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LS520D564\Public\00_まち経営課\00_01財政関係\09_公会計\県より\R6\"/>
    </mc:Choice>
  </mc:AlternateContent>
  <xr:revisionPtr revIDLastSave="0" documentId="13_ncr:1_{66EA1753-7B1F-4BC9-AE17-9B8AF99B41DD}" xr6:coauthVersionLast="47" xr6:coauthVersionMax="47" xr10:uidLastSave="{00000000-0000-0000-0000-000000000000}"/>
  <bookViews>
    <workbookView xWindow="-120" yWindow="-120" windowWidth="20730" windowHeight="117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9"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U88" i="12" l="1"/>
  <c r="AP88" i="12"/>
  <c r="AF88" i="12"/>
  <c r="AU63" i="12"/>
  <c r="AP63" i="12"/>
  <c r="AP23" i="12" l="1"/>
  <c r="AA23" i="12"/>
  <c r="BG39" i="10" l="1"/>
  <c r="BG38" i="10"/>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AM39" i="10"/>
  <c r="U39" i="10"/>
  <c r="C39" i="10"/>
  <c r="CO38" i="10"/>
  <c r="AM38" i="10"/>
  <c r="C38" i="10"/>
  <c r="CO37" i="10"/>
  <c r="AM37" i="10"/>
  <c r="C37" i="10"/>
  <c r="CO36" i="10"/>
  <c r="AM36" i="10"/>
  <c r="CO35" i="10"/>
  <c r="CO34" i="10"/>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s="1"/>
  <c r="U37" i="10" s="1"/>
  <c r="U38" i="10" s="1"/>
  <c r="AM34" i="10" l="1"/>
  <c r="AM35" i="10" l="1"/>
  <c r="BE34" i="10"/>
  <c r="BE35" i="10" s="1"/>
  <c r="BE36" i="10" s="1"/>
  <c r="BE37" i="10" s="1"/>
  <c r="BE38" i="10" s="1"/>
  <c r="BE39" i="10" s="1"/>
</calcChain>
</file>

<file path=xl/sharedStrings.xml><?xml version="1.0" encoding="utf-8"?>
<sst xmlns="http://schemas.openxmlformats.org/spreadsheetml/2006/main" count="1140" uniqueCount="632">
  <si>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</si>
  <si>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</si>
  <si>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</si>
  <si>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</si>
  <si>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</si>
  <si>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</si>
  <si>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</si>
  <si>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</si>
  <si>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</si>
  <si>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</si>
  <si>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</si>
  <si>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</si>
  <si>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</si>
  <si>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</si>
  <si>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</si>
  <si>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</si>
  <si>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</si>
  <si>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</si>
  <si>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</si>
  <si>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</si>
  <si>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</si>
  <si>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</si>
  <si>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</si>
  <si>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</si>
  <si>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</si>
  <si>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</si>
  <si>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</si>
  <si>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</si>
  <si>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</si>
  <si>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</si>
  <si>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</si>
  <si>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</si>
  <si>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</si>
  <si>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</si>
  <si>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</si>
  <si>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</si>
  <si>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</si>
  <si>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</si>
  <si>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</si>
  <si>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</si>
  <si>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</si>
  <si>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</si>
  <si>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</si>
  <si>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</si>
  <si>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</si>
  <si>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</si>
  <si>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</si>
  <si>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</si>
  <si>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</si>
  <si>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</si>
  <si>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</si>
  <si>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</si>
  <si>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</si>
  <si>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</si>
  <si>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</si>
  <si>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</si>
  <si>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</si>
  <si>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</si>
  <si>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</si>
  <si>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</si>
  <si>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</si>
  <si>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</si>
  <si>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</si>
  <si>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</si>
  <si>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</si>
  <si>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</si>
  <si>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</si>
  <si>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</si>
  <si>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</si>
  <si>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</si>
  <si>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</si>
  <si>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</si>
  <si>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</si>
  <si>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</si>
  <si>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</si>
  <si>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</si>
  <si>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</si>
  <si>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</si>
  <si>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</si>
  <si>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</si>
  <si>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</si>
  <si>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</si>
  <si>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</si>
  <si>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</si>
  <si>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</si>
  <si>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</si>
  <si>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</si>
  <si>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</si>
  <si>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</si>
  <si>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</si>
  <si>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</si>
  <si>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</si>
  <si>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</si>
  <si>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</si>
  <si>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</si>
  <si>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</si>
  <si>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</si>
  <si>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</si>
  <si>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</si>
  <si>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</si>
  <si>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和気町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</si>
  <si>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</si>
  <si>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</si>
  <si>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</si>
  <si>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</si>
  <si>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</si>
  <si>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</si>
  <si>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</si>
  <si>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</si>
  <si>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</si>
  <si>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</si>
  <si>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</si>
  <si>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</si>
  <si>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</si>
  <si>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</si>
  <si>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</si>
  <si>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</si>
  <si>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</si>
  <si>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</si>
  <si>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</si>
  <si>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</si>
  <si>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</si>
  <si>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</si>
  <si>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</si>
  <si>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</si>
  <si>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</si>
  <si>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</si>
  <si>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</si>
  <si>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</si>
  <si>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</si>
  <si>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</si>
  <si>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</si>
  <si>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</si>
  <si>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</si>
  <si>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</si>
  <si>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</si>
  <si>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</si>
  <si>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</si>
  <si>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</si>
  <si>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</si>
  <si>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</si>
  <si>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</si>
  <si>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</si>
  <si>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</si>
  <si>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</si>
  <si>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</si>
  <si>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</si>
  <si>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</si>
  <si>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</si>
  <si>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</si>
  <si>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</si>
  <si>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</si>
  <si>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</si>
  <si>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</si>
  <si>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</si>
  <si>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</si>
  <si>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</si>
  <si>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</si>
  <si>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</si>
  <si>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</si>
  <si>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</si>
  <si>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</si>
  <si>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</si>
  <si>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</si>
  <si>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</si>
  <si>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</si>
  <si>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</si>
  <si>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</si>
  <si>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</si>
  <si>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</si>
  <si>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</si>
  <si>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</si>
  <si>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</si>
  <si>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</si>
  <si>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</si>
  <si>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</si>
  <si>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</si>
  <si>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</si>
  <si>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</si>
  <si>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</si>
  <si>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</si>
  <si>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</si>
  <si>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</si>
  <si>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</si>
  <si>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</si>
  <si>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</si>
  <si>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</si>
  <si>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</si>
  <si>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</si>
  <si>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</si>
  <si>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</si>
  <si>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</si>
  <si>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</si>
  <si>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</si>
  <si>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</si>
  <si>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</si>
  <si>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</si>
  <si>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</si>
  <si>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</si>
  <si>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</si>
  <si>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</si>
  <si>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</si>
  <si>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</si>
  <si>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</si>
  <si>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</si>
  <si>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</si>
  <si>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</si>
  <si>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</si>
  <si>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</si>
  <si>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</si>
  <si>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</si>
  <si>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</si>
  <si>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</si>
  <si>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</si>
  <si>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</si>
  <si>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</si>
  <si>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</si>
  <si>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</si>
  <si>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</si>
  <si>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</si>
  <si>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岡山県和気町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</si>
  <si>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</si>
  <si>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</si>
  <si>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</si>
  <si>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</si>
  <si>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</si>
  <si>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</si>
  <si>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</si>
  <si>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</si>
  <si>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</si>
  <si>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</si>
  <si>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</si>
  <si>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</si>
  <si>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</si>
  <si>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</si>
  <si>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</si>
  <si>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</si>
  <si>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</si>
  <si>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</si>
  <si>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</si>
  <si>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</si>
  <si>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</si>
  <si>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</si>
  <si>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</si>
  <si>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</si>
  <si>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</si>
  <si>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</si>
  <si>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</si>
  <si>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</si>
  <si>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</si>
  <si>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</si>
  <si>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</si>
  <si>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</si>
  <si>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</si>
  <si>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</si>
  <si>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</si>
  <si>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</si>
  <si>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</si>
  <si>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</si>
  <si>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</si>
  <si>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</si>
  <si>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</si>
  <si>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</si>
  <si>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</si>
  <si>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</si>
  <si>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</si>
  <si>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</si>
  <si>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</si>
  <si>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</si>
  <si>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</si>
  <si>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</si>
  <si>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</si>
  <si>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</si>
  <si>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</si>
  <si>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</si>
  <si>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</si>
  <si>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</si>
  <si>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</si>
  <si>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</si>
  <si>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</si>
  <si>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</si>
  <si>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</si>
  <si>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</si>
  <si>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</si>
  <si>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</si>
  <si>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</si>
  <si>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</si>
  <si>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</si>
  <si>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</si>
  <si>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</si>
  <si>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</si>
  <si>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</si>
  <si>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</si>
  <si>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</si>
  <si>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</si>
  <si>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</si>
  <si>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</si>
  <si>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</si>
  <si>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</si>
  <si>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</si>
  <si>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</si>
  <si>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</si>
  <si>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</si>
  <si>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</si>
  <si>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</si>
  <si>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</si>
  <si>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</si>
  <si>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</si>
  <si>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</si>
  <si>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</si>
  <si>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</si>
  <si>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</si>
  <si>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</si>
  <si>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</si>
  <si>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</si>
  <si>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</si>
  <si>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</si>
  <si>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</si>
  <si>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</si>
  <si>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</si>
  <si>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</si>
  <si>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</si>
  <si>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</si>
  <si>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</si>
  <si>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</si>
  <si>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</si>
  <si>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</si>
  <si>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</si>
  <si>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</si>
  <si>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</si>
  <si>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</si>
  <si>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</si>
  <si>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</si>
  <si>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</si>
  <si>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</si>
  <si>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</si>
  <si>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</si>
  <si>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</si>
  <si>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</si>
  <si>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</si>
  <si>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</si>
  <si>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</si>
  <si>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</si>
  <si>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</si>
  <si>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</si>
  <si>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</si>
  <si>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</si>
  <si>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</si>
  <si>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</si>
  <si>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</si>
  <si>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</si>
  <si>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</si>
  <si>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</si>
  <si>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</si>
  <si>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</si>
  <si>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</si>
  <si>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</si>
  <si>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</si>
  <si>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</si>
  <si>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</si>
  <si>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</si>
  <si>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</si>
  <si>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</si>
  <si>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</si>
  <si>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</si>
  <si>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</si>
  <si>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</si>
  <si>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</si>
  <si>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</si>
  <si>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</si>
  <si>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</si>
  <si>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</si>
  <si>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</si>
  <si>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</si>
  <si>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岡山県和気町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</si>
  <si>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</si>
  <si>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</si>
  <si>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</si>
  <si>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</si>
  <si>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</si>
  <si>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</si>
  <si>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</si>
  <si>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</si>
  <si>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</si>
  <si>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</si>
  <si>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</si>
  <si>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</si>
  <si>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</si>
  <si>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</si>
  <si>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</si>
  <si>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</si>
  <si>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</si>
  <si>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</si>
  <si>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</si>
  <si>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</si>
  <si>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和気町住宅新築資金等貸付事業特別会計</t>
    <phoneticPr fontId="5"/>
  </si>
  <si>
    <t>和気町ごみ焼却施設解体事業特別会計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</si>
  <si>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</si>
  <si>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</si>
  <si>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</si>
  <si>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</si>
  <si>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</si>
  <si>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</si>
  <si>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</si>
  <si>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</si>
  <si>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</si>
  <si>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</si>
  <si>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</si>
  <si>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</si>
  <si>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</si>
  <si>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</si>
  <si>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和気町国民健康保険特別会計</t>
    <phoneticPr fontId="5"/>
  </si>
  <si>
    <t>和気町国民健康保険診療所特別会計</t>
    <phoneticPr fontId="5"/>
  </si>
  <si>
    <t>和気町介護保険事業特別会計</t>
    <phoneticPr fontId="5"/>
  </si>
  <si>
    <t>和気町後期高齢者医療特別会計</t>
    <phoneticPr fontId="5"/>
  </si>
  <si>
    <t>和気町駐車場事業特別会計</t>
    <phoneticPr fontId="5"/>
  </si>
  <si>
    <t>和気町上水道事業会計</t>
    <phoneticPr fontId="5"/>
  </si>
  <si>
    <t>法適用企業</t>
    <phoneticPr fontId="5"/>
  </si>
  <si>
    <t>和気町簡易水道事業会計</t>
    <phoneticPr fontId="5"/>
  </si>
  <si>
    <t>法適用企業</t>
    <phoneticPr fontId="5"/>
  </si>
  <si>
    <t>和気町合併処理浄化槽設置整備事業特別会計</t>
    <phoneticPr fontId="5"/>
  </si>
  <si>
    <t>法非適用企業</t>
    <phoneticPr fontId="5"/>
  </si>
  <si>
    <t>和気町農業集落排水事業特別会計</t>
    <phoneticPr fontId="5"/>
  </si>
  <si>
    <t>法非適用企業</t>
    <phoneticPr fontId="5"/>
  </si>
  <si>
    <t>和気町公共下水道事業特別会計</t>
    <phoneticPr fontId="5"/>
  </si>
  <si>
    <t>和気町特定環境保全公共下水道事業特別会計</t>
    <phoneticPr fontId="5"/>
  </si>
  <si>
    <t>和気町和気鵜飼谷温泉事業特別会計</t>
    <phoneticPr fontId="5"/>
  </si>
  <si>
    <t>和気町地域開発事業特別会計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</si>
  <si>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</si>
  <si>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</si>
  <si>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</si>
  <si>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</si>
  <si>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</si>
  <si>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</si>
  <si>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</si>
  <si>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</si>
  <si>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</si>
  <si>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</si>
  <si>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</si>
  <si>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</si>
  <si>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</si>
  <si>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</si>
  <si>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</si>
  <si>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</si>
  <si>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</si>
  <si>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</si>
  <si>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</si>
  <si>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</si>
  <si>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</si>
  <si>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</si>
  <si>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</si>
  <si>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</si>
  <si>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</si>
  <si>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</si>
  <si>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</si>
  <si>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</si>
  <si>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</si>
  <si>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</si>
  <si>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</si>
  <si>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</si>
  <si>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</si>
  <si>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</si>
  <si>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</si>
  <si>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</si>
  <si>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</si>
  <si>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</si>
  <si>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</si>
  <si>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</si>
  <si>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</si>
  <si>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</si>
  <si>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</si>
  <si>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</si>
  <si>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</si>
  <si>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</si>
  <si>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</si>
  <si>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</si>
  <si>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</si>
  <si>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</si>
  <si>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</si>
  <si>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</si>
  <si>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</si>
  <si>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</si>
  <si>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</si>
  <si>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</si>
  <si>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</si>
  <si>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</si>
  <si>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</si>
  <si>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</si>
  <si>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</si>
  <si>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</si>
  <si>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</si>
  <si>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</si>
  <si>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</si>
  <si>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和気町公共下水道事業特別会計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</si>
  <si>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</si>
  <si>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</si>
  <si>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和気町特定環境保全公共下水道事業特別会計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</si>
  <si>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</si>
  <si>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</si>
  <si>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和気町農業集落排水事業特別会計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</si>
  <si>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</si>
  <si>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</si>
  <si>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</si>
  <si>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</si>
  <si>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</si>
  <si>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</si>
  <si>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</si>
  <si>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</si>
  <si>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</si>
  <si>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</si>
  <si>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</si>
  <si>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</si>
  <si>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</si>
  <si>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</si>
  <si>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</si>
  <si>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</si>
  <si>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</si>
  <si>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</si>
  <si>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</si>
  <si>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</si>
  <si>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</si>
  <si>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</si>
  <si>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</si>
  <si>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</si>
  <si>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</si>
  <si>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</si>
  <si>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</si>
  <si>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</si>
  <si>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</si>
  <si>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</si>
  <si>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</si>
  <si>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</si>
  <si>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</si>
  <si>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</si>
  <si>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</si>
  <si>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</si>
  <si>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</si>
  <si>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</si>
  <si>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</si>
  <si>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</si>
  <si>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</si>
  <si>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</si>
  <si>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</si>
  <si>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</si>
  <si>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</si>
  <si>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</si>
  <si>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</si>
  <si>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</si>
  <si>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</si>
  <si>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</si>
  <si>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</si>
  <si>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</si>
  <si>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</si>
  <si>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</si>
  <si>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</si>
  <si>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</si>
  <si>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</si>
  <si>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</si>
  <si>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</si>
  <si>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</si>
  <si>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</si>
  <si>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</si>
  <si>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</si>
  <si>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</si>
  <si>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</si>
  <si>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</si>
  <si>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</si>
  <si>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</si>
  <si>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</si>
  <si>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</si>
  <si>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</si>
  <si>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</si>
  <si>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</si>
  <si>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</si>
  <si>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</si>
  <si>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</si>
  <si>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</si>
  <si>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</si>
  <si>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</si>
  <si>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</si>
  <si>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</si>
  <si>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</si>
  <si>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</si>
  <si>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2.65</t>
  </si>
  <si>
    <t>▲ 0.74</t>
  </si>
  <si>
    <t>▲ 0.51</t>
  </si>
  <si>
    <t>和気町上水道事業会計</t>
  </si>
  <si>
    <t>一般会計</t>
  </si>
  <si>
    <t>和気町簡易水道事業会計</t>
  </si>
  <si>
    <t>和気町ごみ焼却施設解体事業特別会計</t>
  </si>
  <si>
    <t>和気町公共下水道事業特別会計</t>
  </si>
  <si>
    <t>和気町介護保険事業特別会計</t>
  </si>
  <si>
    <t>和気町国民健康保険特別会計</t>
  </si>
  <si>
    <t>和気町特定環境保全公共下水道事業特別会計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</si>
  <si>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</si>
  <si>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</si>
  <si>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</si>
  <si>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</si>
  <si>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</si>
  <si>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</si>
  <si>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</si>
  <si>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</si>
  <si>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まちづくり基金</t>
    <rPh sb="5" eb="7">
      <t>キキン</t>
    </rPh>
    <phoneticPr fontId="5"/>
  </si>
  <si>
    <t>地域振興基金</t>
    <rPh sb="0" eb="6">
      <t>チイキシンコウキキン</t>
    </rPh>
    <phoneticPr fontId="2"/>
  </si>
  <si>
    <t>ふるさとづくり基金</t>
    <rPh sb="7" eb="9">
      <t>キキン</t>
    </rPh>
    <phoneticPr fontId="2"/>
  </si>
  <si>
    <t>地域福祉基金</t>
    <rPh sb="0" eb="2">
      <t>チイキ</t>
    </rPh>
    <rPh sb="2" eb="6">
      <t>フクシキキン</t>
    </rPh>
    <phoneticPr fontId="2"/>
  </si>
  <si>
    <t>文化体育施設建設基金</t>
    <rPh sb="0" eb="10">
      <t>ブンカタイイクシセツケンセツキキン</t>
    </rPh>
    <phoneticPr fontId="2"/>
  </si>
  <si>
    <t>-</t>
    <phoneticPr fontId="2"/>
  </si>
  <si>
    <t>東備消防組合</t>
    <rPh sb="0" eb="2">
      <t>トウビ</t>
    </rPh>
    <rPh sb="2" eb="4">
      <t>ショウボウ</t>
    </rPh>
    <rPh sb="4" eb="6">
      <t>クミアイ</t>
    </rPh>
    <phoneticPr fontId="2"/>
  </si>
  <si>
    <t>和気北部衛生施設組合</t>
    <rPh sb="0" eb="2">
      <t>ワケ</t>
    </rPh>
    <rPh sb="2" eb="3">
      <t>ホク</t>
    </rPh>
    <rPh sb="3" eb="4">
      <t>ブ</t>
    </rPh>
    <rPh sb="4" eb="6">
      <t>エイセイ</t>
    </rPh>
    <rPh sb="6" eb="8">
      <t>シセツ</t>
    </rPh>
    <rPh sb="8" eb="10">
      <t>クミアイ</t>
    </rPh>
    <phoneticPr fontId="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</si>
  <si>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
  </si>
  <si>
    <t>和気老人ホーム組合</t>
    <rPh sb="0" eb="2">
      <t>ワケ</t>
    </rPh>
    <rPh sb="2" eb="4">
      <t>ロウジン</t>
    </rPh>
    <rPh sb="7" eb="9">
      <t>クミアイ</t>
    </rPh>
    <phoneticPr fontId="2"/>
  </si>
  <si>
    <t>田原用水組合</t>
    <rPh sb="0" eb="2">
      <t>タワラ</t>
    </rPh>
    <rPh sb="2" eb="4">
      <t>ヨウスイ</t>
    </rPh>
    <rPh sb="4" eb="6">
      <t>クミアイ</t>
    </rPh>
    <phoneticPr fontId="2"/>
  </si>
  <si>
    <t>岡山県広域水道企業団</t>
    <rPh sb="0" eb="3">
      <t>オカヤマケン</t>
    </rPh>
    <rPh sb="3" eb="5">
      <t>コウイキ</t>
    </rPh>
    <rPh sb="5" eb="7">
      <t>スイドウ</t>
    </rPh>
    <rPh sb="7" eb="9">
      <t>キギョウ</t>
    </rPh>
    <rPh sb="9" eb="10">
      <t>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</si>
  <si>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</si>
  <si>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</si>
  <si>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岡山県市町村総合事務組合一般会計</t>
    <phoneticPr fontId="2"/>
  </si>
  <si>
    <t>岡山県市町村総合事務組合貸付金特別会計</t>
    <phoneticPr fontId="2"/>
  </si>
  <si>
    <t>-</t>
    <phoneticPr fontId="2"/>
  </si>
  <si>
    <t>岡山県市町村総合事務組合拠出金事業特別会計</t>
    <rPh sb="12" eb="15">
      <t>キョシュツキン</t>
    </rPh>
    <rPh sb="15" eb="17">
      <t>ジギョウ</t>
    </rPh>
    <phoneticPr fontId="2"/>
  </si>
  <si>
    <t>岡山県市町村税整理組合</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</si>
  <si>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</si>
  <si>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</si>
  <si>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</si>
  <si>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</si>
  <si>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</si>
  <si>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</si>
  <si>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</si>
  <si>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</si>
  <si>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</si>
  <si>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将来負担比率は、可能な限り交付税算入率の高い地方債の借入を行っていることにより、ここ数年でかなり改善されている。
しかし、類似団体と比較して有形固定資産減価償却率の進行にもかかわらず、将来負担比率が高いことから、これまで下水道事業等、交付税算入率があまり高くない事業が財政を圧迫してきたかが分かる。</t>
    <phoneticPr fontId="5"/>
  </si>
  <si>
    <t>　将来負担比率、実質公債費比率とも、令和４年度決算において、令和３年度から改善されている。
　将来負担比率を左右する地方債については、残高が減少し、割合においても交付税算入率の低い下水債が減少し、過疎対策事業債、辺地対策事業債等の交付税算入率の高い地方債が増加している傾向により、地方債に係る将来負担比率の悪化には歯止めがかか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</si>
</sst>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21CDDDA-8D73-4F29-A671-BBE6869C8F2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85942</c:v>
                </c:pt>
                <c:pt idx="4">
                  <c:v>95007</c:v>
                </c:pt>
              </c:numCache>
            </c:numRef>
          </c:val>
          <c:smooth val="0"/>
          <c:extLst>
            <c:ext xmlns:c16="http://schemas.microsoft.com/office/drawing/2014/chart" uri="{C3380CC4-5D6E-409C-BE32-E72D297353CC}">
              <c16:uniqueId val="{00000000-1E96-40B5-A8C4-8332742315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43765</c:v>
                </c:pt>
                <c:pt idx="1">
                  <c:v>47754</c:v>
                </c:pt>
                <c:pt idx="2">
                  <c:v>76265</c:v>
                </c:pt>
                <c:pt idx="3">
                  <c:v>56760</c:v>
                </c:pt>
                <c:pt idx="4">
                  <c:v>69885</c:v>
                </c:pt>
              </c:numCache>
            </c:numRef>
          </c:val>
          <c:smooth val="0"/>
          <c:extLst>
            <c:ext xmlns:c16="http://schemas.microsoft.com/office/drawing/2014/chart" uri="{C3380CC4-5D6E-409C-BE32-E72D297353CC}">
              <c16:uniqueId val="{00000001-1E96-40B5-A8C4-83327423155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6.1</c:v>
                </c:pt>
                <c:pt idx="1">
                  <c:v>8.6999999999999993</c:v>
                </c:pt>
                <c:pt idx="2">
                  <c:v>7.54</c:v>
                </c:pt>
                <c:pt idx="3">
                  <c:v>15.47</c:v>
                </c:pt>
                <c:pt idx="4">
                  <c:v>13.94</c:v>
                </c:pt>
              </c:numCache>
            </c:numRef>
          </c:val>
          <c:extLst>
            <c:ext xmlns:c16="http://schemas.microsoft.com/office/drawing/2014/chart" uri="{C3380CC4-5D6E-409C-BE32-E72D297353CC}">
              <c16:uniqueId val="{00000000-D4CB-440B-B5A0-069A82A8C2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40.950000000000003</c:v>
                </c:pt>
                <c:pt idx="1">
                  <c:v>42.94</c:v>
                </c:pt>
                <c:pt idx="2">
                  <c:v>43.69</c:v>
                </c:pt>
                <c:pt idx="3">
                  <c:v>43.98</c:v>
                </c:pt>
                <c:pt idx="4">
                  <c:v>51.34</c:v>
                </c:pt>
              </c:numCache>
            </c:numRef>
          </c:val>
          <c:extLst>
            <c:ext xmlns:c16="http://schemas.microsoft.com/office/drawing/2014/chart" uri="{C3380CC4-5D6E-409C-BE32-E72D297353CC}">
              <c16:uniqueId val="{00000001-D4CB-440B-B5A0-069A82A8C2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-2.65</c:v>
                </c:pt>
                <c:pt idx="1">
                  <c:v>2.46</c:v>
                </c:pt>
                <c:pt idx="2">
                  <c:v>-0.74</c:v>
                </c:pt>
                <c:pt idx="3">
                  <c:v>8.19</c:v>
                </c:pt>
                <c:pt idx="4">
                  <c:v>-0.51</c:v>
                </c:pt>
              </c:numCache>
            </c:numRef>
          </c:val>
          <c:smooth val="0"/>
          <c:extLst>
            <c:ext xmlns:c16="http://schemas.microsoft.com/office/drawing/2014/chart" uri="{C3380CC4-5D6E-409C-BE32-E72D297353CC}">
              <c16:uniqueId val="{00000002-D4CB-440B-B5A0-069A82A8C2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1.27</c:v>
                </c:pt>
                <c:pt idx="2">
                  <c:v>#N/A</c:v>
                </c:pt>
                <c:pt idx="3">
                  <c:v>0.68</c:v>
                </c:pt>
                <c:pt idx="4">
                  <c:v>#N/A</c:v>
                </c:pt>
                <c:pt idx="5">
                  <c:v>1.64</c:v>
                </c:pt>
                <c:pt idx="6">
                  <c:v>#N/A</c:v>
                </c:pt>
                <c:pt idx="7">
                  <c:v>1.01</c:v>
                </c:pt>
                <c:pt idx="8">
                  <c:v>#N/A</c:v>
                </c:pt>
                <c:pt idx="9">
                  <c:v>0.86</c:v>
                </c:pt>
              </c:numCache>
            </c:numRef>
          </c:val>
          <c:extLst>
            <c:ext xmlns:c16="http://schemas.microsoft.com/office/drawing/2014/chart" uri="{C3380CC4-5D6E-409C-BE32-E72D297353CC}">
              <c16:uniqueId val="{00000000-E4C2-4F03-AE21-2B63EBD32B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C2-4F03-AE21-2B63EBD32B2F}"/>
            </c:ext>
          </c:extLst>
        </c:ser>
        <c:ser>
          <c:idx val="2"/>
          <c:order val="2"/>
          <c:tx>
            <c:strRef>
              <c:f>データシート!$A$29</c:f>
              <c:strCache>
                <c:ptCount val="1"/>
                <c:pt idx="0">
                  <c:v>和気町特定環境保全公共下水道事業特別会計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0.14000000000000001</c:v>
                </c:pt>
                <c:pt idx="2">
                  <c:v>#N/A</c:v>
                </c:pt>
                <c:pt idx="3">
                  <c:v>0.16</c:v>
                </c:pt>
                <c:pt idx="4">
                  <c:v>#N/A</c:v>
                </c:pt>
                <c:pt idx="5">
                  <c:v>0.11</c:v>
                </c:pt>
                <c:pt idx="6">
                  <c:v>#N/A</c:v>
                </c:pt>
                <c:pt idx="7">
                  <c:v>0.11</c:v>
                </c:pt>
                <c:pt idx="8">
                  <c:v>#N/A</c:v>
                </c:pt>
                <c:pt idx="9">
                  <c:v>1.21</c:v>
                </c:pt>
              </c:numCache>
            </c:numRef>
          </c:val>
          <c:extLst>
            <c:ext xmlns:c16="http://schemas.microsoft.com/office/drawing/2014/chart" uri="{C3380CC4-5D6E-409C-BE32-E72D297353CC}">
              <c16:uniqueId val="{00000002-E4C2-4F03-AE21-2B63EBD32B2F}"/>
            </c:ext>
          </c:extLst>
        </c:ser>
        <c:ser>
          <c:idx val="3"/>
          <c:order val="3"/>
          <c:tx>
            <c:strRef>
              <c:f>データシート!$A$30</c:f>
              <c:strCache>
                <c:ptCount val="1"/>
                <c:pt idx="0">
                  <c:v>和気町国民健康保険特別会計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1.73</c:v>
                </c:pt>
                <c:pt idx="2">
                  <c:v>#N/A</c:v>
                </c:pt>
                <c:pt idx="3">
                  <c:v>0.56999999999999995</c:v>
                </c:pt>
                <c:pt idx="4">
                  <c:v>#N/A</c:v>
                </c:pt>
                <c:pt idx="5">
                  <c:v>0.42</c:v>
                </c:pt>
                <c:pt idx="6">
                  <c:v>#N/A</c:v>
                </c:pt>
                <c:pt idx="7">
                  <c:v>1.3</c:v>
                </c:pt>
                <c:pt idx="8">
                  <c:v>#N/A</c:v>
                </c:pt>
                <c:pt idx="9">
                  <c:v>1.3</c:v>
                </c:pt>
              </c:numCache>
            </c:numRef>
          </c:val>
          <c:extLst>
            <c:ext xmlns:c16="http://schemas.microsoft.com/office/drawing/2014/chart" uri="{C3380CC4-5D6E-409C-BE32-E72D297353CC}">
              <c16:uniqueId val="{00000003-E4C2-4F03-AE21-2B63EBD32B2F}"/>
            </c:ext>
          </c:extLst>
        </c:ser>
        <c:ser>
          <c:idx val="4"/>
          <c:order val="4"/>
          <c:tx>
            <c:strRef>
              <c:f>データシート!$A$31</c:f>
              <c:strCache>
                <c:ptCount val="1"/>
                <c:pt idx="0">
                  <c:v>和気町介護保険事業特別会計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#N/A</c:v>
                </c:pt>
                <c:pt idx="3">
                  <c:v>1.44</c:v>
                </c:pt>
                <c:pt idx="4">
                  <c:v>#N/A</c:v>
                </c:pt>
                <c:pt idx="5">
                  <c:v>1.35</c:v>
                </c:pt>
                <c:pt idx="6">
                  <c:v>#N/A</c:v>
                </c:pt>
                <c:pt idx="7">
                  <c:v>0.64</c:v>
                </c:pt>
                <c:pt idx="8">
                  <c:v>#N/A</c:v>
                </c:pt>
                <c:pt idx="9">
                  <c:v>1.62</c:v>
                </c:pt>
              </c:numCache>
            </c:numRef>
          </c:val>
          <c:extLst>
            <c:ext xmlns:c16="http://schemas.microsoft.com/office/drawing/2014/chart" uri="{C3380CC4-5D6E-409C-BE32-E72D297353CC}">
              <c16:uniqueId val="{00000004-E4C2-4F03-AE21-2B63EBD32B2F}"/>
            </c:ext>
          </c:extLst>
        </c:ser>
        <c:ser>
          <c:idx val="5"/>
          <c:order val="5"/>
          <c:tx>
            <c:strRef>
              <c:f>データシート!$A$32</c:f>
              <c:strCache>
                <c:ptCount val="1"/>
                <c:pt idx="0">
                  <c:v>和気町公共下水道事業特別会計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0.16</c:v>
                </c:pt>
                <c:pt idx="2">
                  <c:v>#N/A</c:v>
                </c:pt>
                <c:pt idx="3">
                  <c:v>0.61</c:v>
                </c:pt>
                <c:pt idx="4">
                  <c:v>#N/A</c:v>
                </c:pt>
                <c:pt idx="5">
                  <c:v>0.4</c:v>
                </c:pt>
                <c:pt idx="6">
                  <c:v>#N/A</c:v>
                </c:pt>
                <c:pt idx="7">
                  <c:v>0.37</c:v>
                </c:pt>
                <c:pt idx="8">
                  <c:v>#N/A</c:v>
                </c:pt>
                <c:pt idx="9">
                  <c:v>3.27</c:v>
                </c:pt>
              </c:numCache>
            </c:numRef>
          </c:val>
          <c:extLst>
            <c:ext xmlns:c16="http://schemas.microsoft.com/office/drawing/2014/chart" uri="{C3380CC4-5D6E-409C-BE32-E72D297353CC}">
              <c16:uniqueId val="{00000005-E4C2-4F03-AE21-2B63EBD32B2F}"/>
            </c:ext>
          </c:extLst>
        </c:ser>
        <c:ser>
          <c:idx val="6"/>
          <c:order val="6"/>
          <c:tx>
            <c:strRef>
              <c:f>データシート!$A$33</c:f>
              <c:strCache>
                <c:ptCount val="1"/>
                <c:pt idx="0">
                  <c:v>和気町ごみ焼却施設解体事業特別会計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4.47</c:v>
                </c:pt>
                <c:pt idx="2">
                  <c:v>#N/A</c:v>
                </c:pt>
                <c:pt idx="3">
                  <c:v>4.54</c:v>
                </c:pt>
                <c:pt idx="4">
                  <c:v>#N/A</c:v>
                </c:pt>
                <c:pt idx="5">
                  <c:v>4.3099999999999996</c:v>
                </c:pt>
                <c:pt idx="6">
                  <c:v>#N/A</c:v>
                </c:pt>
                <c:pt idx="7">
                  <c:v>4.0599999999999996</c:v>
                </c:pt>
                <c:pt idx="8">
                  <c:v>#N/A</c:v>
                </c:pt>
                <c:pt idx="9">
                  <c:v>4</c:v>
                </c:pt>
              </c:numCache>
            </c:numRef>
          </c:val>
          <c:extLst>
            <c:ext xmlns:c16="http://schemas.microsoft.com/office/drawing/2014/chart" uri="{C3380CC4-5D6E-409C-BE32-E72D297353CC}">
              <c16:uniqueId val="{00000006-E4C2-4F03-AE21-2B63EBD32B2F}"/>
            </c:ext>
          </c:extLst>
        </c:ser>
        <c:ser>
          <c:idx val="7"/>
          <c:order val="7"/>
          <c:tx>
            <c:strRef>
              <c:f>データシート!$A$34</c:f>
              <c:strCache>
                <c:ptCount val="1"/>
                <c:pt idx="0">
                  <c:v>和気町簡易水道事業会計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4.46</c:v>
                </c:pt>
                <c:pt idx="2">
                  <c:v>#N/A</c:v>
                </c:pt>
                <c:pt idx="3">
                  <c:v>4.78</c:v>
                </c:pt>
                <c:pt idx="4">
                  <c:v>#N/A</c:v>
                </c:pt>
                <c:pt idx="5">
                  <c:v>4.84</c:v>
                </c:pt>
                <c:pt idx="6">
                  <c:v>#N/A</c:v>
                </c:pt>
                <c:pt idx="7">
                  <c:v>4.82</c:v>
                </c:pt>
                <c:pt idx="8">
                  <c:v>#N/A</c:v>
                </c:pt>
                <c:pt idx="9">
                  <c:v>5.0199999999999996</c:v>
                </c:pt>
              </c:numCache>
            </c:numRef>
          </c:val>
          <c:extLst>
            <c:ext xmlns:c16="http://schemas.microsoft.com/office/drawing/2014/chart" uri="{C3380CC4-5D6E-409C-BE32-E72D297353CC}">
              <c16:uniqueId val="{00000007-E4C2-4F03-AE21-2B63EBD32B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1.61</c:v>
                </c:pt>
                <c:pt idx="2">
                  <c:v>#N/A</c:v>
                </c:pt>
                <c:pt idx="3">
                  <c:v>4.1500000000000004</c:v>
                </c:pt>
                <c:pt idx="4">
                  <c:v>#N/A</c:v>
                </c:pt>
                <c:pt idx="5">
                  <c:v>3.21</c:v>
                </c:pt>
                <c:pt idx="6">
                  <c:v>#N/A</c:v>
                </c:pt>
                <c:pt idx="7">
                  <c:v>11.38</c:v>
                </c:pt>
                <c:pt idx="8">
                  <c:v>#N/A</c:v>
                </c:pt>
                <c:pt idx="9">
                  <c:v>9.9</c:v>
                </c:pt>
              </c:numCache>
            </c:numRef>
          </c:val>
          <c:extLst>
            <c:ext xmlns:c16="http://schemas.microsoft.com/office/drawing/2014/chart" uri="{C3380CC4-5D6E-409C-BE32-E72D297353CC}">
              <c16:uniqueId val="{00000008-E4C2-4F03-AE21-2B63EBD32B2F}"/>
            </c:ext>
          </c:extLst>
        </c:ser>
        <c:ser>
          <c:idx val="9"/>
          <c:order val="9"/>
          <c:tx>
            <c:strRef>
              <c:f>データシート!$A$36</c:f>
              <c:strCache>
                <c:ptCount val="1"/>
                <c:pt idx="0">
                  <c:v>和気町上水道事業会計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7.92</c:v>
                </c:pt>
                <c:pt idx="2">
                  <c:v>#N/A</c:v>
                </c:pt>
                <c:pt idx="3">
                  <c:v>8.7200000000000006</c:v>
                </c:pt>
                <c:pt idx="4">
                  <c:v>#N/A</c:v>
                </c:pt>
                <c:pt idx="5">
                  <c:v>8.7899999999999991</c:v>
                </c:pt>
                <c:pt idx="6">
                  <c:v>#N/A</c:v>
                </c:pt>
                <c:pt idx="7">
                  <c:v>9.18</c:v>
                </c:pt>
                <c:pt idx="8">
                  <c:v>#N/A</c:v>
                </c:pt>
                <c:pt idx="9">
                  <c:v>9.93</c:v>
                </c:pt>
              </c:numCache>
            </c:numRef>
          </c:val>
          <c:extLst>
            <c:ext xmlns:c16="http://schemas.microsoft.com/office/drawing/2014/chart" uri="{C3380CC4-5D6E-409C-BE32-E72D297353CC}">
              <c16:uniqueId val="{00000009-E4C2-4F03-AE21-2B63EBD32B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1158</c:v>
                </c:pt>
                <c:pt idx="5">
                  <c:v>1108</c:v>
                </c:pt>
                <c:pt idx="8">
                  <c:v>1094</c:v>
                </c:pt>
                <c:pt idx="11">
                  <c:v>1089</c:v>
                </c:pt>
                <c:pt idx="14">
                  <c:v>1114</c:v>
                </c:pt>
              </c:numCache>
            </c:numRef>
          </c:val>
          <c:extLst>
            <c:ext xmlns:c16="http://schemas.microsoft.com/office/drawing/2014/chart" uri="{C3380CC4-5D6E-409C-BE32-E72D297353CC}">
              <c16:uniqueId val="{00000000-3083-499B-95F2-E1748CCFD4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83-499B-95F2-E1748CCFD4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28</c:v>
                </c:pt>
                <c:pt idx="3">
                  <c:v>27</c:v>
                </c:pt>
                <c:pt idx="6">
                  <c:v>24</c:v>
                </c:pt>
                <c:pt idx="9">
                  <c:v>24</c:v>
                </c:pt>
                <c:pt idx="12">
                  <c:v>24</c:v>
                </c:pt>
              </c:numCache>
            </c:numRef>
          </c:val>
          <c:extLst>
            <c:ext xmlns:c16="http://schemas.microsoft.com/office/drawing/2014/chart" uri="{C3380CC4-5D6E-409C-BE32-E72D297353CC}">
              <c16:uniqueId val="{00000002-3083-499B-95F2-E1748CCFD4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47</c:v>
                </c:pt>
                <c:pt idx="3">
                  <c:v>38</c:v>
                </c:pt>
                <c:pt idx="6">
                  <c:v>18</c:v>
                </c:pt>
                <c:pt idx="9">
                  <c:v>15</c:v>
                </c:pt>
                <c:pt idx="12">
                  <c:v>15</c:v>
                </c:pt>
              </c:numCache>
            </c:numRef>
          </c:val>
          <c:extLst>
            <c:ext xmlns:c16="http://schemas.microsoft.com/office/drawing/2014/chart" uri="{C3380CC4-5D6E-409C-BE32-E72D297353CC}">
              <c16:uniqueId val="{00000003-3083-499B-95F2-E1748CCFD4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892</c:v>
                </c:pt>
                <c:pt idx="3">
                  <c:v>733</c:v>
                </c:pt>
                <c:pt idx="6">
                  <c:v>599</c:v>
                </c:pt>
                <c:pt idx="9">
                  <c:v>579</c:v>
                </c:pt>
                <c:pt idx="12">
                  <c:v>580</c:v>
                </c:pt>
              </c:numCache>
            </c:numRef>
          </c:val>
          <c:extLst>
            <c:ext xmlns:c16="http://schemas.microsoft.com/office/drawing/2014/chart" uri="{C3380CC4-5D6E-409C-BE32-E72D297353CC}">
              <c16:uniqueId val="{00000004-3083-499B-95F2-E1748CCFD4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83-499B-95F2-E1748CCFD4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83-499B-95F2-E1748CCFD4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750</c:v>
                </c:pt>
                <c:pt idx="3">
                  <c:v>737</c:v>
                </c:pt>
                <c:pt idx="6">
                  <c:v>760</c:v>
                </c:pt>
                <c:pt idx="9">
                  <c:v>845</c:v>
                </c:pt>
                <c:pt idx="12">
                  <c:v>896</c:v>
                </c:pt>
              </c:numCache>
            </c:numRef>
          </c:val>
          <c:extLst>
            <c:ext xmlns:c16="http://schemas.microsoft.com/office/drawing/2014/chart" uri="{C3380CC4-5D6E-409C-BE32-E72D297353CC}">
              <c16:uniqueId val="{00000007-3083-499B-95F2-E1748CCFD4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559</c:v>
                </c:pt>
                <c:pt idx="2">
                  <c:v>#N/A</c:v>
                </c:pt>
                <c:pt idx="3">
                  <c:v>#N/A</c:v>
                </c:pt>
                <c:pt idx="4">
                  <c:v>427</c:v>
                </c:pt>
                <c:pt idx="5">
                  <c:v>#N/A</c:v>
                </c:pt>
                <c:pt idx="6">
                  <c:v>#N/A</c:v>
                </c:pt>
                <c:pt idx="7">
                  <c:v>307</c:v>
                </c:pt>
                <c:pt idx="8">
                  <c:v>#N/A</c:v>
                </c:pt>
                <c:pt idx="9">
                  <c:v>#N/A</c:v>
                </c:pt>
                <c:pt idx="10">
                  <c:v>374</c:v>
                </c:pt>
                <c:pt idx="11">
                  <c:v>#N/A</c:v>
                </c:pt>
                <c:pt idx="12">
                  <c:v>#N/A</c:v>
                </c:pt>
                <c:pt idx="13">
                  <c:v>401</c:v>
                </c:pt>
                <c:pt idx="14">
                  <c:v>#N/A</c:v>
                </c:pt>
              </c:numCache>
            </c:numRef>
          </c:val>
          <c:smooth val="0"/>
          <c:extLst>
            <c:ext xmlns:c16="http://schemas.microsoft.com/office/drawing/2014/chart" uri="{C3380CC4-5D6E-409C-BE32-E72D297353CC}">
              <c16:uniqueId val="{00000008-3083-499B-95F2-E1748CCFD4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11764</c:v>
                </c:pt>
                <c:pt idx="5">
                  <c:v>11217</c:v>
                </c:pt>
                <c:pt idx="8">
                  <c:v>10978</c:v>
                </c:pt>
                <c:pt idx="11">
                  <c:v>10546</c:v>
                </c:pt>
                <c:pt idx="14">
                  <c:v>9979</c:v>
                </c:pt>
              </c:numCache>
            </c:numRef>
          </c:val>
          <c:extLst>
            <c:ext xmlns:c16="http://schemas.microsoft.com/office/drawing/2014/chart" uri="{C3380CC4-5D6E-409C-BE32-E72D297353CC}">
              <c16:uniqueId val="{00000000-2B23-4E0D-B217-B30142D588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655</c:v>
                </c:pt>
                <c:pt idx="5">
                  <c:v>640</c:v>
                </c:pt>
                <c:pt idx="8">
                  <c:v>584</c:v>
                </c:pt>
                <c:pt idx="11">
                  <c:v>562</c:v>
                </c:pt>
                <c:pt idx="14">
                  <c:v>516</c:v>
                </c:pt>
              </c:numCache>
            </c:numRef>
          </c:val>
          <c:extLst>
            <c:ext xmlns:c16="http://schemas.microsoft.com/office/drawing/2014/chart" uri="{C3380CC4-5D6E-409C-BE32-E72D297353CC}">
              <c16:uniqueId val="{00000001-2B23-4E0D-B217-B30142D588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3327</c:v>
                </c:pt>
                <c:pt idx="5">
                  <c:v>3390</c:v>
                </c:pt>
                <c:pt idx="8">
                  <c:v>3558</c:v>
                </c:pt>
                <c:pt idx="11">
                  <c:v>3704</c:v>
                </c:pt>
                <c:pt idx="14">
                  <c:v>4132</c:v>
                </c:pt>
              </c:numCache>
            </c:numRef>
          </c:val>
          <c:extLst>
            <c:ext xmlns:c16="http://schemas.microsoft.com/office/drawing/2014/chart" uri="{C3380CC4-5D6E-409C-BE32-E72D297353CC}">
              <c16:uniqueId val="{00000002-2B23-4E0D-B217-B30142D588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23-4E0D-B217-B30142D588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23-4E0D-B217-B30142D588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23-4E0D-B217-B30142D588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1088</c:v>
                </c:pt>
                <c:pt idx="3">
                  <c:v>1015</c:v>
                </c:pt>
                <c:pt idx="6">
                  <c:v>847</c:v>
                </c:pt>
                <c:pt idx="9">
                  <c:v>980</c:v>
                </c:pt>
                <c:pt idx="12">
                  <c:v>959</c:v>
                </c:pt>
              </c:numCache>
            </c:numRef>
          </c:val>
          <c:extLst>
            <c:ext xmlns:c16="http://schemas.microsoft.com/office/drawing/2014/chart" uri="{C3380CC4-5D6E-409C-BE32-E72D297353CC}">
              <c16:uniqueId val="{00000006-2B23-4E0D-B217-B30142D588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155</c:v>
                </c:pt>
                <c:pt idx="3">
                  <c:v>88</c:v>
                </c:pt>
                <c:pt idx="6">
                  <c:v>219</c:v>
                </c:pt>
                <c:pt idx="9">
                  <c:v>158</c:v>
                </c:pt>
                <c:pt idx="12">
                  <c:v>33</c:v>
                </c:pt>
              </c:numCache>
            </c:numRef>
          </c:val>
          <c:extLst>
            <c:ext xmlns:c16="http://schemas.microsoft.com/office/drawing/2014/chart" uri="{C3380CC4-5D6E-409C-BE32-E72D297353CC}">
              <c16:uniqueId val="{00000007-2B23-4E0D-B217-B30142D588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5755</c:v>
                </c:pt>
                <c:pt idx="3">
                  <c:v>5376</c:v>
                </c:pt>
                <c:pt idx="6">
                  <c:v>4577</c:v>
                </c:pt>
                <c:pt idx="9">
                  <c:v>4078</c:v>
                </c:pt>
                <c:pt idx="12">
                  <c:v>4087</c:v>
                </c:pt>
              </c:numCache>
            </c:numRef>
          </c:val>
          <c:extLst>
            <c:ext xmlns:c16="http://schemas.microsoft.com/office/drawing/2014/chart" uri="{C3380CC4-5D6E-409C-BE32-E72D297353CC}">
              <c16:uniqueId val="{00000008-2B23-4E0D-B217-B30142D588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2695</c:v>
                </c:pt>
                <c:pt idx="3">
                  <c:v>2548</c:v>
                </c:pt>
                <c:pt idx="6">
                  <c:v>2307</c:v>
                </c:pt>
                <c:pt idx="9">
                  <c:v>2060</c:v>
                </c:pt>
                <c:pt idx="12">
                  <c:v>2093</c:v>
                </c:pt>
              </c:numCache>
            </c:numRef>
          </c:val>
          <c:extLst>
            <c:ext xmlns:c16="http://schemas.microsoft.com/office/drawing/2014/chart" uri="{C3380CC4-5D6E-409C-BE32-E72D297353CC}">
              <c16:uniqueId val="{00000009-2B23-4E0D-B217-B30142D588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9442</c:v>
                </c:pt>
                <c:pt idx="3">
                  <c:v>9270</c:v>
                </c:pt>
                <c:pt idx="6">
                  <c:v>9282</c:v>
                </c:pt>
                <c:pt idx="9">
                  <c:v>9130</c:v>
                </c:pt>
                <c:pt idx="12">
                  <c:v>8808</c:v>
                </c:pt>
              </c:numCache>
            </c:numRef>
          </c:val>
          <c:extLst>
            <c:ext xmlns:c16="http://schemas.microsoft.com/office/drawing/2014/chart" uri="{C3380CC4-5D6E-409C-BE32-E72D297353CC}">
              <c16:uniqueId val="{0000000A-2B23-4E0D-B217-B30142D588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3390</c:v>
                </c:pt>
                <c:pt idx="2">
                  <c:v>#N/A</c:v>
                </c:pt>
                <c:pt idx="3">
                  <c:v>#N/A</c:v>
                </c:pt>
                <c:pt idx="4">
                  <c:v>3049</c:v>
                </c:pt>
                <c:pt idx="5">
                  <c:v>#N/A</c:v>
                </c:pt>
                <c:pt idx="6">
                  <c:v>#N/A</c:v>
                </c:pt>
                <c:pt idx="7">
                  <c:v>2113</c:v>
                </c:pt>
                <c:pt idx="8">
                  <c:v>#N/A</c:v>
                </c:pt>
                <c:pt idx="9">
                  <c:v>#N/A</c:v>
                </c:pt>
                <c:pt idx="10">
                  <c:v>1594</c:v>
                </c:pt>
                <c:pt idx="11">
                  <c:v>#N/A</c:v>
                </c:pt>
                <c:pt idx="12">
                  <c:v>#N/A</c:v>
                </c:pt>
                <c:pt idx="13">
                  <c:v>1353</c:v>
                </c:pt>
                <c:pt idx="14">
                  <c:v>#N/A</c:v>
                </c:pt>
              </c:numCache>
            </c:numRef>
          </c:val>
          <c:smooth val="0"/>
          <c:extLst>
            <c:ext xmlns:c16="http://schemas.microsoft.com/office/drawing/2014/chart" uri="{C3380CC4-5D6E-409C-BE32-E72D297353CC}">
              <c16:uniqueId val="{0000000B-2B23-4E0D-B217-B30142D588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2402</c:v>
                </c:pt>
                <c:pt idx="1">
                  <c:v>2494</c:v>
                </c:pt>
                <c:pt idx="2">
                  <c:v>2883</c:v>
                </c:pt>
              </c:numCache>
            </c:numRef>
          </c:val>
          <c:extLst>
            <c:ext xmlns:c16="http://schemas.microsoft.com/office/drawing/2014/chart" uri="{C3380CC4-5D6E-409C-BE32-E72D297353CC}">
              <c16:uniqueId val="{00000000-3FFF-489A-9FA2-54F9E70382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420</c:v>
                </c:pt>
                <c:pt idx="1">
                  <c:v>483</c:v>
                </c:pt>
                <c:pt idx="2">
                  <c:v>483</c:v>
                </c:pt>
              </c:numCache>
            </c:numRef>
          </c:val>
          <c:extLst>
            <c:ext xmlns:c16="http://schemas.microsoft.com/office/drawing/2014/chart" uri="{C3380CC4-5D6E-409C-BE32-E72D297353CC}">
              <c16:uniqueId val="{00000001-3FFF-489A-9FA2-54F9E70382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1408</c:v>
                </c:pt>
                <c:pt idx="1">
                  <c:v>1410</c:v>
                </c:pt>
                <c:pt idx="2">
                  <c:v>1413</c:v>
                </c:pt>
              </c:numCache>
            </c:numRef>
          </c:val>
          <c:extLst>
            <c:ext xmlns:c16="http://schemas.microsoft.com/office/drawing/2014/chart" uri="{C3380CC4-5D6E-409C-BE32-E72D297353CC}">
              <c16:uniqueId val="{00000002-3FFF-489A-9FA2-54F9E70382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{49C17C3F-462B-4056-B898-C07B32DE9E6E}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88E-4564-B5EE-A7ECE48F75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{9A2FB3F0-B3AA-426A-A9C8-31029E8F6D66}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8E-4564-B5EE-A7ECE48F75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{F357BC70-6AD0-4451-AB0F-A8D0A5E6C755}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8E-4564-B5EE-A7ECE48F75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{14C479C8-21FE-495E-AD77-A3E0AF5EF078}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8E-4564-B5EE-A7ECE48F75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{FCD2A720-87BF-478D-A690-5F789A05E6D5}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8E-4564-B5EE-A7ECE48F75A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{910DA591-B6A0-4BC3-AD2A-F7B3187F2E3A}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88E-4564-B5EE-A7ECE48F75A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{79F4E040-16DC-43F4-BE6E-6F96643FECC4}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88E-4564-B5EE-A7ECE48F75A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{9E15366B-A568-4FF9-BBC0-1DC4D93BD1FB}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88E-4564-B5EE-A7ECE48F75A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{5FDBB81B-8E8F-4DCA-9B72-4BCBE2D8708F}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88E-4564-B5EE-A7ECE48F75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96.4</c:v>
                </c:pt>
                <c:pt idx="8">
                  <c:v>96.4</c:v>
                </c:pt>
                <c:pt idx="16">
                  <c:v>63.8</c:v>
                </c:pt>
                <c:pt idx="24">
                  <c:v>65.5</c:v>
                </c:pt>
                <c:pt idx="32">
                  <c:v>67.3</c:v>
                </c:pt>
              </c:numCache>
            </c:numRef>
          </c:xVal>
          <c:yVal>
            <c:numRef>
              <c:f>公会計指標分析・財政指標組合せ分析表!$BP$51:$DC$51</c:f>
              <c:numCache>
                <c:formatCode>#,##0.0;"▲ "#,##0.0</c:formatCode>
                <c:ptCount val="40"/>
                <c:pt idx="0">
                  <c:v>77.8</c:v>
                </c:pt>
                <c:pt idx="8">
                  <c:v>71.599999999999994</c:v>
                </c:pt>
                <c:pt idx="16">
                  <c:v>47.4</c:v>
                </c:pt>
                <c:pt idx="24">
                  <c:v>34.4</c:v>
                </c:pt>
                <c:pt idx="32">
                  <c:v>29.7</c:v>
                </c:pt>
              </c:numCache>
            </c:numRef>
          </c:yVal>
          <c:smooth val="0"/>
          <c:extLst>
            <c:ext xmlns:c16="http://schemas.microsoft.com/office/drawing/2014/chart" uri="{C3380CC4-5D6E-409C-BE32-E72D297353CC}">
              <c16:uniqueId val="{00000009-288E-4564-B5EE-A7ECE48F75A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3.267057917899761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{0B414488-2D4B-4C6D-8011-1C0809EDDACD}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88E-4564-B5EE-A7ECE48F75A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{B2D43B70-47B9-41F6-8D3A-8C883C1AE293}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8E-4564-B5EE-A7ECE48F75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{1E59A99D-9F1B-4B4D-87A9-43243E65EF72}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8E-4564-B5EE-A7ECE48F75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{F32293EC-5B1D-44F7-9578-69BE04825591}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8E-4564-B5EE-A7ECE48F75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{8A515F8D-FB63-4A47-8AE1-7DC0E4E584F2}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8E-4564-B5EE-A7ECE48F75AC}"/>
                </c:ext>
              </c:extLst>
            </c:dLbl>
            <c:dLbl>
              <c:idx val="8"/>
              <c:layout>
                <c:manualLayout>
                  <c:x val="0"/>
                  <c:y val="4.4818940623522423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{74CCD4DB-4D92-4F4F-BB19-B05C90569FD6}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88E-4564-B5EE-A7ECE48F75AC}"/>
                </c:ext>
              </c:extLst>
            </c:dLbl>
            <c:dLbl>
              <c:idx val="16"/>
              <c:layout>
                <c:manualLayout>
                  <c:x val="0"/>
                  <c:y val="-1.214800621369763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{252AA5AE-9E74-4275-9BB0-C113AD123383}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88E-4564-B5EE-A7ECE48F75AC}"/>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{D4D0CFAF-11FB-4E1A-87CA-A0419162D241}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88E-4564-B5EE-A7ECE48F75AC}"/>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{D4A770FA-B5E6-4D76-BF2D-AA9263064D8C}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88E-4564-B5EE-A7ECE48F75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c:v>
                </c:pt>
                <c:pt idx="32">
                  <c:v>63.1</c:v>
                </c:pt>
              </c:numCache>
            </c:numRef>
          </c:xVal>
          <c:yVal>
            <c:numRef>
              <c:f>公会計指標分析・財政指標組合せ分析表!$BP$55:$DC$55</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288E-4564-B5EE-A7ECE48F75AC}"/>
            </c:ext>
          </c:extLst>
        </c:ser>
        <c:dLbls>
          <c:showLegendKey val="0"/>
          <c:showVal val="1"/>
          <c:showCatName val="0"/>
          <c:showSerName val="0"/>
          <c:showPercent val="0"/>
          <c:showBubbleSize val="0"/>
        </c:dLbls>
        <c:axId val="46179840"/>
        <c:axId val="46181760"/>
      </c:scatterChart>
      <c:valAx>
        <c:axId val="46179840"/>
        <c:scaling>
          <c:orientation val="maxMin"/>
          <c:max val="10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{17CBBF79-8A1B-4510-BCC6-D4490023545A}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E55-40E3-A09E-1157857CB6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{9569ED04-80D8-4434-AE08-4E9A940C1F8A}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55-40E3-A09E-1157857CB6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{2F986817-8FD0-4F14-8F07-74F369905CEF}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55-40E3-A09E-1157857CB6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{09388459-15FF-4EB0-A7A1-033E7BCCA5DA}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55-40E3-A09E-1157857CB6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{D59426D1-F562-4D8B-8E57-FE1FACC2FEAF}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55-40E3-A09E-1157857CB6FE}"/>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{C9CCD3F6-9DF6-4ACD-99CD-2FA91A0A97C9}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E55-40E3-A09E-1157857CB6F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{0CD1C098-8B9F-4966-B664-F10D0123A803}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E55-40E3-A09E-1157857CB6F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{B58126FA-C2F1-40A2-A291-C9CE778F049A}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E55-40E3-A09E-1157857CB6F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{F15E07AA-6DC6-48C8-A438-FB725DC91DFD}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E55-40E3-A09E-1157857CB6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12.1</c:v>
                </c:pt>
                <c:pt idx="16">
                  <c:v>9.9</c:v>
                </c:pt>
                <c:pt idx="24">
                  <c:v>8.3000000000000007</c:v>
                </c:pt>
                <c:pt idx="32">
                  <c:v>7.9</c:v>
                </c:pt>
              </c:numCache>
            </c:numRef>
          </c:xVal>
          <c:yVal>
            <c:numRef>
              <c:f>公会計指標分析・財政指標組合せ分析表!$BP$73:$DC$73</c:f>
              <c:numCache>
                <c:formatCode>#,##0.0;"▲ "#,##0.0</c:formatCode>
                <c:ptCount val="40"/>
                <c:pt idx="0">
                  <c:v>77.8</c:v>
                </c:pt>
                <c:pt idx="8">
                  <c:v>71.599999999999994</c:v>
                </c:pt>
                <c:pt idx="16">
                  <c:v>47.4</c:v>
                </c:pt>
                <c:pt idx="24">
                  <c:v>34.4</c:v>
                </c:pt>
                <c:pt idx="32">
                  <c:v>29.7</c:v>
                </c:pt>
              </c:numCache>
            </c:numRef>
          </c:yVal>
          <c:smooth val="0"/>
          <c:extLst>
            <c:ext xmlns:c16="http://schemas.microsoft.com/office/drawing/2014/chart" uri="{C3380CC4-5D6E-409C-BE32-E72D297353CC}">
              <c16:uniqueId val="{00000009-1E55-40E3-A09E-1157857CB6F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422564935810842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{007FE066-234D-4C30-8F4F-537CC2A04E81}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E55-40E3-A09E-1157857CB6F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{4DDA9D91-A06C-494D-B58E-41FF6FEB3E1E}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55-40E3-A09E-1157857CB6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{1546E05A-5639-4345-8758-1154E78ABD62}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55-40E3-A09E-1157857CB6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{27DB2E7F-EA2D-4813-B051-D80DF57599A1}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55-40E3-A09E-1157857CB6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{883ACCA1-4B20-4458-A007-D20D77A36525}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55-40E3-A09E-1157857CB6FE}"/>
                </c:ext>
              </c:extLst>
            </c:dLbl>
            <c:dLbl>
              <c:idx val="8"/>
              <c:layout>
                <c:manualLayout>
                  <c:x val="-3.9042684986077797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{637863B7-47C5-4235-8411-43193742FF9C}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E55-40E3-A09E-1157857CB6FE}"/>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{30715AD6-A0AC-4C61-A8F9-9AA3F5688ED9}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E55-40E3-A09E-1157857CB6FE}"/>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{A3BCDE3C-6525-49E4-BE9A-A90D1995BEE7}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E55-40E3-A09E-1157857CB6FE}"/>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{C2B0511F-1B72-4F94-BD38-8EA2F839B31F}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E55-40E3-A09E-1157857CB6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8.1999999999999993</c:v>
                </c:pt>
                <c:pt idx="32">
                  <c:v>8.4</c:v>
                </c:pt>
              </c:numCache>
            </c:numRef>
          </c:xVal>
          <c:yVal>
            <c:numRef>
              <c:f>公会計指標分析・財政指標組合せ分析表!$BP$77:$DC$77</c:f>
              <c:numCache>
                <c:formatCode>#,##0.0;"▲ "#,##0.0</c:formatCode>
                <c:ptCount val="40"/>
                <c:pt idx="0">
                  <c:v>20.9</c:v>
                </c:pt>
                <c:pt idx="8">
                  <c:v>21</c:v>
                </c:pt>
                <c:pt idx="16">
                  <c:v>23.5</c:v>
                </c:pt>
                <c:pt idx="24">
                  <c:v>8.5</c:v>
                </c:pt>
                <c:pt idx="32">
                  <c:v>0</c:v>
                </c:pt>
              </c:numCache>
            </c:numRef>
          </c:yVal>
          <c:smooth val="0"/>
          <c:extLst>
            <c:ext xmlns:c16="http://schemas.microsoft.com/office/drawing/2014/chart" uri="{C3380CC4-5D6E-409C-BE32-E72D297353CC}">
              <c16:uniqueId val="{00000013-1E55-40E3-A09E-1157857CB6FE}"/>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8A65D0F-DDC0-4074-B730-48BF52D7EB34}"/>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88954312-9775-4803-A5B8-ECE617D680D6}"/>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BF6A267-1AE7-4F95-913A-90C74907608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5F6411AF-E80D-45A4-972F-4704AE47C86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FD4E09E-392A-4E35-A920-1C15C5D1675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3EB17CE-D238-4BC0-8166-7058CCC11967}"/>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2F024AB-880E-40B2-86CD-3D18D7BB99B4}"/>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43A06D4-E091-4F6E-B387-F2B99FBDD43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FDFFE04-81C3-4246-A677-6B4C6A1106A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6287405-F23E-44AF-9D55-4BF3091FD99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13,423
13,126
144.21
9,485,624
8,623,047
782,878
5,615,965
8,807,630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3ECC9D19-4168-4069-8DF7-CE113949FD7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A032275-3C9E-49F7-BC85-7E3885F91533}"/>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BE9B0BF-9908-4E25-9779-B0894F0F541E}"/>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DFD4699-05BA-4752-B6A7-15B15F14D62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21593B1-D5BB-4771-8145-DA7B0230A597}"/>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213E9CFC-6EDB-4A2C-8C0D-32B2C277201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5ED7540-49B9-4D9D-AEB2-97BD9CC05D7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F945F77-FA47-45D8-AA7C-FB99027F2FA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92C9BCA-E80E-40D3-9235-1F377AED7D4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0AF669C-F8A9-484E-AD4B-2F79D77D361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BB9EA9B-3B46-4803-A27F-AF625EA7BFE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097FFF3-5C28-4CC9-9395-0B53E15DDAF6}"/>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336BBDF-590C-4E5B-A120-D046FA7C64B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B18DB489-F236-4390-8DCE-3BFE5D96CB5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426D954-042A-415F-8119-1CBC0BB4167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C012300-3054-4F94-B17D-8EF3D2443D53}"/>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3DF8C5C-65CB-45D4-82AC-5C438F1D0F68}"/>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C22B4617-F5BC-41CB-A06D-358F5654FCD2}"/>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1EB93A2-7F96-4EB6-9C76-2FF1CE47882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964E38D-CC70-40F8-BFA4-7038EA1C043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E04C5E0-09D6-4A35-8FFE-79C279F65A37}"/>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BA5E32D-C133-431B-BDF9-AD583BCF6F0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6D1479B6-1A43-47D3-98E9-8279B22F3682}"/>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ED71D8F-D42D-4372-B1F2-68647D0F97B6}"/>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239FD8C3-1BD3-4677-8AAF-A6B868BE452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F01869F-4B48-4F34-9441-B4E809A83D8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E919EF6-F9B9-4895-907C-0E9B924E82D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ED8F2D9-7F34-430F-98D8-8071779ACB42}"/>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9084755-EA83-438F-BC10-C8B030F7D7C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8810918-4D61-40B2-9A46-0E214C8CB51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F6950FAE-5D99-4642-A8B7-D437F6D67C5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812B6D9-CA5E-4736-945A-0800D1536158}"/>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A479C38-55D5-45AA-BE6D-8ED9ECDE909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2CF2D993-06A3-40C2-8095-4E8DF45A237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B6257C8-787A-40DD-B83B-0437C3ADA47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6B5A36E-C72B-4CC1-B4C5-B62D41C5D89A}"/>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E41000C0-F3E0-4991-8C0E-751B966C837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前年度から数値は変わらず、依然として類似団体の平均（</a:t>
          </a:r>
          <a:r>
            <a:rPr kumimoji="1" lang="en-US" altLang="ja-JP" sz="1100">
              <a:solidFill>
                <a:schemeClr val="dk1"/>
              </a:solidFill>
              <a:effectLst/>
              <a:latin typeface="+mn-lt"/>
              <a:ea typeface="+mn-ea"/>
              <a:cs typeface="+mn-cs"/>
            </a:rPr>
            <a:t>0.44</a:t>
          </a:r>
          <a:r>
            <a:rPr kumimoji="1" lang="ja-JP" altLang="ja-JP" sz="1100">
              <a:solidFill>
                <a:schemeClr val="dk1"/>
              </a:solidFill>
              <a:effectLst/>
              <a:latin typeface="+mn-lt"/>
              <a:ea typeface="+mn-ea"/>
              <a:cs typeface="+mn-cs"/>
            </a:rPr>
            <a:t>）を大きく下回っている。少子高齢化による人口減少や全国平均を上回る高齢化率（令和５年１２月末　</a:t>
          </a:r>
          <a:r>
            <a:rPr kumimoji="1" lang="en-US" altLang="ja-JP" sz="1100">
              <a:solidFill>
                <a:schemeClr val="dk1"/>
              </a:solidFill>
              <a:effectLst/>
              <a:latin typeface="+mn-lt"/>
              <a:ea typeface="+mn-ea"/>
              <a:cs typeface="+mn-cs"/>
            </a:rPr>
            <a:t>40.42</a:t>
          </a:r>
          <a:r>
            <a:rPr kumimoji="1" lang="ja-JP" altLang="ja-JP" sz="1100">
              <a:solidFill>
                <a:schemeClr val="dk1"/>
              </a:solidFill>
              <a:effectLst/>
              <a:latin typeface="+mn-lt"/>
              <a:ea typeface="+mn-ea"/>
              <a:cs typeface="+mn-cs"/>
            </a:rPr>
            <a:t>％）等により財政基盤が弱く、徴税の大きな伸びが期待できない中、地方交付税や地方債に依存した財政運営となっている。ふるさと納税寄付金など、新たな自主財源の確保に積極的に取り組み、併せて事務事業の見直しや、合理化を進め、財政運営の健全化を図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AD196E3-4FEF-48D5-988A-B3F2EF8A5D8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80E2101B-BB1E-4323-A26E-57454EC324D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C5C99F4C-824C-4F14-AA93-36993CEBEB2C}"/>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7C406EF8-ACF7-47D4-B201-2A873FF03723}"/>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DEEEE72E-0706-49AD-B09C-79DD9D68B931}"/>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B23583CB-A9DE-4000-B40F-6609FA779C65}"/>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39341977-2573-41B8-9281-7B369D55358D}"/>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C623C26D-D209-4F09-90E9-008FA5957907}"/>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B5F86623-CDB3-4BE7-ABAE-26C0299D1C76}"/>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1AEC901C-409E-491D-9A5B-E22DC14FD7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2BC3578C-032B-4C80-B09D-F1773A5B879E}"/>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B0BB1F00-DEF7-4ADD-92C0-12D5A7D8755D}"/>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58A5EF58-167F-4FFC-B373-4C2D8C0F7CB3}"/>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9E881680-F0D3-46BE-ACC3-6C032B8D216D}"/>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E95CB2D3-4BC2-4F98-9DCA-6369AAC64042}"/>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DF2E3178-E0DD-4281-956F-21274B86899A}"/>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FBA78CC-E908-4A76-B6DC-5E733B5F8FC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FC5B37D0-E18C-466D-A710-D55B31DA5B4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D44BBFD8-3323-4E2F-9FB8-471D60A45A45}"/>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AD6BDF07-176E-44AB-ADD6-3066929DD3F5}"/>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E6DEBAD4-D5F7-47FF-96C7-11486AFE697F}"/>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4812285B-4CD6-4810-96B6-980F81EE93EB}"/>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6C97CD3F-81C4-4FD0-9D41-3FC2112B70C9}"/>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34396</xdr:rowOff>
    </xdr:from>
    <xdr:to>
      <xdr:col>23</xdr:col>
      <xdr:colOff>133350</xdr:colOff>
      <xdr:row>44</xdr:row>
      <xdr:rowOff>34396</xdr:rowOff>
    </xdr:to>
    <xdr:cxnSp macro="">
      <xdr:nvCxnSpPr>
        <xdr:cNvPr id="72" name="直線コネクタ 71">
          <a:extLst>
            <a:ext uri="{FF2B5EF4-FFF2-40B4-BE49-F238E27FC236}">
              <a16:creationId xmlns:a16="http://schemas.microsoft.com/office/drawing/2014/main" id="{4F307E0E-0CFA-4721-BB90-6C5ABCB90753}"/>
            </a:ext>
          </a:extLst>
        </xdr:cNvPr>
        <xdr:cNvCxnSpPr/>
      </xdr:nvCxnSpPr>
      <xdr:spPr>
        <a:xfrm>
          <a:off x="4114800" y="7578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a:extLst>
            <a:ext uri="{FF2B5EF4-FFF2-40B4-BE49-F238E27FC236}">
              <a16:creationId xmlns:a16="http://schemas.microsoft.com/office/drawing/2014/main" id="{D54ABE9E-8F49-441D-BE1E-20585C592BD2}"/>
            </a:ext>
          </a:extLst>
        </xdr:cNvPr>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C05A7848-4E75-474C-9C7C-662E69B3B7ED}"/>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34396</xdr:rowOff>
    </xdr:to>
    <xdr:cxnSp macro="">
      <xdr:nvCxnSpPr>
        <xdr:cNvPr id="75" name="直線コネクタ 74">
          <a:extLst>
            <a:ext uri="{FF2B5EF4-FFF2-40B4-BE49-F238E27FC236}">
              <a16:creationId xmlns:a16="http://schemas.microsoft.com/office/drawing/2014/main" id="{98D8E24F-EC7E-4654-9B93-8EC74CCC111D}"/>
            </a:ext>
          </a:extLst>
        </xdr:cNvPr>
        <xdr:cNvCxnSpPr/>
      </xdr:nvCxnSpPr>
      <xdr:spPr>
        <a:xfrm>
          <a:off x="3225800" y="75681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7964C2F0-FA36-4093-BA9C-68F03BCD08E9}"/>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a:extLst>
            <a:ext uri="{FF2B5EF4-FFF2-40B4-BE49-F238E27FC236}">
              <a16:creationId xmlns:a16="http://schemas.microsoft.com/office/drawing/2014/main" id="{0C20B46F-E93E-4FCF-864B-7BDFB25CCD33}"/>
            </a:ext>
          </a:extLst>
        </xdr:cNvPr>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8" name="直線コネクタ 77">
          <a:extLst>
            <a:ext uri="{FF2B5EF4-FFF2-40B4-BE49-F238E27FC236}">
              <a16:creationId xmlns:a16="http://schemas.microsoft.com/office/drawing/2014/main" id="{93F9D0B5-B57A-44DA-95CE-45BA3DB54B89}"/>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21129633-4C60-488D-8AF6-5451E81782FF}"/>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821997C2-CEC8-42F8-A890-186CEF7920F2}"/>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81" name="直線コネクタ 80">
          <a:extLst>
            <a:ext uri="{FF2B5EF4-FFF2-40B4-BE49-F238E27FC236}">
              <a16:creationId xmlns:a16="http://schemas.microsoft.com/office/drawing/2014/main" id="{FF97E240-1FE4-4F4F-B307-CAE2704FA4F6}"/>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82" name="フローチャート: 判断 81">
          <a:extLst>
            <a:ext uri="{FF2B5EF4-FFF2-40B4-BE49-F238E27FC236}">
              <a16:creationId xmlns:a16="http://schemas.microsoft.com/office/drawing/2014/main" id="{B950E97D-6E46-4243-8126-ED7597D52EFF}"/>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3" name="テキスト ボックス 82">
          <a:extLst>
            <a:ext uri="{FF2B5EF4-FFF2-40B4-BE49-F238E27FC236}">
              <a16:creationId xmlns:a16="http://schemas.microsoft.com/office/drawing/2014/main" id="{59C3B51C-850D-44C9-8A3F-BE38CAEC605A}"/>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FFACFE26-3187-4E66-9A61-40634174124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E0ABC780-8BDC-43F9-8088-8FB00EAFB57C}"/>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5E580F4-A41F-4004-9A02-78A139700A7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D4F59DF-33C8-41CC-8E7B-59F42A07451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62E3A08-D7E2-4FAF-B77E-9F57AC7DFA7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18E20EF1-5BF6-43C3-B265-CE7643E25406}"/>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EC71B148-2677-4023-BCBC-D395B592A929}"/>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155046</xdr:rowOff>
    </xdr:from>
    <xdr:to>
      <xdr:col>23</xdr:col>
      <xdr:colOff>184150</xdr:colOff>
      <xdr:row>44</xdr:row>
      <xdr:rowOff>85196</xdr:rowOff>
    </xdr:to>
    <xdr:sp macro="" textlink="">
      <xdr:nvSpPr>
        <xdr:cNvPr id="91" name="楕円 90">
          <a:extLst>
            <a:ext uri="{FF2B5EF4-FFF2-40B4-BE49-F238E27FC236}">
              <a16:creationId xmlns:a16="http://schemas.microsoft.com/office/drawing/2014/main" id="{B65E8542-F9C9-4C00-B064-BD940EC4E4E1}"/>
            </a:ext>
          </a:extLst>
        </xdr:cNvPr>
        <xdr:cNvSpPr/>
      </xdr:nvSpPr>
      <xdr:spPr>
        <a:xfrm>
          <a:off x="49022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127123</xdr:rowOff>
    </xdr:from>
    <xdr:ext cx="762000" cy="259045"/>
    <xdr:sp macro="" textlink="">
      <xdr:nvSpPr>
        <xdr:cNvPr id="92" name="財政力該当値テキスト">
          <a:extLst>
            <a:ext uri="{FF2B5EF4-FFF2-40B4-BE49-F238E27FC236}">
              <a16:creationId xmlns:a16="http://schemas.microsoft.com/office/drawing/2014/main" id="{7428F059-A692-4F6F-8088-1E2F97721599}"/>
            </a:ext>
          </a:extLst>
        </xdr:cNvPr>
        <xdr:cNvSpPr txBox="1"/>
      </xdr:nvSpPr>
      <xdr:spPr>
        <a:xfrm>
          <a:off x="5041900" y="749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155046</xdr:rowOff>
    </xdr:from>
    <xdr:to>
      <xdr:col>19</xdr:col>
      <xdr:colOff>184150</xdr:colOff>
      <xdr:row>44</xdr:row>
      <xdr:rowOff>85196</xdr:rowOff>
    </xdr:to>
    <xdr:sp macro="" textlink="">
      <xdr:nvSpPr>
        <xdr:cNvPr id="93" name="楕円 92">
          <a:extLst>
            <a:ext uri="{FF2B5EF4-FFF2-40B4-BE49-F238E27FC236}">
              <a16:creationId xmlns:a16="http://schemas.microsoft.com/office/drawing/2014/main" id="{6398FD22-3083-49EE-AD24-5C136D03E20B}"/>
            </a:ext>
          </a:extLst>
        </xdr:cNvPr>
        <xdr:cNvSpPr/>
      </xdr:nvSpPr>
      <xdr:spPr>
        <a:xfrm>
          <a:off x="4064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69973</xdr:rowOff>
    </xdr:from>
    <xdr:ext cx="736600" cy="259045"/>
    <xdr:sp macro="" textlink="">
      <xdr:nvSpPr>
        <xdr:cNvPr id="94" name="テキスト ボックス 93">
          <a:extLst>
            <a:ext uri="{FF2B5EF4-FFF2-40B4-BE49-F238E27FC236}">
              <a16:creationId xmlns:a16="http://schemas.microsoft.com/office/drawing/2014/main" id="{47BE1102-D24C-4815-B3C3-E858FC229750}"/>
            </a:ext>
          </a:extLst>
        </xdr:cNvPr>
        <xdr:cNvSpPr txBox="1"/>
      </xdr:nvSpPr>
      <xdr:spPr>
        <a:xfrm>
          <a:off x="3733800" y="761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5" name="楕円 94">
          <a:extLst>
            <a:ext uri="{FF2B5EF4-FFF2-40B4-BE49-F238E27FC236}">
              <a16:creationId xmlns:a16="http://schemas.microsoft.com/office/drawing/2014/main" id="{01CA151A-01FC-4DD9-9D68-15BD58CCB5F3}"/>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6" name="テキスト ボックス 95">
          <a:extLst>
            <a:ext uri="{FF2B5EF4-FFF2-40B4-BE49-F238E27FC236}">
              <a16:creationId xmlns:a16="http://schemas.microsoft.com/office/drawing/2014/main" id="{FF4B30B8-3ACB-41E9-BED9-31E238E0E409}"/>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7" name="楕円 96">
          <a:extLst>
            <a:ext uri="{FF2B5EF4-FFF2-40B4-BE49-F238E27FC236}">
              <a16:creationId xmlns:a16="http://schemas.microsoft.com/office/drawing/2014/main" id="{18B9EC7C-491A-410C-BC87-B9A2976035A5}"/>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8" name="テキスト ボックス 97">
          <a:extLst>
            <a:ext uri="{FF2B5EF4-FFF2-40B4-BE49-F238E27FC236}">
              <a16:creationId xmlns:a16="http://schemas.microsoft.com/office/drawing/2014/main" id="{9207890A-C97E-4061-BF66-3663018EA91A}"/>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9" name="楕円 98">
          <a:extLst>
            <a:ext uri="{FF2B5EF4-FFF2-40B4-BE49-F238E27FC236}">
              <a16:creationId xmlns:a16="http://schemas.microsoft.com/office/drawing/2014/main" id="{25AC5CFC-586E-4638-905E-5D92FBE5F677}"/>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100" name="テキスト ボックス 99">
          <a:extLst>
            <a:ext uri="{FF2B5EF4-FFF2-40B4-BE49-F238E27FC236}">
              <a16:creationId xmlns:a16="http://schemas.microsoft.com/office/drawing/2014/main" id="{D1553333-021F-461D-9A28-B97D30F97416}"/>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D373A3AA-796A-420C-8C95-8632E19AD52B}"/>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C3ABDD44-4699-48BB-9DDE-6BE27CB5EE8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83734C77-A1FA-430E-9873-6561AF31D9E1}"/>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5040BCF9-4F9F-41B3-987A-E701F9674CF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A971B101-33EA-41F3-ADB4-2651F98D0EE9}"/>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2C1186C3-BB1D-4B94-94BD-3A5C5222E4EC}"/>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FFE1F941-3CAC-46F3-9FFE-CEA312AD445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A8B6B3F5-AD4A-43DB-831A-50E872010AE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33E51828-60CD-4E9A-8865-FB932580B19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6729A92B-6C0D-4543-B5BF-1E06DAC4965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A80CEDD-BE4A-440B-BA42-8828F2C49A7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25BDB245-92BF-41E8-BDBF-7DB3E02DA31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46081951-8C97-4B32-B4E8-A83B2981509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ポイント改善し、類似団体の平均（</a:t>
          </a:r>
          <a:r>
            <a:rPr kumimoji="1" lang="en-US" altLang="ja-JP" sz="1100">
              <a:solidFill>
                <a:schemeClr val="dk1"/>
              </a:solidFill>
              <a:effectLst/>
              <a:latin typeface="+mn-lt"/>
              <a:ea typeface="+mn-ea"/>
              <a:cs typeface="+mn-cs"/>
            </a:rPr>
            <a:t>86.6</a:t>
          </a:r>
          <a:r>
            <a:rPr kumimoji="1" lang="ja-JP" altLang="ja-JP" sz="1100">
              <a:solidFill>
                <a:schemeClr val="dk1"/>
              </a:solidFill>
              <a:effectLst/>
              <a:latin typeface="+mn-lt"/>
              <a:ea typeface="+mn-ea"/>
              <a:cs typeface="+mn-cs"/>
            </a:rPr>
            <a:t>％）を下回った。比率改善となった要因は、地方税の増加（</a:t>
          </a:r>
          <a:r>
            <a:rPr kumimoji="1" lang="en-US" altLang="ja-JP" sz="1100">
              <a:solidFill>
                <a:schemeClr val="dk1"/>
              </a:solidFill>
              <a:effectLst/>
              <a:latin typeface="+mn-lt"/>
              <a:ea typeface="+mn-ea"/>
              <a:cs typeface="+mn-cs"/>
            </a:rPr>
            <a:t>18.6</a:t>
          </a:r>
          <a:r>
            <a:rPr kumimoji="1" lang="ja-JP" altLang="ja-JP" sz="1100">
              <a:solidFill>
                <a:schemeClr val="dk1"/>
              </a:solidFill>
              <a:effectLst/>
              <a:latin typeface="+mn-lt"/>
              <a:ea typeface="+mn-ea"/>
              <a:cs typeface="+mn-cs"/>
            </a:rPr>
            <a:t>％）、人件費の減少（△</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％）、扶助費の減少（△</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％）、他会計への繰出金の減少（△</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％）等が考えられる。地方税の増額は、企業業績回復等、一時的要因もあり、継続した経常一般財源の増額が難しく、依然厳しい状況が予想される。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7C661E64-69D5-4967-AB0A-1D09505F89D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ADD62220-4D1D-4C09-B40A-6553B7B1FB7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20B24F9C-4D00-465E-9AD6-0FB88CA77942}"/>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CB322524-BC9A-4671-B1ED-BE31DDCA0DB5}"/>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44C30E3A-82E6-40E9-8E80-171A57F7A78A}"/>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C9E3A8CA-C54B-4684-8FC2-5848CE03CA43}"/>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26E78704-30C1-4759-BBD8-400759F5123B}"/>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FA91A3B0-3CA3-4580-93E7-F26E90B92AF4}"/>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133A8BE7-B973-445D-9C80-157A9A96D7C8}"/>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4DB78E81-D923-4334-AE97-EE7D4EBD2A74}"/>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68D6BF25-B52F-4F7B-8DDF-E24892515A91}"/>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D7F74F38-2713-4F30-BC0D-93491648E89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1B90BCED-D2C7-40A7-80AF-073F12E374BC}"/>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DBB28C6C-E1BB-4A2A-B284-3BAF96AE72E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C222FC6F-08D8-4065-B4D5-51E0B07065EE}"/>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B454BAA9-91DB-4AA3-8EB5-988B7FD8FBE8}"/>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4D7BDDEA-D4F8-4E02-8AAA-72E5028194F6}"/>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A9EAD35A-248F-4BC5-ACA4-2FA14C7722FA}"/>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92F7E84F-7000-4894-B413-A7248FCE3663}"/>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62</xdr:row>
      <xdr:rowOff>20320</xdr:rowOff>
    </xdr:to>
    <xdr:cxnSp macro="">
      <xdr:nvCxnSpPr>
        <xdr:cNvPr id="133" name="直線コネクタ 132">
          <a:extLst>
            <a:ext uri="{FF2B5EF4-FFF2-40B4-BE49-F238E27FC236}">
              <a16:creationId xmlns:a16="http://schemas.microsoft.com/office/drawing/2014/main" id="{C5F1CC60-78CB-4BB1-A273-0510B0A1E1AB}"/>
            </a:ext>
          </a:extLst>
        </xdr:cNvPr>
        <xdr:cNvCxnSpPr/>
      </xdr:nvCxnSpPr>
      <xdr:spPr>
        <a:xfrm flipV="1">
          <a:off x="4114800" y="1061643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a:extLst>
            <a:ext uri="{FF2B5EF4-FFF2-40B4-BE49-F238E27FC236}">
              <a16:creationId xmlns:a16="http://schemas.microsoft.com/office/drawing/2014/main" id="{13152239-72D1-49C8-8A41-665D392C4469}"/>
            </a:ext>
          </a:extLst>
        </xdr:cNvPr>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78DB32AE-0F43-4E9E-B3BF-743504C55D38}"/>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20320</xdr:rowOff>
    </xdr:from>
    <xdr:to>
      <xdr:col>19</xdr:col>
      <xdr:colOff>133350</xdr:colOff>
      <xdr:row>63</xdr:row>
      <xdr:rowOff>99822</xdr:rowOff>
    </xdr:to>
    <xdr:cxnSp macro="">
      <xdr:nvCxnSpPr>
        <xdr:cNvPr id="136" name="直線コネクタ 135">
          <a:extLst>
            <a:ext uri="{FF2B5EF4-FFF2-40B4-BE49-F238E27FC236}">
              <a16:creationId xmlns:a16="http://schemas.microsoft.com/office/drawing/2014/main" id="{BD5AB84C-BC01-43D9-8EA7-42E2A22B84A7}"/>
            </a:ext>
          </a:extLst>
        </xdr:cNvPr>
        <xdr:cNvCxnSpPr/>
      </xdr:nvCxnSpPr>
      <xdr:spPr>
        <a:xfrm flipV="1">
          <a:off x="3225800" y="1065022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2B5FBE96-F9B6-4931-B0B4-B0017E46C593}"/>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a:extLst>
            <a:ext uri="{FF2B5EF4-FFF2-40B4-BE49-F238E27FC236}">
              <a16:creationId xmlns:a16="http://schemas.microsoft.com/office/drawing/2014/main" id="{EB5409A8-D614-454E-892E-3FE150B32E73}"/>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126238</xdr:rowOff>
    </xdr:to>
    <xdr:cxnSp macro="">
      <xdr:nvCxnSpPr>
        <xdr:cNvPr id="139" name="直線コネクタ 138">
          <a:extLst>
            <a:ext uri="{FF2B5EF4-FFF2-40B4-BE49-F238E27FC236}">
              <a16:creationId xmlns:a16="http://schemas.microsoft.com/office/drawing/2014/main" id="{1D1E58B5-B219-4E70-8A6C-CDA33A23F315}"/>
            </a:ext>
          </a:extLst>
        </xdr:cNvPr>
        <xdr:cNvCxnSpPr/>
      </xdr:nvCxnSpPr>
      <xdr:spPr>
        <a:xfrm flipV="1">
          <a:off x="2336800" y="1090117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77978</xdr:rowOff>
    </xdr:from>
    <xdr:to>
      <xdr:col>15</xdr:col>
      <xdr:colOff>133350</xdr:colOff>
      <xdr:row>64</xdr:row>
      <xdr:rowOff>8128</xdr:rowOff>
    </xdr:to>
    <xdr:sp macro="" textlink="">
      <xdr:nvSpPr>
        <xdr:cNvPr id="140" name="フローチャート: 判断 139">
          <a:extLst>
            <a:ext uri="{FF2B5EF4-FFF2-40B4-BE49-F238E27FC236}">
              <a16:creationId xmlns:a16="http://schemas.microsoft.com/office/drawing/2014/main" id="{D98D711D-E1C8-47FB-B875-464822C56E68}"/>
            </a:ext>
          </a:extLst>
        </xdr:cNvPr>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164355</xdr:rowOff>
    </xdr:from>
    <xdr:ext cx="762000" cy="259045"/>
    <xdr:sp macro="" textlink="">
      <xdr:nvSpPr>
        <xdr:cNvPr id="141" name="テキスト ボックス 140">
          <a:extLst>
            <a:ext uri="{FF2B5EF4-FFF2-40B4-BE49-F238E27FC236}">
              <a16:creationId xmlns:a16="http://schemas.microsoft.com/office/drawing/2014/main" id="{595DF16F-D030-4F26-8F68-822012E47A77}"/>
            </a:ext>
          </a:extLst>
        </xdr:cNvPr>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126238</xdr:rowOff>
    </xdr:from>
    <xdr:to>
      <xdr:col>11</xdr:col>
      <xdr:colOff>31750</xdr:colOff>
      <xdr:row>65</xdr:row>
      <xdr:rowOff>157480</xdr:rowOff>
    </xdr:to>
    <xdr:cxnSp macro="">
      <xdr:nvCxnSpPr>
        <xdr:cNvPr id="142" name="直線コネクタ 141">
          <a:extLst>
            <a:ext uri="{FF2B5EF4-FFF2-40B4-BE49-F238E27FC236}">
              <a16:creationId xmlns:a16="http://schemas.microsoft.com/office/drawing/2014/main" id="{AFC67E15-DA6A-4ADA-BA8D-93285057426D}"/>
            </a:ext>
          </a:extLst>
        </xdr:cNvPr>
        <xdr:cNvCxnSpPr/>
      </xdr:nvCxnSpPr>
      <xdr:spPr>
        <a:xfrm flipV="1">
          <a:off x="1447800" y="1109903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3" name="フローチャート: 判断 142">
          <a:extLst>
            <a:ext uri="{FF2B5EF4-FFF2-40B4-BE49-F238E27FC236}">
              <a16:creationId xmlns:a16="http://schemas.microsoft.com/office/drawing/2014/main" id="{CF46793A-4E5D-495B-AE81-DBAE8721F712}"/>
            </a:ext>
          </a:extLst>
        </xdr:cNvPr>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CD414138-5694-4CD5-8055-19110349B9D7}"/>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5" name="フローチャート: 判断 144">
          <a:extLst>
            <a:ext uri="{FF2B5EF4-FFF2-40B4-BE49-F238E27FC236}">
              <a16:creationId xmlns:a16="http://schemas.microsoft.com/office/drawing/2014/main" id="{D1EF49F0-1244-4601-B169-9C8713013E69}"/>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6" name="テキスト ボックス 145">
          <a:extLst>
            <a:ext uri="{FF2B5EF4-FFF2-40B4-BE49-F238E27FC236}">
              <a16:creationId xmlns:a16="http://schemas.microsoft.com/office/drawing/2014/main" id="{C3EC23E2-EE3E-4DB3-A7B8-3D8DE111E09C}"/>
            </a:ext>
          </a:extLst>
        </xdr:cNvPr>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A9216CC0-AADA-4EC0-8C8C-5FF347EED3D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20F6A85-B458-40E4-AE42-D4694DB2F64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751A985-7A12-41D4-872F-9A790506705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A951C7D-7A9B-49E7-98BB-8EBCBC58D4B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398C9995-3D8D-4D40-A44C-CA87F2AA9F8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107188</xdr:rowOff>
    </xdr:from>
    <xdr:to>
      <xdr:col>23</xdr:col>
      <xdr:colOff>184150</xdr:colOff>
      <xdr:row>62</xdr:row>
      <xdr:rowOff>37338</xdr:rowOff>
    </xdr:to>
    <xdr:sp macro="" textlink="">
      <xdr:nvSpPr>
        <xdr:cNvPr id="152" name="楕円 151">
          <a:extLst>
            <a:ext uri="{FF2B5EF4-FFF2-40B4-BE49-F238E27FC236}">
              <a16:creationId xmlns:a16="http://schemas.microsoft.com/office/drawing/2014/main" id="{EFC318DD-5D64-4F65-A0E9-4C4547BDD959}"/>
            </a:ext>
          </a:extLst>
        </xdr:cNvPr>
        <xdr:cNvSpPr/>
      </xdr:nvSpPr>
      <xdr:spPr>
        <a:xfrm>
          <a:off x="49022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123715</xdr:rowOff>
    </xdr:from>
    <xdr:ext cx="762000" cy="259045"/>
    <xdr:sp macro="" textlink="">
      <xdr:nvSpPr>
        <xdr:cNvPr id="153" name="財政構造の弾力性該当値テキスト">
          <a:extLst>
            <a:ext uri="{FF2B5EF4-FFF2-40B4-BE49-F238E27FC236}">
              <a16:creationId xmlns:a16="http://schemas.microsoft.com/office/drawing/2014/main" id="{0FB1AE7B-F5AD-436C-9C9A-C0E62B18EB29}"/>
            </a:ext>
          </a:extLst>
        </xdr:cNvPr>
        <xdr:cNvSpPr txBox="1"/>
      </xdr:nvSpPr>
      <xdr:spPr>
        <a:xfrm>
          <a:off x="5041900" y="10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4" name="楕円 153">
          <a:extLst>
            <a:ext uri="{FF2B5EF4-FFF2-40B4-BE49-F238E27FC236}">
              <a16:creationId xmlns:a16="http://schemas.microsoft.com/office/drawing/2014/main" id="{CCE71D58-2326-45DF-9BF5-773786BB9967}"/>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5" name="テキスト ボックス 154">
          <a:extLst>
            <a:ext uri="{FF2B5EF4-FFF2-40B4-BE49-F238E27FC236}">
              <a16:creationId xmlns:a16="http://schemas.microsoft.com/office/drawing/2014/main" id="{942E5B25-0664-4289-A94D-4E301DDADCF9}"/>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6" name="楕円 155">
          <a:extLst>
            <a:ext uri="{FF2B5EF4-FFF2-40B4-BE49-F238E27FC236}">
              <a16:creationId xmlns:a16="http://schemas.microsoft.com/office/drawing/2014/main" id="{5AC0C46B-3EC2-4624-866E-B7CE3B7F9E32}"/>
            </a:ext>
          </a:extLst>
        </xdr:cNvPr>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57" name="テキスト ボックス 156">
          <a:extLst>
            <a:ext uri="{FF2B5EF4-FFF2-40B4-BE49-F238E27FC236}">
              <a16:creationId xmlns:a16="http://schemas.microsoft.com/office/drawing/2014/main" id="{FB9AFD45-70E9-4562-B6E0-10E311594195}"/>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8" name="楕円 157">
          <a:extLst>
            <a:ext uri="{FF2B5EF4-FFF2-40B4-BE49-F238E27FC236}">
              <a16:creationId xmlns:a16="http://schemas.microsoft.com/office/drawing/2014/main" id="{987C7D82-E92E-4196-B2F2-902B99545F3D}"/>
            </a:ext>
          </a:extLst>
        </xdr:cNvPr>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161815</xdr:rowOff>
    </xdr:from>
    <xdr:ext cx="762000" cy="259045"/>
    <xdr:sp macro="" textlink="">
      <xdr:nvSpPr>
        <xdr:cNvPr id="159" name="テキスト ボックス 158">
          <a:extLst>
            <a:ext uri="{FF2B5EF4-FFF2-40B4-BE49-F238E27FC236}">
              <a16:creationId xmlns:a16="http://schemas.microsoft.com/office/drawing/2014/main" id="{E18DD557-59DE-44DE-A831-FE70737A452C}"/>
            </a:ext>
          </a:extLst>
        </xdr:cNvPr>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106680</xdr:rowOff>
    </xdr:from>
    <xdr:to>
      <xdr:col>7</xdr:col>
      <xdr:colOff>31750</xdr:colOff>
      <xdr:row>66</xdr:row>
      <xdr:rowOff>36830</xdr:rowOff>
    </xdr:to>
    <xdr:sp macro="" textlink="">
      <xdr:nvSpPr>
        <xdr:cNvPr id="160" name="楕円 159">
          <a:extLst>
            <a:ext uri="{FF2B5EF4-FFF2-40B4-BE49-F238E27FC236}">
              <a16:creationId xmlns:a16="http://schemas.microsoft.com/office/drawing/2014/main" id="{6CF2FABE-A4B8-4FF1-B528-E82884AC3900}"/>
            </a:ext>
          </a:extLst>
        </xdr:cNvPr>
        <xdr:cNvSpPr/>
      </xdr:nvSpPr>
      <xdr:spPr>
        <a:xfrm>
          <a:off x="1397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21607</xdr:rowOff>
    </xdr:from>
    <xdr:ext cx="762000" cy="259045"/>
    <xdr:sp macro="" textlink="">
      <xdr:nvSpPr>
        <xdr:cNvPr id="161" name="テキスト ボックス 160">
          <a:extLst>
            <a:ext uri="{FF2B5EF4-FFF2-40B4-BE49-F238E27FC236}">
              <a16:creationId xmlns:a16="http://schemas.microsoft.com/office/drawing/2014/main" id="{714E1D51-0107-4B0D-9373-A8A8CAA51FAC}"/>
            </a:ext>
          </a:extLst>
        </xdr:cNvPr>
        <xdr:cNvSpPr txBox="1"/>
      </xdr:nvSpPr>
      <xdr:spPr>
        <a:xfrm>
          <a:off x="1066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BA53D834-6407-4825-A934-5491D07A521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B714D204-2448-4833-BB05-CA6C06CB4D5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5014556F-DC58-4394-824E-613C8A7D5DA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282226-0461-4FFF-AA2A-30D4FE46F69B}"/>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76008579-8F5B-46F5-A7AE-BC7401FCEE8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1AE5F5B6-59F4-4943-B3F7-915437E5DBF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370F296C-1ABF-4279-B7CF-4E043FE0C86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A8321527-4940-460A-8A5E-F81A9C8C586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2EA2233B-1071-41E6-A00C-4F294EB3F18E}"/>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614FF994-FF8F-477C-AEA0-401D39FF8B4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EF4235FC-7A78-469E-B7ED-C7E516AB7A4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5EBB5444-171E-4B6D-BE5B-14B6F6C16A1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EB88403F-05B0-4F18-9C10-B279AC873DC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令和４年度においては、人件費および物件費において昨年度と比較し減少したが、人口減少により人口１人当たりの人件費・物件費等決算額は前年度より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の悪化となった。人口減少社会の今日において移住・定住人口及び交流人口の増加にむけて様々な施策を和気町では講じているところであり、今後も国県の補助制度を利用しながら一般財源の支出を抑え、経費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A3509EFB-D439-4FC6-8617-ECDC78C52917}"/>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49D49C3D-C2FC-41E7-B913-8D68A51C975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FA316639-DF6D-47B1-8F12-1F9B5DA6C211}"/>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9B07687C-13D5-43D3-AA16-1A502029A1AA}"/>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7D4C204-4587-4C2F-AB34-91BB942B97E9}"/>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FD623167-36D8-41AF-9E02-F53763C43A95}"/>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EAFD10B3-C5CA-40F9-AD2C-C08675A868C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C60969F2-F809-4D2E-87AE-79A9CAD9375E}"/>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58B0FC10-7B0D-41D1-84D2-A55019EC9312}"/>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C85AC3A3-32F1-4B5B-AE21-78721A950B16}"/>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AF62BC09-F91A-405B-A646-C91BA9AD02C4}"/>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9FF28FFD-4172-43D2-AB95-1FB3CD34D65D}"/>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A8BFF350-63B7-4468-94AE-FBD385F40B86}"/>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B21E095-8213-40EE-AD8C-9FB0D86AFF2D}"/>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98454B9E-022C-4CF6-88AF-99B9AA4F4A79}"/>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FCA96-663D-4446-AF89-6E44B422011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27153B96-24C7-46A6-AFFD-6376B9CB19D5}"/>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46F67CFF-3659-44AD-9F7F-81D443ACB87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6B7B2AD7-2355-4A06-9384-7DA5818271A9}"/>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8B4800EC-CEF2-456A-ABAA-2E65E695874B}"/>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3FB6C1C3-48C1-4DE6-9B64-0A8060805A47}"/>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AD742BB0-BC9A-4E14-AA3D-B0B8B9CBC7CB}"/>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14B07C2D-938B-454A-81B3-4D54204DCBB5}"/>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57474</xdr:rowOff>
    </xdr:from>
    <xdr:to>
      <xdr:col>23</xdr:col>
      <xdr:colOff>133350</xdr:colOff>
      <xdr:row>82</xdr:row>
      <xdr:rowOff>72986</xdr:rowOff>
    </xdr:to>
    <xdr:cxnSp macro="">
      <xdr:nvCxnSpPr>
        <xdr:cNvPr id="198" name="直線コネクタ 197">
          <a:extLst>
            <a:ext uri="{FF2B5EF4-FFF2-40B4-BE49-F238E27FC236}">
              <a16:creationId xmlns:a16="http://schemas.microsoft.com/office/drawing/2014/main" id="{306EDF3F-19D5-417C-B56F-D84A4D161629}"/>
            </a:ext>
          </a:extLst>
        </xdr:cNvPr>
        <xdr:cNvCxnSpPr/>
      </xdr:nvCxnSpPr>
      <xdr:spPr>
        <a:xfrm>
          <a:off x="4114800" y="14116374"/>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7AAB7DDC-F440-48FF-BD81-E12B6982BFBE}"/>
            </a:ext>
          </a:extLst>
        </xdr:cNvPr>
        <xdr:cNvSpPr txBox="1"/>
      </xdr:nvSpPr>
      <xdr:spPr>
        <a:xfrm>
          <a:off x="5041900" y="14053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BE5830EC-6AEF-48F0-9268-C0D77A35AF7A}"/>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32607</xdr:rowOff>
    </xdr:from>
    <xdr:to>
      <xdr:col>19</xdr:col>
      <xdr:colOff>133350</xdr:colOff>
      <xdr:row>82</xdr:row>
      <xdr:rowOff>57474</xdr:rowOff>
    </xdr:to>
    <xdr:cxnSp macro="">
      <xdr:nvCxnSpPr>
        <xdr:cNvPr id="201" name="直線コネクタ 200">
          <a:extLst>
            <a:ext uri="{FF2B5EF4-FFF2-40B4-BE49-F238E27FC236}">
              <a16:creationId xmlns:a16="http://schemas.microsoft.com/office/drawing/2014/main" id="{6ECF07EB-34A8-44BF-AFA2-81C1B1DFE076}"/>
            </a:ext>
          </a:extLst>
        </xdr:cNvPr>
        <xdr:cNvCxnSpPr/>
      </xdr:nvCxnSpPr>
      <xdr:spPr>
        <a:xfrm>
          <a:off x="3225800" y="14091507"/>
          <a:ext cx="889000" cy="2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88CCBD70-EE23-4ADA-87E7-57907E0978B9}"/>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106962</xdr:rowOff>
    </xdr:from>
    <xdr:ext cx="736600" cy="259045"/>
    <xdr:sp macro="" textlink="">
      <xdr:nvSpPr>
        <xdr:cNvPr id="203" name="テキスト ボックス 202">
          <a:extLst>
            <a:ext uri="{FF2B5EF4-FFF2-40B4-BE49-F238E27FC236}">
              <a16:creationId xmlns:a16="http://schemas.microsoft.com/office/drawing/2014/main" id="{795B6983-2F4E-4FAC-A847-9CEB93DE9F2D}"/>
            </a:ext>
          </a:extLst>
        </xdr:cNvPr>
        <xdr:cNvSpPr txBox="1"/>
      </xdr:nvSpPr>
      <xdr:spPr>
        <a:xfrm>
          <a:off x="3733800" y="1382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159654</xdr:rowOff>
    </xdr:from>
    <xdr:to>
      <xdr:col>15</xdr:col>
      <xdr:colOff>82550</xdr:colOff>
      <xdr:row>82</xdr:row>
      <xdr:rowOff>32607</xdr:rowOff>
    </xdr:to>
    <xdr:cxnSp macro="">
      <xdr:nvCxnSpPr>
        <xdr:cNvPr id="204" name="直線コネクタ 203">
          <a:extLst>
            <a:ext uri="{FF2B5EF4-FFF2-40B4-BE49-F238E27FC236}">
              <a16:creationId xmlns:a16="http://schemas.microsoft.com/office/drawing/2014/main" id="{2E856160-3992-4FE1-A09D-CC6EE7B29CAE}"/>
            </a:ext>
          </a:extLst>
        </xdr:cNvPr>
        <xdr:cNvCxnSpPr/>
      </xdr:nvCxnSpPr>
      <xdr:spPr>
        <a:xfrm>
          <a:off x="2336800" y="14047104"/>
          <a:ext cx="889000" cy="4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30AA2CAF-32ED-44B2-9576-72AB7A98E9C8}"/>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69829</xdr:rowOff>
    </xdr:from>
    <xdr:ext cx="762000" cy="259045"/>
    <xdr:sp macro="" textlink="">
      <xdr:nvSpPr>
        <xdr:cNvPr id="206" name="テキスト ボックス 205">
          <a:extLst>
            <a:ext uri="{FF2B5EF4-FFF2-40B4-BE49-F238E27FC236}">
              <a16:creationId xmlns:a16="http://schemas.microsoft.com/office/drawing/2014/main" id="{3161EE96-B6F0-4A3F-98C8-6DF98968C35C}"/>
            </a:ext>
          </a:extLst>
        </xdr:cNvPr>
        <xdr:cNvSpPr txBox="1"/>
      </xdr:nvSpPr>
      <xdr:spPr>
        <a:xfrm>
          <a:off x="2844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150523</xdr:rowOff>
    </xdr:from>
    <xdr:to>
      <xdr:col>11</xdr:col>
      <xdr:colOff>31750</xdr:colOff>
      <xdr:row>81</xdr:row>
      <xdr:rowOff>159654</xdr:rowOff>
    </xdr:to>
    <xdr:cxnSp macro="">
      <xdr:nvCxnSpPr>
        <xdr:cNvPr id="207" name="直線コネクタ 206">
          <a:extLst>
            <a:ext uri="{FF2B5EF4-FFF2-40B4-BE49-F238E27FC236}">
              <a16:creationId xmlns:a16="http://schemas.microsoft.com/office/drawing/2014/main" id="{BC8B0B83-8B37-4381-923F-D0E19B5F66FB}"/>
            </a:ext>
          </a:extLst>
        </xdr:cNvPr>
        <xdr:cNvCxnSpPr/>
      </xdr:nvCxnSpPr>
      <xdr:spPr>
        <a:xfrm>
          <a:off x="1447800" y="14037973"/>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E736D209-3477-4273-9D13-45877D3067DC}"/>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47096</xdr:rowOff>
    </xdr:from>
    <xdr:ext cx="762000" cy="259045"/>
    <xdr:sp macro="" textlink="">
      <xdr:nvSpPr>
        <xdr:cNvPr id="209" name="テキスト ボックス 208">
          <a:extLst>
            <a:ext uri="{FF2B5EF4-FFF2-40B4-BE49-F238E27FC236}">
              <a16:creationId xmlns:a16="http://schemas.microsoft.com/office/drawing/2014/main" id="{92AEC8A2-C957-4913-B8CB-D583A46215EC}"/>
            </a:ext>
          </a:extLst>
        </xdr:cNvPr>
        <xdr:cNvSpPr txBox="1"/>
      </xdr:nvSpPr>
      <xdr:spPr>
        <a:xfrm>
          <a:off x="1955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EE6B6D78-7D1D-4490-8D9D-0828DBFA07B4}"/>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xdr:rowOff>
    </xdr:from>
    <xdr:ext cx="762000" cy="259045"/>
    <xdr:sp macro="" textlink="">
      <xdr:nvSpPr>
        <xdr:cNvPr id="211" name="テキスト ボックス 210">
          <a:extLst>
            <a:ext uri="{FF2B5EF4-FFF2-40B4-BE49-F238E27FC236}">
              <a16:creationId xmlns:a16="http://schemas.microsoft.com/office/drawing/2014/main" id="{97C66BE4-25A8-481A-B287-EBAC5E56DD7B}"/>
            </a:ext>
          </a:extLst>
        </xdr:cNvPr>
        <xdr:cNvSpPr txBox="1"/>
      </xdr:nvSpPr>
      <xdr:spPr>
        <a:xfrm>
          <a:off x="1066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67852EAB-579F-432D-996B-FDEE5A62A81C}"/>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4F8DD723-AEC2-4D11-87C4-78B070AA8CFC}"/>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B47E25E8-0A68-4983-B57A-BA3A344647F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4727E093-1FA5-4068-9746-2BD4721936E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15B59B29-1245-466E-9B1C-FE5C8BF78F2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22186</xdr:rowOff>
    </xdr:from>
    <xdr:to>
      <xdr:col>23</xdr:col>
      <xdr:colOff>184150</xdr:colOff>
      <xdr:row>82</xdr:row>
      <xdr:rowOff>123786</xdr:rowOff>
    </xdr:to>
    <xdr:sp macro="" textlink="">
      <xdr:nvSpPr>
        <xdr:cNvPr id="217" name="楕円 216">
          <a:extLst>
            <a:ext uri="{FF2B5EF4-FFF2-40B4-BE49-F238E27FC236}">
              <a16:creationId xmlns:a16="http://schemas.microsoft.com/office/drawing/2014/main" id="{62F45D0B-E257-4897-91A4-A1D8DCE3D4D4}"/>
            </a:ext>
          </a:extLst>
        </xdr:cNvPr>
        <xdr:cNvSpPr/>
      </xdr:nvSpPr>
      <xdr:spPr>
        <a:xfrm>
          <a:off x="4902200" y="1408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38713</xdr:rowOff>
    </xdr:from>
    <xdr:ext cx="762000" cy="259045"/>
    <xdr:sp macro="" textlink="">
      <xdr:nvSpPr>
        <xdr:cNvPr id="218" name="人件費・物件費等の状況該当値テキスト">
          <a:extLst>
            <a:ext uri="{FF2B5EF4-FFF2-40B4-BE49-F238E27FC236}">
              <a16:creationId xmlns:a16="http://schemas.microsoft.com/office/drawing/2014/main" id="{1CD15577-621A-4C8E-9F09-CD95BA5B28BA}"/>
            </a:ext>
          </a:extLst>
        </xdr:cNvPr>
        <xdr:cNvSpPr txBox="1"/>
      </xdr:nvSpPr>
      <xdr:spPr>
        <a:xfrm>
          <a:off x="5041900" y="139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6674</xdr:rowOff>
    </xdr:from>
    <xdr:to>
      <xdr:col>19</xdr:col>
      <xdr:colOff>184150</xdr:colOff>
      <xdr:row>82</xdr:row>
      <xdr:rowOff>108274</xdr:rowOff>
    </xdr:to>
    <xdr:sp macro="" textlink="">
      <xdr:nvSpPr>
        <xdr:cNvPr id="219" name="楕円 218">
          <a:extLst>
            <a:ext uri="{FF2B5EF4-FFF2-40B4-BE49-F238E27FC236}">
              <a16:creationId xmlns:a16="http://schemas.microsoft.com/office/drawing/2014/main" id="{B93EE25F-4F44-4AD6-BEB2-5F6E31B4B038}"/>
            </a:ext>
          </a:extLst>
        </xdr:cNvPr>
        <xdr:cNvSpPr/>
      </xdr:nvSpPr>
      <xdr:spPr>
        <a:xfrm>
          <a:off x="4064000" y="140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93051</xdr:rowOff>
    </xdr:from>
    <xdr:ext cx="736600" cy="259045"/>
    <xdr:sp macro="" textlink="">
      <xdr:nvSpPr>
        <xdr:cNvPr id="220" name="テキスト ボックス 219">
          <a:extLst>
            <a:ext uri="{FF2B5EF4-FFF2-40B4-BE49-F238E27FC236}">
              <a16:creationId xmlns:a16="http://schemas.microsoft.com/office/drawing/2014/main" id="{0AF41FBB-C835-477D-B3EB-76FE15054109}"/>
            </a:ext>
          </a:extLst>
        </xdr:cNvPr>
        <xdr:cNvSpPr txBox="1"/>
      </xdr:nvSpPr>
      <xdr:spPr>
        <a:xfrm>
          <a:off x="3733800" y="1415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153257</xdr:rowOff>
    </xdr:from>
    <xdr:to>
      <xdr:col>15</xdr:col>
      <xdr:colOff>133350</xdr:colOff>
      <xdr:row>82</xdr:row>
      <xdr:rowOff>83407</xdr:rowOff>
    </xdr:to>
    <xdr:sp macro="" textlink="">
      <xdr:nvSpPr>
        <xdr:cNvPr id="221" name="楕円 220">
          <a:extLst>
            <a:ext uri="{FF2B5EF4-FFF2-40B4-BE49-F238E27FC236}">
              <a16:creationId xmlns:a16="http://schemas.microsoft.com/office/drawing/2014/main" id="{E06DCC75-3234-4670-B2E6-732AB19FCD78}"/>
            </a:ext>
          </a:extLst>
        </xdr:cNvPr>
        <xdr:cNvSpPr/>
      </xdr:nvSpPr>
      <xdr:spPr>
        <a:xfrm>
          <a:off x="3175000" y="1404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68184</xdr:rowOff>
    </xdr:from>
    <xdr:ext cx="762000" cy="259045"/>
    <xdr:sp macro="" textlink="">
      <xdr:nvSpPr>
        <xdr:cNvPr id="222" name="テキスト ボックス 221">
          <a:extLst>
            <a:ext uri="{FF2B5EF4-FFF2-40B4-BE49-F238E27FC236}">
              <a16:creationId xmlns:a16="http://schemas.microsoft.com/office/drawing/2014/main" id="{FCFE81B0-B30F-4825-B8E9-61CABB92CEDF}"/>
            </a:ext>
          </a:extLst>
        </xdr:cNvPr>
        <xdr:cNvSpPr txBox="1"/>
      </xdr:nvSpPr>
      <xdr:spPr>
        <a:xfrm>
          <a:off x="2844800" y="14127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108854</xdr:rowOff>
    </xdr:from>
    <xdr:to>
      <xdr:col>11</xdr:col>
      <xdr:colOff>82550</xdr:colOff>
      <xdr:row>82</xdr:row>
      <xdr:rowOff>39004</xdr:rowOff>
    </xdr:to>
    <xdr:sp macro="" textlink="">
      <xdr:nvSpPr>
        <xdr:cNvPr id="223" name="楕円 222">
          <a:extLst>
            <a:ext uri="{FF2B5EF4-FFF2-40B4-BE49-F238E27FC236}">
              <a16:creationId xmlns:a16="http://schemas.microsoft.com/office/drawing/2014/main" id="{CD95BF9E-4B3B-4AAF-B168-D36995212A06}"/>
            </a:ext>
          </a:extLst>
        </xdr:cNvPr>
        <xdr:cNvSpPr/>
      </xdr:nvSpPr>
      <xdr:spPr>
        <a:xfrm>
          <a:off x="2286000" y="139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23781</xdr:rowOff>
    </xdr:from>
    <xdr:ext cx="762000" cy="259045"/>
    <xdr:sp macro="" textlink="">
      <xdr:nvSpPr>
        <xdr:cNvPr id="224" name="テキスト ボックス 223">
          <a:extLst>
            <a:ext uri="{FF2B5EF4-FFF2-40B4-BE49-F238E27FC236}">
              <a16:creationId xmlns:a16="http://schemas.microsoft.com/office/drawing/2014/main" id="{49811E0E-26CC-4753-8574-33576E9860D8}"/>
            </a:ext>
          </a:extLst>
        </xdr:cNvPr>
        <xdr:cNvSpPr txBox="1"/>
      </xdr:nvSpPr>
      <xdr:spPr>
        <a:xfrm>
          <a:off x="1955800" y="1408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99723</xdr:rowOff>
    </xdr:from>
    <xdr:to>
      <xdr:col>7</xdr:col>
      <xdr:colOff>31750</xdr:colOff>
      <xdr:row>82</xdr:row>
      <xdr:rowOff>29873</xdr:rowOff>
    </xdr:to>
    <xdr:sp macro="" textlink="">
      <xdr:nvSpPr>
        <xdr:cNvPr id="225" name="楕円 224">
          <a:extLst>
            <a:ext uri="{FF2B5EF4-FFF2-40B4-BE49-F238E27FC236}">
              <a16:creationId xmlns:a16="http://schemas.microsoft.com/office/drawing/2014/main" id="{891742ED-BDDB-4249-A87F-F07EA6965CC3}"/>
            </a:ext>
          </a:extLst>
        </xdr:cNvPr>
        <xdr:cNvSpPr/>
      </xdr:nvSpPr>
      <xdr:spPr>
        <a:xfrm>
          <a:off x="1397000" y="139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14650</xdr:rowOff>
    </xdr:from>
    <xdr:ext cx="762000" cy="259045"/>
    <xdr:sp macro="" textlink="">
      <xdr:nvSpPr>
        <xdr:cNvPr id="226" name="テキスト ボックス 225">
          <a:extLst>
            <a:ext uri="{FF2B5EF4-FFF2-40B4-BE49-F238E27FC236}">
              <a16:creationId xmlns:a16="http://schemas.microsoft.com/office/drawing/2014/main" id="{511F495D-0EAB-4963-ABE7-E5ECEC8FD5E4}"/>
            </a:ext>
          </a:extLst>
        </xdr:cNvPr>
        <xdr:cNvSpPr txBox="1"/>
      </xdr:nvSpPr>
      <xdr:spPr>
        <a:xfrm>
          <a:off x="1066800" y="140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6D08D57A-5699-4FCF-9B97-1335624BD51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2BA9B47D-F6FE-42C3-8B55-503C556FBA9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65036F00-7101-469A-9D49-C0A49DF5C93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9BA26B93-366E-45BB-AF64-42DE97C9AF7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8428783D-4CD2-4386-B5F3-27C6AEE79B9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2AECAF2B-86BF-4184-83DC-8DFE019CF66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A8ABE7B8-1018-40E7-B90E-1260014EED1C}"/>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7F7DD390-00FC-4EF5-A741-A4EEBA616E22}"/>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F9D8DAA8-3D3A-457F-9A60-3B4F7EACE08B}"/>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1464951D-754C-4B75-B15A-CD1E1AFBF97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14547E7F-F638-4DAC-8D96-EDA7CE13C0A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B47FB480-4180-4145-8D68-98DC0871153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D9918985-3683-45C3-8F4D-EACFA8C10A7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給与水準の適正化、定員管理に努めている。前回数値より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ポイント減少し、類似団体平均を上回った。今後も適正な定員管理を図っていく。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11A73B56-4F9F-4FCD-B8BC-11384D9DDBA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DCFF1245-55F1-4BD5-B1FF-D3267BF33BD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E7FA4462-6056-4E12-82DB-BA2A1225975A}"/>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6FDF322F-E6FA-47E1-BABA-AC9851CD7A0A}"/>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A8859E7E-E1E8-4E1A-8170-B58D18AC8241}"/>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F4AC4E73-5835-4DA2-93B7-10ABDA272423}"/>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1719D89F-19EA-40D5-81C7-B9B72D7BC3D4}"/>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63F92FB1-C4EA-4EDD-8C5E-DDD47F267419}"/>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86408659-E29D-4D17-BF5A-90A672DED368}"/>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856E2F49-9B59-4252-ACB6-CCAD8C2CB7A2}"/>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2991BABC-E8E9-40AC-B087-8084A03E0C56}"/>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B03C2BC5-3E49-4AFD-A467-2F25A3607DDA}"/>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6CB3A92-46B7-417C-A024-1C20A9828A0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A61A02CE-997B-4496-9EB9-8B4C9C6632E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12056C0F-CACD-437C-9139-5474E07B953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5B007944-071D-4A7A-A19A-8DDB64D6CAFB}"/>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43C738CA-1EA5-4669-AE27-FC7BBC336924}"/>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9D9DD57A-8771-40C7-BC05-161081FB4BE7}"/>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B83E6382-6C85-4973-A0D2-631FD56F8056}"/>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E84BD233-0B12-4BCB-8123-6BCE2E0CBD2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86</xdr:row>
      <xdr:rowOff>7761</xdr:rowOff>
    </xdr:to>
    <xdr:cxnSp macro="">
      <xdr:nvCxnSpPr>
        <xdr:cNvPr id="260" name="直線コネクタ 259">
          <a:extLst>
            <a:ext uri="{FF2B5EF4-FFF2-40B4-BE49-F238E27FC236}">
              <a16:creationId xmlns:a16="http://schemas.microsoft.com/office/drawing/2014/main" id="{FC8E3562-9E0B-46D9-9AB3-3BEE029593F5}"/>
            </a:ext>
          </a:extLst>
        </xdr:cNvPr>
        <xdr:cNvCxnSpPr/>
      </xdr:nvCxnSpPr>
      <xdr:spPr>
        <a:xfrm flipV="1">
          <a:off x="16179800" y="1463181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61" name="給与水準   （国との比較）平均値テキスト">
          <a:extLst>
            <a:ext uri="{FF2B5EF4-FFF2-40B4-BE49-F238E27FC236}">
              <a16:creationId xmlns:a16="http://schemas.microsoft.com/office/drawing/2014/main" id="{885E0934-A491-4C9A-ADF0-EDB7BE981A5B}"/>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920A167F-561F-47BD-A440-A20AED684BE5}"/>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74789</xdr:rowOff>
    </xdr:to>
    <xdr:cxnSp macro="">
      <xdr:nvCxnSpPr>
        <xdr:cNvPr id="263" name="直線コネクタ 262">
          <a:extLst>
            <a:ext uri="{FF2B5EF4-FFF2-40B4-BE49-F238E27FC236}">
              <a16:creationId xmlns:a16="http://schemas.microsoft.com/office/drawing/2014/main" id="{484AC234-DAFF-4C21-871D-6ACAD912E4FB}"/>
            </a:ext>
          </a:extLst>
        </xdr:cNvPr>
        <xdr:cNvCxnSpPr/>
      </xdr:nvCxnSpPr>
      <xdr:spPr>
        <a:xfrm flipV="1">
          <a:off x="15290800" y="147524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8F8B8AAE-39E7-454C-8A24-E30CA0C64B67}"/>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FA5915E9-0CDA-41BC-80AC-724405FF018B}"/>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74789</xdr:rowOff>
    </xdr:to>
    <xdr:cxnSp macro="">
      <xdr:nvCxnSpPr>
        <xdr:cNvPr id="266" name="直線コネクタ 265">
          <a:extLst>
            <a:ext uri="{FF2B5EF4-FFF2-40B4-BE49-F238E27FC236}">
              <a16:creationId xmlns:a16="http://schemas.microsoft.com/office/drawing/2014/main" id="{3B587518-8369-40D2-A497-71C96063B231}"/>
            </a:ext>
          </a:extLst>
        </xdr:cNvPr>
        <xdr:cNvCxnSpPr/>
      </xdr:nvCxnSpPr>
      <xdr:spPr>
        <a:xfrm>
          <a:off x="14401800" y="147256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D1CBDF08-BDDF-4EEF-9794-C88A10D90575}"/>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3C41D9AC-6D42-41D3-A2D6-731633BD26C2}"/>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28928</xdr:rowOff>
    </xdr:from>
    <xdr:to>
      <xdr:col>68</xdr:col>
      <xdr:colOff>152400</xdr:colOff>
      <xdr:row>85</xdr:row>
      <xdr:rowOff>152400</xdr:rowOff>
    </xdr:to>
    <xdr:cxnSp macro="">
      <xdr:nvCxnSpPr>
        <xdr:cNvPr id="269" name="直線コネクタ 268">
          <a:extLst>
            <a:ext uri="{FF2B5EF4-FFF2-40B4-BE49-F238E27FC236}">
              <a16:creationId xmlns:a16="http://schemas.microsoft.com/office/drawing/2014/main" id="{87544F0D-54A4-4CCC-B519-D5EF13527387}"/>
            </a:ext>
          </a:extLst>
        </xdr:cNvPr>
        <xdr:cNvCxnSpPr/>
      </xdr:nvCxnSpPr>
      <xdr:spPr>
        <a:xfrm>
          <a:off x="13512800" y="14430728"/>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652535D-47E7-481F-AE56-4DC6CB0C2BD3}"/>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99B39487-771A-47A4-807F-0E37A8EBC14B}"/>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9F72B148-31E2-4AD7-9134-95A7142673FF}"/>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a:extLst>
            <a:ext uri="{FF2B5EF4-FFF2-40B4-BE49-F238E27FC236}">
              <a16:creationId xmlns:a16="http://schemas.microsoft.com/office/drawing/2014/main" id="{92093276-6E8B-451D-91B7-65F67CE813F6}"/>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56DC9B3-AC56-43F6-847E-C4BBEE6ADA9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4689D37E-2244-4C3E-9E95-2E3E8B0F673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BED1376B-FC7C-4DB7-96D3-D3FE2E298AF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A508F9A3-A9D6-47B6-8918-4857AB4BB7C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53E61162-6FB2-4A78-987C-D7D745A57F5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9" name="楕円 278">
          <a:extLst>
            <a:ext uri="{FF2B5EF4-FFF2-40B4-BE49-F238E27FC236}">
              <a16:creationId xmlns:a16="http://schemas.microsoft.com/office/drawing/2014/main" id="{D6E1BD53-898E-4AE7-AB2F-680A2FD8E737}"/>
            </a:ext>
          </a:extLst>
        </xdr:cNvPr>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24288</xdr:rowOff>
    </xdr:from>
    <xdr:ext cx="762000" cy="259045"/>
    <xdr:sp macro="" textlink="">
      <xdr:nvSpPr>
        <xdr:cNvPr id="280" name="給与水準   （国との比較）該当値テキスト">
          <a:extLst>
            <a:ext uri="{FF2B5EF4-FFF2-40B4-BE49-F238E27FC236}">
              <a16:creationId xmlns:a16="http://schemas.microsoft.com/office/drawing/2014/main" id="{7E02F74A-4C99-4E3C-9095-4E2480F9D5BC}"/>
            </a:ext>
          </a:extLst>
        </xdr:cNvPr>
        <xdr:cNvSpPr txBox="1"/>
      </xdr:nvSpPr>
      <xdr:spPr>
        <a:xfrm>
          <a:off x="171069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81" name="楕円 280">
          <a:extLst>
            <a:ext uri="{FF2B5EF4-FFF2-40B4-BE49-F238E27FC236}">
              <a16:creationId xmlns:a16="http://schemas.microsoft.com/office/drawing/2014/main" id="{12FFAB58-1E7C-4893-AC07-2C41A22191FF}"/>
            </a:ext>
          </a:extLst>
        </xdr:cNvPr>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43338</xdr:rowOff>
    </xdr:from>
    <xdr:ext cx="736600" cy="259045"/>
    <xdr:sp macro="" textlink="">
      <xdr:nvSpPr>
        <xdr:cNvPr id="282" name="テキスト ボックス 281">
          <a:extLst>
            <a:ext uri="{FF2B5EF4-FFF2-40B4-BE49-F238E27FC236}">
              <a16:creationId xmlns:a16="http://schemas.microsoft.com/office/drawing/2014/main" id="{D39CA8BF-8A10-4824-92E8-6E993C726244}"/>
            </a:ext>
          </a:extLst>
        </xdr:cNvPr>
        <xdr:cNvSpPr txBox="1"/>
      </xdr:nvSpPr>
      <xdr:spPr>
        <a:xfrm>
          <a:off x="15798800" y="1478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3" name="楕円 282">
          <a:extLst>
            <a:ext uri="{FF2B5EF4-FFF2-40B4-BE49-F238E27FC236}">
              <a16:creationId xmlns:a16="http://schemas.microsoft.com/office/drawing/2014/main" id="{B48E026A-6DD0-477B-8016-E39BF97CE351}"/>
            </a:ext>
          </a:extLst>
        </xdr:cNvPr>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4" name="テキスト ボックス 283">
          <a:extLst>
            <a:ext uri="{FF2B5EF4-FFF2-40B4-BE49-F238E27FC236}">
              <a16:creationId xmlns:a16="http://schemas.microsoft.com/office/drawing/2014/main" id="{6769ED83-3794-4DF1-9CD0-2770DBAB064E}"/>
            </a:ext>
          </a:extLst>
        </xdr:cNvPr>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5" name="楕円 284">
          <a:extLst>
            <a:ext uri="{FF2B5EF4-FFF2-40B4-BE49-F238E27FC236}">
              <a16:creationId xmlns:a16="http://schemas.microsoft.com/office/drawing/2014/main" id="{0C5ACBAA-3F3B-45A1-8F7B-F60C7A75D3E4}"/>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6" name="テキスト ボックス 285">
          <a:extLst>
            <a:ext uri="{FF2B5EF4-FFF2-40B4-BE49-F238E27FC236}">
              <a16:creationId xmlns:a16="http://schemas.microsoft.com/office/drawing/2014/main" id="{4184448D-40DB-4E16-BA02-4148DF7EE4A1}"/>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87" name="楕円 286">
          <a:extLst>
            <a:ext uri="{FF2B5EF4-FFF2-40B4-BE49-F238E27FC236}">
              <a16:creationId xmlns:a16="http://schemas.microsoft.com/office/drawing/2014/main" id="{CEDBCD39-6995-46EE-A3AB-645C2AAA7ADF}"/>
            </a:ext>
          </a:extLst>
        </xdr:cNvPr>
        <xdr:cNvSpPr/>
      </xdr:nvSpPr>
      <xdr:spPr>
        <a:xfrm>
          <a:off x="13462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88" name="テキスト ボックス 287">
          <a:extLst>
            <a:ext uri="{FF2B5EF4-FFF2-40B4-BE49-F238E27FC236}">
              <a16:creationId xmlns:a16="http://schemas.microsoft.com/office/drawing/2014/main" id="{EDBD93E2-5DA3-43C3-8077-A1D9D258E0E5}"/>
            </a:ext>
          </a:extLst>
        </xdr:cNvPr>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39318012-CEBB-418D-9B67-7BC4E494822A}"/>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ABF8549A-46A2-44AE-8588-EF34AB96CD2C}"/>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A66B33E0-9911-4D12-B818-BD71D62419B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B13EEEF5-DB11-4C28-B304-1ACA3E1866D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85A95CDF-F643-4541-99A1-E7A9354312E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8A69111-F506-497F-B250-39C5E8435AB4}"/>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2C05E969-0B1C-42FE-85E0-419FA1BE04E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4C39D7A1-141A-41EC-8E73-70159D382D8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6FBDF12B-4AE8-434B-A98D-27765B93B0D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6B438D66-D060-4E99-8B2C-3332F830654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61656101-187E-4C2D-BE16-9C80BD96556F}"/>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CF53E5FA-72B2-4390-94A6-7B5424B6D50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4F801F78-5B7E-40FA-B344-396B85C8F177}"/>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職員数はほぼ横ばいであるが、人口減少の影響もあり、数値が若干上昇した。</a:t>
          </a:r>
          <a:endParaRPr lang="ja-JP" altLang="ja-JP" sz="1400">
            <a:effectLst/>
          </a:endParaRPr>
        </a:p>
        <a:p>
          <a:r>
            <a:rPr kumimoji="1" lang="ja-JP" altLang="ja-JP" sz="1100">
              <a:solidFill>
                <a:schemeClr val="dk1"/>
              </a:solidFill>
              <a:effectLst/>
              <a:latin typeface="+mn-lt"/>
              <a:ea typeface="+mn-ea"/>
              <a:cs typeface="+mn-cs"/>
            </a:rPr>
            <a:t>　依然として類似団体平均と比べて職員が多い状態にあり、定員適正化計画に基づき、退職者に対し新規採用を抑制して規模に見合った職員数を目指しているところである。今後、住民サービスの低下を招かないよう注意しつつも、組織の抜本的な見直しを行い、さらなる職員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773D1B11-C367-4544-BC72-DFD55F48819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EDC53E7D-77A9-4EEF-910E-87D5C5C0350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1F996297-3D4D-485F-98A0-6773C33A198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ED35791C-04DC-4233-9DA2-09494D3AC781}"/>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C6D13290-EC2E-4A45-83CB-478580549848}"/>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A9E63DCA-1907-49AD-B258-23BFE610CF8F}"/>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FE048A53-BDE1-4C4F-B7E1-F4313EF45A19}"/>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80BC5723-885E-405F-88C4-5003A1A1366F}"/>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CC5CFF12-E70D-4E06-9171-8B7D870DBA87}"/>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B9C3CBB7-1555-49F9-B4B1-7995B521CD02}"/>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48E65F4D-01B6-433E-A4B1-A252C52DB937}"/>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F90A8AF7-C217-4BB5-86B3-DA068B730F0C}"/>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BA270952-12D7-46E5-A751-7E7FD4629215}"/>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FDD76DF4-1590-4F0D-8AB1-A2BBEC03CDDB}"/>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49F9AA90-4744-4914-B613-CD7AAA380EA6}"/>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315B9023-D689-443F-A8A7-E995320E5194}"/>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8232339C-3FC4-452E-917A-BAA2DDF183C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631DAD58-A79C-476E-8C25-A215B4CCF3AB}"/>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8E31A10C-7AC8-464A-9C64-2C0ED1E7E4D3}"/>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EBCA225E-689C-458E-A0C2-90BEAF53DE76}"/>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EFB4B92A-A01D-4F95-B6FE-19BCCE2827B8}"/>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71D6E3BB-1A87-4D98-83D6-EE2043C6B194}"/>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08E66DE3-E56E-4CD2-B462-892D74E7CAF5}"/>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153851</xdr:rowOff>
    </xdr:from>
    <xdr:to>
      <xdr:col>81</xdr:col>
      <xdr:colOff>44450</xdr:colOff>
      <xdr:row>62</xdr:row>
      <xdr:rowOff>18022</xdr:rowOff>
    </xdr:to>
    <xdr:cxnSp macro="">
      <xdr:nvCxnSpPr>
        <xdr:cNvPr id="325" name="直線コネクタ 324">
          <a:extLst>
            <a:ext uri="{FF2B5EF4-FFF2-40B4-BE49-F238E27FC236}">
              <a16:creationId xmlns:a16="http://schemas.microsoft.com/office/drawing/2014/main" id="{5FD39F49-670B-4C78-BB00-9B6AE1B3019D}"/>
            </a:ext>
          </a:extLst>
        </xdr:cNvPr>
        <xdr:cNvCxnSpPr/>
      </xdr:nvCxnSpPr>
      <xdr:spPr>
        <a:xfrm>
          <a:off x="16179800" y="10612301"/>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135907</xdr:rowOff>
    </xdr:from>
    <xdr:ext cx="762000" cy="259045"/>
    <xdr:sp macro="" textlink="">
      <xdr:nvSpPr>
        <xdr:cNvPr id="326" name="定員管理の状況平均値テキスト">
          <a:extLst>
            <a:ext uri="{FF2B5EF4-FFF2-40B4-BE49-F238E27FC236}">
              <a16:creationId xmlns:a16="http://schemas.microsoft.com/office/drawing/2014/main" id="{668C9EE2-B142-497C-8F23-EE977C21E759}"/>
            </a:ext>
          </a:extLst>
        </xdr:cNvPr>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12B7B39D-E9CF-4C38-A7F7-672309EE1F48}"/>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135467</xdr:rowOff>
    </xdr:from>
    <xdr:to>
      <xdr:col>77</xdr:col>
      <xdr:colOff>44450</xdr:colOff>
      <xdr:row>61</xdr:row>
      <xdr:rowOff>153851</xdr:rowOff>
    </xdr:to>
    <xdr:cxnSp macro="">
      <xdr:nvCxnSpPr>
        <xdr:cNvPr id="328" name="直線コネクタ 327">
          <a:extLst>
            <a:ext uri="{FF2B5EF4-FFF2-40B4-BE49-F238E27FC236}">
              <a16:creationId xmlns:a16="http://schemas.microsoft.com/office/drawing/2014/main" id="{35952ED8-0641-495F-AADB-9C29301CD098}"/>
            </a:ext>
          </a:extLst>
        </xdr:cNvPr>
        <xdr:cNvCxnSpPr/>
      </xdr:nvCxnSpPr>
      <xdr:spPr>
        <a:xfrm>
          <a:off x="15290800" y="10593917"/>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50B351BB-AC15-468F-AC74-88B2B811DC5C}"/>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47068</xdr:rowOff>
    </xdr:from>
    <xdr:ext cx="736600" cy="259045"/>
    <xdr:sp macro="" textlink="">
      <xdr:nvSpPr>
        <xdr:cNvPr id="330" name="テキスト ボックス 329">
          <a:extLst>
            <a:ext uri="{FF2B5EF4-FFF2-40B4-BE49-F238E27FC236}">
              <a16:creationId xmlns:a16="http://schemas.microsoft.com/office/drawing/2014/main" id="{9A47ADAD-A1A1-4FFF-ACC5-84646B9666D5}"/>
            </a:ext>
          </a:extLst>
        </xdr:cNvPr>
        <xdr:cNvSpPr txBox="1"/>
      </xdr:nvSpPr>
      <xdr:spPr>
        <a:xfrm>
          <a:off x="15798800" y="1016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130870</xdr:rowOff>
    </xdr:from>
    <xdr:to>
      <xdr:col>72</xdr:col>
      <xdr:colOff>203200</xdr:colOff>
      <xdr:row>61</xdr:row>
      <xdr:rowOff>135467</xdr:rowOff>
    </xdr:to>
    <xdr:cxnSp macro="">
      <xdr:nvCxnSpPr>
        <xdr:cNvPr id="331" name="直線コネクタ 330">
          <a:extLst>
            <a:ext uri="{FF2B5EF4-FFF2-40B4-BE49-F238E27FC236}">
              <a16:creationId xmlns:a16="http://schemas.microsoft.com/office/drawing/2014/main" id="{C38573AD-58CC-41DA-B489-4ACB9D4E5751}"/>
            </a:ext>
          </a:extLst>
        </xdr:cNvPr>
        <xdr:cNvCxnSpPr/>
      </xdr:nvCxnSpPr>
      <xdr:spPr>
        <a:xfrm>
          <a:off x="14401800" y="10589320"/>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73418</xdr:rowOff>
    </xdr:from>
    <xdr:to>
      <xdr:col>73</xdr:col>
      <xdr:colOff>44450</xdr:colOff>
      <xdr:row>61</xdr:row>
      <xdr:rowOff>3568</xdr:rowOff>
    </xdr:to>
    <xdr:sp macro="" textlink="">
      <xdr:nvSpPr>
        <xdr:cNvPr id="332" name="フローチャート: 判断 331">
          <a:extLst>
            <a:ext uri="{FF2B5EF4-FFF2-40B4-BE49-F238E27FC236}">
              <a16:creationId xmlns:a16="http://schemas.microsoft.com/office/drawing/2014/main" id="{F95B3856-F2C0-44F1-B29D-9D0DA21B7F5D}"/>
            </a:ext>
          </a:extLst>
        </xdr:cNvPr>
        <xdr:cNvSpPr/>
      </xdr:nvSpPr>
      <xdr:spPr>
        <a:xfrm>
          <a:off x="15240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13745</xdr:rowOff>
    </xdr:from>
    <xdr:ext cx="762000" cy="259045"/>
    <xdr:sp macro="" textlink="">
      <xdr:nvSpPr>
        <xdr:cNvPr id="333" name="テキスト ボックス 332">
          <a:extLst>
            <a:ext uri="{FF2B5EF4-FFF2-40B4-BE49-F238E27FC236}">
              <a16:creationId xmlns:a16="http://schemas.microsoft.com/office/drawing/2014/main" id="{74FB6843-3EAE-4D9B-BF23-1AF82F45F453}"/>
            </a:ext>
          </a:extLst>
        </xdr:cNvPr>
        <xdr:cNvSpPr txBox="1"/>
      </xdr:nvSpPr>
      <xdr:spPr>
        <a:xfrm>
          <a:off x="14909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96399</xdr:rowOff>
    </xdr:from>
    <xdr:to>
      <xdr:col>68</xdr:col>
      <xdr:colOff>152400</xdr:colOff>
      <xdr:row>61</xdr:row>
      <xdr:rowOff>130870</xdr:rowOff>
    </xdr:to>
    <xdr:cxnSp macro="">
      <xdr:nvCxnSpPr>
        <xdr:cNvPr id="334" name="直線コネクタ 333">
          <a:extLst>
            <a:ext uri="{FF2B5EF4-FFF2-40B4-BE49-F238E27FC236}">
              <a16:creationId xmlns:a16="http://schemas.microsoft.com/office/drawing/2014/main" id="{44C16518-F2C3-4E61-ABF9-68BBE6B4BA92}"/>
            </a:ext>
          </a:extLst>
        </xdr:cNvPr>
        <xdr:cNvCxnSpPr/>
      </xdr:nvCxnSpPr>
      <xdr:spPr>
        <a:xfrm>
          <a:off x="13512800" y="1055484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122827</xdr:rowOff>
    </xdr:from>
    <xdr:to>
      <xdr:col>68</xdr:col>
      <xdr:colOff>203200</xdr:colOff>
      <xdr:row>61</xdr:row>
      <xdr:rowOff>52977</xdr:rowOff>
    </xdr:to>
    <xdr:sp macro="" textlink="">
      <xdr:nvSpPr>
        <xdr:cNvPr id="335" name="フローチャート: 判断 334">
          <a:extLst>
            <a:ext uri="{FF2B5EF4-FFF2-40B4-BE49-F238E27FC236}">
              <a16:creationId xmlns:a16="http://schemas.microsoft.com/office/drawing/2014/main" id="{38206D08-0DEF-41E2-9E81-0F83AD1A0C3B}"/>
            </a:ext>
          </a:extLst>
        </xdr:cNvPr>
        <xdr:cNvSpPr/>
      </xdr:nvSpPr>
      <xdr:spPr>
        <a:xfrm>
          <a:off x="14351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63154</xdr:rowOff>
    </xdr:from>
    <xdr:ext cx="762000" cy="259045"/>
    <xdr:sp macro="" textlink="">
      <xdr:nvSpPr>
        <xdr:cNvPr id="336" name="テキスト ボックス 335">
          <a:extLst>
            <a:ext uri="{FF2B5EF4-FFF2-40B4-BE49-F238E27FC236}">
              <a16:creationId xmlns:a16="http://schemas.microsoft.com/office/drawing/2014/main" id="{0CEEB869-7722-4CD3-BA1D-3D5FA2AA1724}"/>
            </a:ext>
          </a:extLst>
        </xdr:cNvPr>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98697</xdr:rowOff>
    </xdr:from>
    <xdr:to>
      <xdr:col>64</xdr:col>
      <xdr:colOff>152400</xdr:colOff>
      <xdr:row>61</xdr:row>
      <xdr:rowOff>28847</xdr:rowOff>
    </xdr:to>
    <xdr:sp macro="" textlink="">
      <xdr:nvSpPr>
        <xdr:cNvPr id="337" name="フローチャート: 判断 336">
          <a:extLst>
            <a:ext uri="{FF2B5EF4-FFF2-40B4-BE49-F238E27FC236}">
              <a16:creationId xmlns:a16="http://schemas.microsoft.com/office/drawing/2014/main" id="{01F8ABEE-BFDD-42FD-B63B-BD0FEF128FA3}"/>
            </a:ext>
          </a:extLst>
        </xdr:cNvPr>
        <xdr:cNvSpPr/>
      </xdr:nvSpPr>
      <xdr:spPr>
        <a:xfrm>
          <a:off x="13462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39024</xdr:rowOff>
    </xdr:from>
    <xdr:ext cx="762000" cy="259045"/>
    <xdr:sp macro="" textlink="">
      <xdr:nvSpPr>
        <xdr:cNvPr id="338" name="テキスト ボックス 337">
          <a:extLst>
            <a:ext uri="{FF2B5EF4-FFF2-40B4-BE49-F238E27FC236}">
              <a16:creationId xmlns:a16="http://schemas.microsoft.com/office/drawing/2014/main" id="{F4A4E8CE-90CC-43B7-9D2F-9EB21C913C75}"/>
            </a:ext>
          </a:extLst>
        </xdr:cNvPr>
        <xdr:cNvSpPr txBox="1"/>
      </xdr:nvSpPr>
      <xdr:spPr>
        <a:xfrm>
          <a:off x="13131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8BE96A7B-182E-46EF-8DB7-E266A5A0634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E542FE12-C75A-4C4C-A91C-6303CD2596E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2ABACA50-8817-4118-A2C7-4AD1266CB79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E3A293E1-07AA-4BF6-8FAB-5835F85839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130201CD-8A87-4BE3-89DD-E0A0042A75D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44" name="楕円 343">
          <a:extLst>
            <a:ext uri="{FF2B5EF4-FFF2-40B4-BE49-F238E27FC236}">
              <a16:creationId xmlns:a16="http://schemas.microsoft.com/office/drawing/2014/main" id="{6EBDD7D1-4A7B-44D0-9511-85432DCF8BBD}"/>
            </a:ext>
          </a:extLst>
        </xdr:cNvPr>
        <xdr:cNvSpPr/>
      </xdr:nvSpPr>
      <xdr:spPr>
        <a:xfrm>
          <a:off x="169672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110749</xdr:rowOff>
    </xdr:from>
    <xdr:ext cx="762000" cy="259045"/>
    <xdr:sp macro="" textlink="">
      <xdr:nvSpPr>
        <xdr:cNvPr id="345" name="定員管理の状況該当値テキスト">
          <a:extLst>
            <a:ext uri="{FF2B5EF4-FFF2-40B4-BE49-F238E27FC236}">
              <a16:creationId xmlns:a16="http://schemas.microsoft.com/office/drawing/2014/main" id="{702CD736-AF88-4833-ACC0-24E0D44B0CCE}"/>
            </a:ext>
          </a:extLst>
        </xdr:cNvPr>
        <xdr:cNvSpPr txBox="1"/>
      </xdr:nvSpPr>
      <xdr:spPr>
        <a:xfrm>
          <a:off x="17106900" y="1056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103051</xdr:rowOff>
    </xdr:from>
    <xdr:to>
      <xdr:col>77</xdr:col>
      <xdr:colOff>95250</xdr:colOff>
      <xdr:row>62</xdr:row>
      <xdr:rowOff>33201</xdr:rowOff>
    </xdr:to>
    <xdr:sp macro="" textlink="">
      <xdr:nvSpPr>
        <xdr:cNvPr id="346" name="楕円 345">
          <a:extLst>
            <a:ext uri="{FF2B5EF4-FFF2-40B4-BE49-F238E27FC236}">
              <a16:creationId xmlns:a16="http://schemas.microsoft.com/office/drawing/2014/main" id="{697404E0-10DF-4569-9CDD-E788F4D48EA7}"/>
            </a:ext>
          </a:extLst>
        </xdr:cNvPr>
        <xdr:cNvSpPr/>
      </xdr:nvSpPr>
      <xdr:spPr>
        <a:xfrm>
          <a:off x="16129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47" name="テキスト ボックス 346">
          <a:extLst>
            <a:ext uri="{FF2B5EF4-FFF2-40B4-BE49-F238E27FC236}">
              <a16:creationId xmlns:a16="http://schemas.microsoft.com/office/drawing/2014/main" id="{4AA88FC8-8A35-49C6-AACF-EB0EFA1E11F2}"/>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84667</xdr:rowOff>
    </xdr:from>
    <xdr:to>
      <xdr:col>73</xdr:col>
      <xdr:colOff>44450</xdr:colOff>
      <xdr:row>62</xdr:row>
      <xdr:rowOff>14817</xdr:rowOff>
    </xdr:to>
    <xdr:sp macro="" textlink="">
      <xdr:nvSpPr>
        <xdr:cNvPr id="348" name="楕円 347">
          <a:extLst>
            <a:ext uri="{FF2B5EF4-FFF2-40B4-BE49-F238E27FC236}">
              <a16:creationId xmlns:a16="http://schemas.microsoft.com/office/drawing/2014/main" id="{38609B76-B95B-4D56-92FD-1EDB44697507}"/>
            </a:ext>
          </a:extLst>
        </xdr:cNvPr>
        <xdr:cNvSpPr/>
      </xdr:nvSpPr>
      <xdr:spPr>
        <a:xfrm>
          <a:off x="15240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171044</xdr:rowOff>
    </xdr:from>
    <xdr:ext cx="762000" cy="259045"/>
    <xdr:sp macro="" textlink="">
      <xdr:nvSpPr>
        <xdr:cNvPr id="349" name="テキスト ボックス 348">
          <a:extLst>
            <a:ext uri="{FF2B5EF4-FFF2-40B4-BE49-F238E27FC236}">
              <a16:creationId xmlns:a16="http://schemas.microsoft.com/office/drawing/2014/main" id="{078BFC4E-1A22-4ECF-BBD4-864278535C01}"/>
            </a:ext>
          </a:extLst>
        </xdr:cNvPr>
        <xdr:cNvSpPr txBox="1"/>
      </xdr:nvSpPr>
      <xdr:spPr>
        <a:xfrm>
          <a:off x="14909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80070</xdr:rowOff>
    </xdr:from>
    <xdr:to>
      <xdr:col>68</xdr:col>
      <xdr:colOff>203200</xdr:colOff>
      <xdr:row>62</xdr:row>
      <xdr:rowOff>10220</xdr:rowOff>
    </xdr:to>
    <xdr:sp macro="" textlink="">
      <xdr:nvSpPr>
        <xdr:cNvPr id="350" name="楕円 349">
          <a:extLst>
            <a:ext uri="{FF2B5EF4-FFF2-40B4-BE49-F238E27FC236}">
              <a16:creationId xmlns:a16="http://schemas.microsoft.com/office/drawing/2014/main" id="{8A930E40-B5F6-4A1F-BE32-9B3F9B62F188}"/>
            </a:ext>
          </a:extLst>
        </xdr:cNvPr>
        <xdr:cNvSpPr/>
      </xdr:nvSpPr>
      <xdr:spPr>
        <a:xfrm>
          <a:off x="14351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166447</xdr:rowOff>
    </xdr:from>
    <xdr:ext cx="762000" cy="259045"/>
    <xdr:sp macro="" textlink="">
      <xdr:nvSpPr>
        <xdr:cNvPr id="351" name="テキスト ボックス 350">
          <a:extLst>
            <a:ext uri="{FF2B5EF4-FFF2-40B4-BE49-F238E27FC236}">
              <a16:creationId xmlns:a16="http://schemas.microsoft.com/office/drawing/2014/main" id="{713D4781-12CC-41A6-B2B9-3945BCDE92F2}"/>
            </a:ext>
          </a:extLst>
        </xdr:cNvPr>
        <xdr:cNvSpPr txBox="1"/>
      </xdr:nvSpPr>
      <xdr:spPr>
        <a:xfrm>
          <a:off x="14020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45599</xdr:rowOff>
    </xdr:from>
    <xdr:to>
      <xdr:col>64</xdr:col>
      <xdr:colOff>152400</xdr:colOff>
      <xdr:row>61</xdr:row>
      <xdr:rowOff>147199</xdr:rowOff>
    </xdr:to>
    <xdr:sp macro="" textlink="">
      <xdr:nvSpPr>
        <xdr:cNvPr id="352" name="楕円 351">
          <a:extLst>
            <a:ext uri="{FF2B5EF4-FFF2-40B4-BE49-F238E27FC236}">
              <a16:creationId xmlns:a16="http://schemas.microsoft.com/office/drawing/2014/main" id="{72E5B680-BD64-4A8B-88E3-152D8344413D}"/>
            </a:ext>
          </a:extLst>
        </xdr:cNvPr>
        <xdr:cNvSpPr/>
      </xdr:nvSpPr>
      <xdr:spPr>
        <a:xfrm>
          <a:off x="13462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131976</xdr:rowOff>
    </xdr:from>
    <xdr:ext cx="762000" cy="259045"/>
    <xdr:sp macro="" textlink="">
      <xdr:nvSpPr>
        <xdr:cNvPr id="353" name="テキスト ボックス 352">
          <a:extLst>
            <a:ext uri="{FF2B5EF4-FFF2-40B4-BE49-F238E27FC236}">
              <a16:creationId xmlns:a16="http://schemas.microsoft.com/office/drawing/2014/main" id="{EAFA84FB-664A-4BC8-B6D2-14C605262C2F}"/>
            </a:ext>
          </a:extLst>
        </xdr:cNvPr>
        <xdr:cNvSpPr txBox="1"/>
      </xdr:nvSpPr>
      <xdr:spPr>
        <a:xfrm>
          <a:off x="13131800" y="1059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98CBBC9D-EF18-4362-B739-97331FA3D878}"/>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8947AD9F-B099-4E65-97B1-066DE433CB48}"/>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3715E646-BC6F-4317-8DF5-01A63C7A05E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E164F3D0-82E2-43B9-8D56-3A480EF5BB56}"/>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7E4AC600-06B7-413B-9EF6-63F75EE4973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94FE57D5-3F7D-47EE-B155-D843F446569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C304EAC2-BBF3-477A-9F53-91D4B2BE579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869EA090-56C7-402A-842D-EE52938CE6A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97B1596E-83EA-4D1A-AC89-A0DA60502FE1}"/>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6D1079D1-9781-4D57-A3E6-D63AC004908E}"/>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E63EF425-C920-4032-AEB1-5C6E5AA4EE2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F737EFED-31F0-4238-BBED-C19A0DC7F526}"/>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DF5FA20D-63C8-4BBD-9BF8-7622FF78F27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前年度と比べて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％の改善となり、類似団体の平均を下回った。</a:t>
          </a:r>
          <a:endParaRPr lang="ja-JP" altLang="ja-JP" sz="1400">
            <a:effectLst/>
          </a:endParaRPr>
        </a:p>
        <a:p>
          <a:r>
            <a:rPr kumimoji="1" lang="ja-JP" altLang="ja-JP" sz="1100">
              <a:solidFill>
                <a:schemeClr val="dk1"/>
              </a:solidFill>
              <a:effectLst/>
              <a:latin typeface="+mn-lt"/>
              <a:ea typeface="+mn-ea"/>
              <a:cs typeface="+mn-cs"/>
            </a:rPr>
            <a:t>　令和４年度は地方債借入額が前年度比△</a:t>
          </a:r>
          <a:r>
            <a:rPr kumimoji="1" lang="en-US" altLang="ja-JP" sz="1100">
              <a:solidFill>
                <a:schemeClr val="dk1"/>
              </a:solidFill>
              <a:effectLst/>
              <a:latin typeface="+mn-lt"/>
              <a:ea typeface="+mn-ea"/>
              <a:cs typeface="+mn-cs"/>
            </a:rPr>
            <a:t>113896</a:t>
          </a:r>
          <a:r>
            <a:rPr kumimoji="1" lang="ja-JP" altLang="ja-JP" sz="1100">
              <a:solidFill>
                <a:schemeClr val="dk1"/>
              </a:solidFill>
              <a:effectLst/>
              <a:latin typeface="+mn-lt"/>
              <a:ea typeface="+mn-ea"/>
              <a:cs typeface="+mn-cs"/>
            </a:rPr>
            <a:t>千円となり抑制に努めた。今後も、より交付税算入率の高い臨時財政対策債、辺地対策事業債、過疎対策事業債などの地方債を活用し、将来負担の軽減に努める。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4732D4E-9776-475C-9030-A0D826777489}"/>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840E780F-D7AE-4CB1-A00A-72320FEC840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15145562-9CF0-42CC-B3FA-0E5A3C022B1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AE773436-71A5-41A3-9204-63B8764119F8}"/>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0DCF4CC3-1E58-49F9-89F2-11E200299615}"/>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E5C20199-78D6-4496-B234-8F9413AE0FD7}"/>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D9A30975-638C-4EAE-B582-25010A775E03}"/>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7DAE76C6-40D1-4769-A917-11689797A7D4}"/>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31D4BA79-62E8-4E57-A168-FE50A55943A6}"/>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A837F920-FD51-481C-86B9-ACBEDC812E27}"/>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DF90C00A-3C04-4D21-968B-2874CD0F5545}"/>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E5DB12CF-5D11-4C28-896F-A673F895CF32}"/>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47360747-F5AD-4476-AED7-0968EDEC8974}"/>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D1D8DE2D-C807-4FEF-B3D4-35AC0FE2ADA1}"/>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832492E5-0EBB-4215-A01E-5FC0A68183A2}"/>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5407912-B02F-4B4B-BB3B-1F671DF3C47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D691160B-5451-461C-B824-FEC0592774FC}"/>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63F674FA-BD3E-41BA-9385-FDA9BDB2163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76FC0354-E878-43F1-AE52-7660DCA8CF15}"/>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C0770B1B-BF6A-42AB-933C-6BE1600E014C}"/>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6F6E63E7-3DE7-43B1-96BC-343A5624AD09}"/>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0AA2068F-8A53-4FC3-8509-2F931B6962F1}"/>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13C0F1F2-EA1B-4218-A361-51F2A8213E25}"/>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3D20F969-673E-434A-BB4E-E379A9D9A2E0}"/>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16404</xdr:rowOff>
    </xdr:from>
    <xdr:to>
      <xdr:col>81</xdr:col>
      <xdr:colOff>44450</xdr:colOff>
      <xdr:row>40</xdr:row>
      <xdr:rowOff>56621</xdr:rowOff>
    </xdr:to>
    <xdr:cxnSp macro="">
      <xdr:nvCxnSpPr>
        <xdr:cNvPr id="391" name="直線コネクタ 390">
          <a:extLst>
            <a:ext uri="{FF2B5EF4-FFF2-40B4-BE49-F238E27FC236}">
              <a16:creationId xmlns:a16="http://schemas.microsoft.com/office/drawing/2014/main" id="{47CA77A8-E730-4233-8E6B-7486A5C6C290}"/>
            </a:ext>
          </a:extLst>
        </xdr:cNvPr>
        <xdr:cNvCxnSpPr/>
      </xdr:nvCxnSpPr>
      <xdr:spPr>
        <a:xfrm flipV="1">
          <a:off x="16179800" y="6874404"/>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a16="http://schemas.microsoft.com/office/drawing/2014/main" id="{64606980-08EB-4820-BA85-76282212A96D}"/>
            </a:ext>
          </a:extLst>
        </xdr:cNvPr>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E8ED45D7-1215-4A8F-BE04-B0F2511904F5}"/>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56621</xdr:rowOff>
    </xdr:from>
    <xdr:to>
      <xdr:col>77</xdr:col>
      <xdr:colOff>44450</xdr:colOff>
      <xdr:row>41</xdr:row>
      <xdr:rowOff>46038</xdr:rowOff>
    </xdr:to>
    <xdr:cxnSp macro="">
      <xdr:nvCxnSpPr>
        <xdr:cNvPr id="394" name="直線コネクタ 393">
          <a:extLst>
            <a:ext uri="{FF2B5EF4-FFF2-40B4-BE49-F238E27FC236}">
              <a16:creationId xmlns:a16="http://schemas.microsoft.com/office/drawing/2014/main" id="{565E194D-7117-4842-A66F-4469A3C69EDC}"/>
            </a:ext>
          </a:extLst>
        </xdr:cNvPr>
        <xdr:cNvCxnSpPr/>
      </xdr:nvCxnSpPr>
      <xdr:spPr>
        <a:xfrm flipV="1">
          <a:off x="15290800" y="691462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5F599802-9275-4C7C-A207-5C6FB343083B}"/>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a:extLst>
            <a:ext uri="{FF2B5EF4-FFF2-40B4-BE49-F238E27FC236}">
              <a16:creationId xmlns:a16="http://schemas.microsoft.com/office/drawing/2014/main" id="{331D128B-EA0D-4EFE-A640-8226E1CE0691}"/>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46038</xdr:rowOff>
    </xdr:from>
    <xdr:to>
      <xdr:col>72</xdr:col>
      <xdr:colOff>203200</xdr:colOff>
      <xdr:row>42</xdr:row>
      <xdr:rowOff>95779</xdr:rowOff>
    </xdr:to>
    <xdr:cxnSp macro="">
      <xdr:nvCxnSpPr>
        <xdr:cNvPr id="397" name="直線コネクタ 396">
          <a:extLst>
            <a:ext uri="{FF2B5EF4-FFF2-40B4-BE49-F238E27FC236}">
              <a16:creationId xmlns:a16="http://schemas.microsoft.com/office/drawing/2014/main" id="{179E892E-267D-4432-A258-9AC8884AC63F}"/>
            </a:ext>
          </a:extLst>
        </xdr:cNvPr>
        <xdr:cNvCxnSpPr/>
      </xdr:nvCxnSpPr>
      <xdr:spPr>
        <a:xfrm flipV="1">
          <a:off x="14401800" y="7075488"/>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98" name="フローチャート: 判断 397">
          <a:extLst>
            <a:ext uri="{FF2B5EF4-FFF2-40B4-BE49-F238E27FC236}">
              <a16:creationId xmlns:a16="http://schemas.microsoft.com/office/drawing/2014/main" id="{53BFA953-3375-44F2-AC74-D7A695F3930A}"/>
            </a:ext>
          </a:extLst>
        </xdr:cNvPr>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9" name="テキスト ボックス 398">
          <a:extLst>
            <a:ext uri="{FF2B5EF4-FFF2-40B4-BE49-F238E27FC236}">
              <a16:creationId xmlns:a16="http://schemas.microsoft.com/office/drawing/2014/main" id="{01D2BF6A-368A-4471-9C3F-94A3D83E55B4}"/>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95779</xdr:rowOff>
    </xdr:from>
    <xdr:to>
      <xdr:col>68</xdr:col>
      <xdr:colOff>152400</xdr:colOff>
      <xdr:row>42</xdr:row>
      <xdr:rowOff>166158</xdr:rowOff>
    </xdr:to>
    <xdr:cxnSp macro="">
      <xdr:nvCxnSpPr>
        <xdr:cNvPr id="400" name="直線コネクタ 399">
          <a:extLst>
            <a:ext uri="{FF2B5EF4-FFF2-40B4-BE49-F238E27FC236}">
              <a16:creationId xmlns:a16="http://schemas.microsoft.com/office/drawing/2014/main" id="{43E4D51B-B514-4947-B219-EDC417F3A036}"/>
            </a:ext>
          </a:extLst>
        </xdr:cNvPr>
        <xdr:cNvCxnSpPr/>
      </xdr:nvCxnSpPr>
      <xdr:spPr>
        <a:xfrm flipV="1">
          <a:off x="13512800" y="7296679"/>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96308</xdr:rowOff>
    </xdr:from>
    <xdr:to>
      <xdr:col>68</xdr:col>
      <xdr:colOff>203200</xdr:colOff>
      <xdr:row>41</xdr:row>
      <xdr:rowOff>26458</xdr:rowOff>
    </xdr:to>
    <xdr:sp macro="" textlink="">
      <xdr:nvSpPr>
        <xdr:cNvPr id="401" name="フローチャート: 判断 400">
          <a:extLst>
            <a:ext uri="{FF2B5EF4-FFF2-40B4-BE49-F238E27FC236}">
              <a16:creationId xmlns:a16="http://schemas.microsoft.com/office/drawing/2014/main" id="{BE95B757-1748-4E10-952C-1AFAFDF51AF9}"/>
            </a:ext>
          </a:extLst>
        </xdr:cNvPr>
        <xdr:cNvSpPr/>
      </xdr:nvSpPr>
      <xdr:spPr>
        <a:xfrm>
          <a:off x="14351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36635</xdr:rowOff>
    </xdr:from>
    <xdr:ext cx="762000" cy="259045"/>
    <xdr:sp macro="" textlink="">
      <xdr:nvSpPr>
        <xdr:cNvPr id="402" name="テキスト ボックス 401">
          <a:extLst>
            <a:ext uri="{FF2B5EF4-FFF2-40B4-BE49-F238E27FC236}">
              <a16:creationId xmlns:a16="http://schemas.microsoft.com/office/drawing/2014/main" id="{B6C1EBB0-417F-4C29-AEF7-D4F0F8740A98}"/>
            </a:ext>
          </a:extLst>
        </xdr:cNvPr>
        <xdr:cNvSpPr txBox="1"/>
      </xdr:nvSpPr>
      <xdr:spPr>
        <a:xfrm>
          <a:off x="14020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3" name="フローチャート: 判断 402">
          <a:extLst>
            <a:ext uri="{FF2B5EF4-FFF2-40B4-BE49-F238E27FC236}">
              <a16:creationId xmlns:a16="http://schemas.microsoft.com/office/drawing/2014/main" id="{9841D17D-B5ED-4CE5-9F34-9CD901E910E8}"/>
            </a:ext>
          </a:extLst>
        </xdr:cNvPr>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26581</xdr:rowOff>
    </xdr:from>
    <xdr:ext cx="762000" cy="259045"/>
    <xdr:sp macro="" textlink="">
      <xdr:nvSpPr>
        <xdr:cNvPr id="404" name="テキスト ボックス 403">
          <a:extLst>
            <a:ext uri="{FF2B5EF4-FFF2-40B4-BE49-F238E27FC236}">
              <a16:creationId xmlns:a16="http://schemas.microsoft.com/office/drawing/2014/main" id="{BD107F65-8E87-4F57-A97D-0CCC100EAE89}"/>
            </a:ext>
          </a:extLst>
        </xdr:cNvPr>
        <xdr:cNvSpPr txBox="1"/>
      </xdr:nvSpPr>
      <xdr:spPr>
        <a:xfrm>
          <a:off x="13131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32A97B5A-68DC-48AB-9017-23531CD97EF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991EFCDB-35CC-43F8-90E1-941599B7EFE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EEC3DA2-B147-4FB6-82E8-F3ED583833E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991EBA42-B65E-4DBB-A1AC-43AE0EB0D74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C7DCFA14-E940-4078-A615-CB24BFE512E3}"/>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137054</xdr:rowOff>
    </xdr:from>
    <xdr:to>
      <xdr:col>81</xdr:col>
      <xdr:colOff>95250</xdr:colOff>
      <xdr:row>40</xdr:row>
      <xdr:rowOff>67204</xdr:rowOff>
    </xdr:to>
    <xdr:sp macro="" textlink="">
      <xdr:nvSpPr>
        <xdr:cNvPr id="410" name="楕円 409">
          <a:extLst>
            <a:ext uri="{FF2B5EF4-FFF2-40B4-BE49-F238E27FC236}">
              <a16:creationId xmlns:a16="http://schemas.microsoft.com/office/drawing/2014/main" id="{143875BD-72F1-4F78-AACE-694A5711EE7E}"/>
            </a:ext>
          </a:extLst>
        </xdr:cNvPr>
        <xdr:cNvSpPr/>
      </xdr:nvSpPr>
      <xdr:spPr>
        <a:xfrm>
          <a:off x="16967200" y="68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153581</xdr:rowOff>
    </xdr:from>
    <xdr:ext cx="762000" cy="259045"/>
    <xdr:sp macro="" textlink="">
      <xdr:nvSpPr>
        <xdr:cNvPr id="411" name="公債費負担の状況該当値テキスト">
          <a:extLst>
            <a:ext uri="{FF2B5EF4-FFF2-40B4-BE49-F238E27FC236}">
              <a16:creationId xmlns:a16="http://schemas.microsoft.com/office/drawing/2014/main" id="{7977C4B3-EB83-44CD-AEB4-34538F7F4111}"/>
            </a:ext>
          </a:extLst>
        </xdr:cNvPr>
        <xdr:cNvSpPr txBox="1"/>
      </xdr:nvSpPr>
      <xdr:spPr>
        <a:xfrm>
          <a:off x="17106900" y="666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5821</xdr:rowOff>
    </xdr:from>
    <xdr:to>
      <xdr:col>77</xdr:col>
      <xdr:colOff>95250</xdr:colOff>
      <xdr:row>40</xdr:row>
      <xdr:rowOff>107421</xdr:rowOff>
    </xdr:to>
    <xdr:sp macro="" textlink="">
      <xdr:nvSpPr>
        <xdr:cNvPr id="412" name="楕円 411">
          <a:extLst>
            <a:ext uri="{FF2B5EF4-FFF2-40B4-BE49-F238E27FC236}">
              <a16:creationId xmlns:a16="http://schemas.microsoft.com/office/drawing/2014/main" id="{39300940-9A9B-4DB7-8D03-6FADB78BD578}"/>
            </a:ext>
          </a:extLst>
        </xdr:cNvPr>
        <xdr:cNvSpPr/>
      </xdr:nvSpPr>
      <xdr:spPr>
        <a:xfrm>
          <a:off x="16129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92198</xdr:rowOff>
    </xdr:from>
    <xdr:ext cx="736600" cy="259045"/>
    <xdr:sp macro="" textlink="">
      <xdr:nvSpPr>
        <xdr:cNvPr id="413" name="テキスト ボックス 412">
          <a:extLst>
            <a:ext uri="{FF2B5EF4-FFF2-40B4-BE49-F238E27FC236}">
              <a16:creationId xmlns:a16="http://schemas.microsoft.com/office/drawing/2014/main" id="{E5A83A06-8D0F-4946-8CB1-CC8F29935BDF}"/>
            </a:ext>
          </a:extLst>
        </xdr:cNvPr>
        <xdr:cNvSpPr txBox="1"/>
      </xdr:nvSpPr>
      <xdr:spPr>
        <a:xfrm>
          <a:off x="15798800" y="6950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166688</xdr:rowOff>
    </xdr:from>
    <xdr:to>
      <xdr:col>73</xdr:col>
      <xdr:colOff>44450</xdr:colOff>
      <xdr:row>41</xdr:row>
      <xdr:rowOff>96838</xdr:rowOff>
    </xdr:to>
    <xdr:sp macro="" textlink="">
      <xdr:nvSpPr>
        <xdr:cNvPr id="414" name="楕円 413">
          <a:extLst>
            <a:ext uri="{FF2B5EF4-FFF2-40B4-BE49-F238E27FC236}">
              <a16:creationId xmlns:a16="http://schemas.microsoft.com/office/drawing/2014/main" id="{8205F17A-8E9F-46EB-8553-0C6CAB5AE9A9}"/>
            </a:ext>
          </a:extLst>
        </xdr:cNvPr>
        <xdr:cNvSpPr/>
      </xdr:nvSpPr>
      <xdr:spPr>
        <a:xfrm>
          <a:off x="15240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81615</xdr:rowOff>
    </xdr:from>
    <xdr:ext cx="762000" cy="259045"/>
    <xdr:sp macro="" textlink="">
      <xdr:nvSpPr>
        <xdr:cNvPr id="415" name="テキスト ボックス 414">
          <a:extLst>
            <a:ext uri="{FF2B5EF4-FFF2-40B4-BE49-F238E27FC236}">
              <a16:creationId xmlns:a16="http://schemas.microsoft.com/office/drawing/2014/main" id="{DA24DC72-3391-41DC-9CE4-C088479A5C51}"/>
            </a:ext>
          </a:extLst>
        </xdr:cNvPr>
        <xdr:cNvSpPr txBox="1"/>
      </xdr:nvSpPr>
      <xdr:spPr>
        <a:xfrm>
          <a:off x="14909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44979</xdr:rowOff>
    </xdr:from>
    <xdr:to>
      <xdr:col>68</xdr:col>
      <xdr:colOff>203200</xdr:colOff>
      <xdr:row>42</xdr:row>
      <xdr:rowOff>146579</xdr:rowOff>
    </xdr:to>
    <xdr:sp macro="" textlink="">
      <xdr:nvSpPr>
        <xdr:cNvPr id="416" name="楕円 415">
          <a:extLst>
            <a:ext uri="{FF2B5EF4-FFF2-40B4-BE49-F238E27FC236}">
              <a16:creationId xmlns:a16="http://schemas.microsoft.com/office/drawing/2014/main" id="{EE28F881-F888-4C0F-A716-79FBA8C650DD}"/>
            </a:ext>
          </a:extLst>
        </xdr:cNvPr>
        <xdr:cNvSpPr/>
      </xdr:nvSpPr>
      <xdr:spPr>
        <a:xfrm>
          <a:off x="14351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131356</xdr:rowOff>
    </xdr:from>
    <xdr:ext cx="762000" cy="259045"/>
    <xdr:sp macro="" textlink="">
      <xdr:nvSpPr>
        <xdr:cNvPr id="417" name="テキスト ボックス 416">
          <a:extLst>
            <a:ext uri="{FF2B5EF4-FFF2-40B4-BE49-F238E27FC236}">
              <a16:creationId xmlns:a16="http://schemas.microsoft.com/office/drawing/2014/main" id="{D29C5EE4-44C6-4584-A7BA-F27902B1C9A4}"/>
            </a:ext>
          </a:extLst>
        </xdr:cNvPr>
        <xdr:cNvSpPr txBox="1"/>
      </xdr:nvSpPr>
      <xdr:spPr>
        <a:xfrm>
          <a:off x="14020800" y="733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115358</xdr:rowOff>
    </xdr:from>
    <xdr:to>
      <xdr:col>64</xdr:col>
      <xdr:colOff>152400</xdr:colOff>
      <xdr:row>43</xdr:row>
      <xdr:rowOff>45508</xdr:rowOff>
    </xdr:to>
    <xdr:sp macro="" textlink="">
      <xdr:nvSpPr>
        <xdr:cNvPr id="418" name="楕円 417">
          <a:extLst>
            <a:ext uri="{FF2B5EF4-FFF2-40B4-BE49-F238E27FC236}">
              <a16:creationId xmlns:a16="http://schemas.microsoft.com/office/drawing/2014/main" id="{B9A9CB01-3ED9-48D0-9FD1-51144F10A47A}"/>
            </a:ext>
          </a:extLst>
        </xdr:cNvPr>
        <xdr:cNvSpPr/>
      </xdr:nvSpPr>
      <xdr:spPr>
        <a:xfrm>
          <a:off x="13462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30285</xdr:rowOff>
    </xdr:from>
    <xdr:ext cx="762000" cy="259045"/>
    <xdr:sp macro="" textlink="">
      <xdr:nvSpPr>
        <xdr:cNvPr id="419" name="テキスト ボックス 418">
          <a:extLst>
            <a:ext uri="{FF2B5EF4-FFF2-40B4-BE49-F238E27FC236}">
              <a16:creationId xmlns:a16="http://schemas.microsoft.com/office/drawing/2014/main" id="{93B8C800-119C-4611-A58C-92227CFB619E}"/>
            </a:ext>
          </a:extLst>
        </xdr:cNvPr>
        <xdr:cNvSpPr txBox="1"/>
      </xdr:nvSpPr>
      <xdr:spPr>
        <a:xfrm>
          <a:off x="13131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13B0850F-AE30-4943-BFA3-49D2043BC1B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9068078-DE3D-4900-B43B-86AD80513405}"/>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274EBEB-5FFC-4967-802A-15E8FDB28073}"/>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B5332301-2AE9-478C-8FA6-3F7A2F33C09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B201412A-9959-49A6-94CA-FA9B433E9A1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F39E41BC-4492-4950-A7E5-992CFE1738C7}"/>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F86592F1-49BB-4D64-BFD3-45A56F8FAB6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8D503152-A455-40B2-A1E4-E5F6F3C5875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267B227D-0A9D-4F5B-88D0-B104CF224D6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CC2F947E-0982-4FC0-BAD8-EF14370981E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89E089BC-9AC9-4F1C-BA8D-66BCB0D94B51}"/>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464EC8B8-25C6-4EF4-854A-DA757B7B139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CD803289-3630-44DB-A972-DABE6EB92F9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となり改善の兆しが見られるが、依然として類似団体平均</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％を大きく上回っている。前年度の将来負担比率の改善は、公営企業債等繰入額等が減少したことが主な要因として考えられる。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EE502E16-39DA-4937-AEB9-FEF9A1C1A74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5A4F1172-09DF-431C-B9E2-5F40EC59995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B282F8A7-AF45-4671-A068-A673B42D8BF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2A2D63AD-B27C-40CB-9EF1-47FCDA799865}"/>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E0C252A3-3333-4A06-878F-C1A080E824F2}"/>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A2B1E15F-1E17-4E3E-AD65-E4C62FC8CF1A}"/>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E1BD7895-115A-4467-BDFA-536CCB938016}"/>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E16AD7E2-376C-4E4C-A46B-21B37F1CF902}"/>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F967699A-01A5-4072-8509-4FFA30D5B8BB}"/>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53CEC371-08E4-44EF-AE54-584B2C8945D4}"/>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DE0DEA8E-992C-47EA-964D-972158F90375}"/>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E57733B0-592A-42B4-B823-CD5BA16BFB13}"/>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AE1DAD78-85B1-4690-BAEB-212854D200D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B552FE79-104A-49BA-9322-0564BB981B0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B2EDF9E6-4A4D-4F33-B17A-34FB94DF501C}"/>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AC2BE4C9-9D2A-4BC2-88C1-5F57E814901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2C115B30-8F4E-402D-81D3-AEE6740A9A4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4E7C40E0-F80C-431B-957D-2AB0C0132F9E}"/>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8231FA15-9E99-4C8B-9454-C2E3092EB3B6}"/>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12ABC6D0-E472-4B2C-9068-72F8510B8642}"/>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8C808183-6C85-4B1A-9BA9-1A902F93CD9B}"/>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F10D7389-47AD-4BB9-A929-C4A7385C9218}"/>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82731</xdr:rowOff>
    </xdr:from>
    <xdr:to>
      <xdr:col>81</xdr:col>
      <xdr:colOff>44450</xdr:colOff>
      <xdr:row>15</xdr:row>
      <xdr:rowOff>136737</xdr:rowOff>
    </xdr:to>
    <xdr:cxnSp macro="">
      <xdr:nvCxnSpPr>
        <xdr:cNvPr id="455" name="直線コネクタ 454">
          <a:extLst>
            <a:ext uri="{FF2B5EF4-FFF2-40B4-BE49-F238E27FC236}">
              <a16:creationId xmlns:a16="http://schemas.microsoft.com/office/drawing/2014/main" id="{07082202-15B6-43FB-9300-D3F6CB33634B}"/>
            </a:ext>
          </a:extLst>
        </xdr:cNvPr>
        <xdr:cNvCxnSpPr/>
      </xdr:nvCxnSpPr>
      <xdr:spPr>
        <a:xfrm flipV="1">
          <a:off x="16179800" y="2654481"/>
          <a:ext cx="8382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6" name="将来負担の状況平均値テキスト">
          <a:extLst>
            <a:ext uri="{FF2B5EF4-FFF2-40B4-BE49-F238E27FC236}">
              <a16:creationId xmlns:a16="http://schemas.microsoft.com/office/drawing/2014/main" id="{C7CBE420-58C7-482C-B22D-EDD240B65A2D}"/>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7" name="フローチャート: 判断 456">
          <a:extLst>
            <a:ext uri="{FF2B5EF4-FFF2-40B4-BE49-F238E27FC236}">
              <a16:creationId xmlns:a16="http://schemas.microsoft.com/office/drawing/2014/main" id="{B6A92043-51C4-4B5E-8020-8B4A7003B8DD}"/>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136737</xdr:rowOff>
    </xdr:from>
    <xdr:to>
      <xdr:col>77</xdr:col>
      <xdr:colOff>44450</xdr:colOff>
      <xdr:row>16</xdr:row>
      <xdr:rowOff>114663</xdr:rowOff>
    </xdr:to>
    <xdr:cxnSp macro="">
      <xdr:nvCxnSpPr>
        <xdr:cNvPr id="458" name="直線コネクタ 457">
          <a:extLst>
            <a:ext uri="{FF2B5EF4-FFF2-40B4-BE49-F238E27FC236}">
              <a16:creationId xmlns:a16="http://schemas.microsoft.com/office/drawing/2014/main" id="{5153B309-101F-43A5-AF82-9C8D00147991}"/>
            </a:ext>
          </a:extLst>
        </xdr:cNvPr>
        <xdr:cNvCxnSpPr/>
      </xdr:nvCxnSpPr>
      <xdr:spPr>
        <a:xfrm flipV="1">
          <a:off x="15290800" y="2708487"/>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9" name="フローチャート: 判断 458">
          <a:extLst>
            <a:ext uri="{FF2B5EF4-FFF2-40B4-BE49-F238E27FC236}">
              <a16:creationId xmlns:a16="http://schemas.microsoft.com/office/drawing/2014/main" id="{85A03039-0B1A-4FD4-AD3A-CE0461DCBA2E}"/>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60" name="テキスト ボックス 459">
          <a:extLst>
            <a:ext uri="{FF2B5EF4-FFF2-40B4-BE49-F238E27FC236}">
              <a16:creationId xmlns:a16="http://schemas.microsoft.com/office/drawing/2014/main" id="{DD7163D8-F3D5-47D8-A637-71ED87F4FA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114663</xdr:rowOff>
    </xdr:from>
    <xdr:to>
      <xdr:col>72</xdr:col>
      <xdr:colOff>203200</xdr:colOff>
      <xdr:row>18</xdr:row>
      <xdr:rowOff>49832</xdr:rowOff>
    </xdr:to>
    <xdr:cxnSp macro="">
      <xdr:nvCxnSpPr>
        <xdr:cNvPr id="461" name="直線コネクタ 460">
          <a:extLst>
            <a:ext uri="{FF2B5EF4-FFF2-40B4-BE49-F238E27FC236}">
              <a16:creationId xmlns:a16="http://schemas.microsoft.com/office/drawing/2014/main" id="{5A1AF1C1-7238-408E-A770-C69FD737BA5C}"/>
            </a:ext>
          </a:extLst>
        </xdr:cNvPr>
        <xdr:cNvCxnSpPr/>
      </xdr:nvCxnSpPr>
      <xdr:spPr>
        <a:xfrm flipV="1">
          <a:off x="14401800" y="2857863"/>
          <a:ext cx="889000" cy="27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132140</xdr:rowOff>
    </xdr:from>
    <xdr:to>
      <xdr:col>73</xdr:col>
      <xdr:colOff>44450</xdr:colOff>
      <xdr:row>15</xdr:row>
      <xdr:rowOff>62290</xdr:rowOff>
    </xdr:to>
    <xdr:sp macro="" textlink="">
      <xdr:nvSpPr>
        <xdr:cNvPr id="462" name="フローチャート: 判断 461">
          <a:extLst>
            <a:ext uri="{FF2B5EF4-FFF2-40B4-BE49-F238E27FC236}">
              <a16:creationId xmlns:a16="http://schemas.microsoft.com/office/drawing/2014/main" id="{BABC36DE-FD1B-4655-B127-F2C2BC02B0C4}"/>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63" name="テキスト ボックス 462">
          <a:extLst>
            <a:ext uri="{FF2B5EF4-FFF2-40B4-BE49-F238E27FC236}">
              <a16:creationId xmlns:a16="http://schemas.microsoft.com/office/drawing/2014/main" id="{8A0F0740-6F43-4CB1-84E2-B025261A1C34}"/>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49832</xdr:rowOff>
    </xdr:from>
    <xdr:to>
      <xdr:col>68</xdr:col>
      <xdr:colOff>152400</xdr:colOff>
      <xdr:row>18</xdr:row>
      <xdr:rowOff>121073</xdr:rowOff>
    </xdr:to>
    <xdr:cxnSp macro="">
      <xdr:nvCxnSpPr>
        <xdr:cNvPr id="464" name="直線コネクタ 463">
          <a:extLst>
            <a:ext uri="{FF2B5EF4-FFF2-40B4-BE49-F238E27FC236}">
              <a16:creationId xmlns:a16="http://schemas.microsoft.com/office/drawing/2014/main" id="{A80D9789-A8F3-4950-BFEE-1C6E8AB0DD83}"/>
            </a:ext>
          </a:extLst>
        </xdr:cNvPr>
        <xdr:cNvCxnSpPr/>
      </xdr:nvCxnSpPr>
      <xdr:spPr>
        <a:xfrm flipV="1">
          <a:off x="13512800" y="3135932"/>
          <a:ext cx="8890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65" name="フローチャート: 判断 464">
          <a:extLst>
            <a:ext uri="{FF2B5EF4-FFF2-40B4-BE49-F238E27FC236}">
              <a16:creationId xmlns:a16="http://schemas.microsoft.com/office/drawing/2014/main" id="{2259B230-73BD-4093-93AD-2B0A65E22F8A}"/>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66" name="テキスト ボックス 465">
          <a:extLst>
            <a:ext uri="{FF2B5EF4-FFF2-40B4-BE49-F238E27FC236}">
              <a16:creationId xmlns:a16="http://schemas.microsoft.com/office/drawing/2014/main" id="{6AC857D6-232E-4FC0-AF1A-47C6BE708C1A}"/>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67" name="フローチャート: 判断 466">
          <a:extLst>
            <a:ext uri="{FF2B5EF4-FFF2-40B4-BE49-F238E27FC236}">
              <a16:creationId xmlns:a16="http://schemas.microsoft.com/office/drawing/2014/main" id="{A77B3195-ADC7-4E58-BE36-60258798F06A}"/>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68" name="テキスト ボックス 467">
          <a:extLst>
            <a:ext uri="{FF2B5EF4-FFF2-40B4-BE49-F238E27FC236}">
              <a16:creationId xmlns:a16="http://schemas.microsoft.com/office/drawing/2014/main" id="{3A63BBAA-A8F2-44B2-B4C1-F4FFBA0CDC96}"/>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9C5BEEC1-81A1-4107-B329-8E7D0D2F56F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30ADB7B5-3D80-4F33-9258-9F03B7A701CF}"/>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AF08AC33-19AE-4AC7-8CA4-5AA390F2270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CC7772B9-AAF7-4247-BFA7-A8DE6AEDFFC8}"/>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BBEB2F22-40DE-4E56-8213-2451E729FED2}"/>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31931</xdr:rowOff>
    </xdr:from>
    <xdr:to>
      <xdr:col>81</xdr:col>
      <xdr:colOff>95250</xdr:colOff>
      <xdr:row>15</xdr:row>
      <xdr:rowOff>133531</xdr:rowOff>
    </xdr:to>
    <xdr:sp macro="" textlink="">
      <xdr:nvSpPr>
        <xdr:cNvPr id="474" name="楕円 473">
          <a:extLst>
            <a:ext uri="{FF2B5EF4-FFF2-40B4-BE49-F238E27FC236}">
              <a16:creationId xmlns:a16="http://schemas.microsoft.com/office/drawing/2014/main" id="{7F00332D-83A1-4524-A29D-E6CF42B07846}"/>
            </a:ext>
          </a:extLst>
        </xdr:cNvPr>
        <xdr:cNvSpPr/>
      </xdr:nvSpPr>
      <xdr:spPr>
        <a:xfrm>
          <a:off x="16967200" y="260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4008</xdr:rowOff>
    </xdr:from>
    <xdr:ext cx="762000" cy="259045"/>
    <xdr:sp macro="" textlink="">
      <xdr:nvSpPr>
        <xdr:cNvPr id="475" name="将来負担の状況該当値テキスト">
          <a:extLst>
            <a:ext uri="{FF2B5EF4-FFF2-40B4-BE49-F238E27FC236}">
              <a16:creationId xmlns:a16="http://schemas.microsoft.com/office/drawing/2014/main" id="{C3606DE4-87C6-4521-8748-3677926F1C9E}"/>
            </a:ext>
          </a:extLst>
        </xdr:cNvPr>
        <xdr:cNvSpPr txBox="1"/>
      </xdr:nvSpPr>
      <xdr:spPr>
        <a:xfrm>
          <a:off x="17106900" y="257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85937</xdr:rowOff>
    </xdr:from>
    <xdr:to>
      <xdr:col>77</xdr:col>
      <xdr:colOff>95250</xdr:colOff>
      <xdr:row>16</xdr:row>
      <xdr:rowOff>16087</xdr:rowOff>
    </xdr:to>
    <xdr:sp macro="" textlink="">
      <xdr:nvSpPr>
        <xdr:cNvPr id="476" name="楕円 475">
          <a:extLst>
            <a:ext uri="{FF2B5EF4-FFF2-40B4-BE49-F238E27FC236}">
              <a16:creationId xmlns:a16="http://schemas.microsoft.com/office/drawing/2014/main" id="{E372810D-996D-46ED-B724-DA2F6CA2C363}"/>
            </a:ext>
          </a:extLst>
        </xdr:cNvPr>
        <xdr:cNvSpPr/>
      </xdr:nvSpPr>
      <xdr:spPr>
        <a:xfrm>
          <a:off x="16129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864</xdr:rowOff>
    </xdr:from>
    <xdr:ext cx="736600" cy="259045"/>
    <xdr:sp macro="" textlink="">
      <xdr:nvSpPr>
        <xdr:cNvPr id="477" name="テキスト ボックス 476">
          <a:extLst>
            <a:ext uri="{FF2B5EF4-FFF2-40B4-BE49-F238E27FC236}">
              <a16:creationId xmlns:a16="http://schemas.microsoft.com/office/drawing/2014/main" id="{084A772C-215F-4879-9D18-345EB1141E40}"/>
            </a:ext>
          </a:extLst>
        </xdr:cNvPr>
        <xdr:cNvSpPr txBox="1"/>
      </xdr:nvSpPr>
      <xdr:spPr>
        <a:xfrm>
          <a:off x="15798800" y="2744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63863</xdr:rowOff>
    </xdr:from>
    <xdr:to>
      <xdr:col>73</xdr:col>
      <xdr:colOff>44450</xdr:colOff>
      <xdr:row>16</xdr:row>
      <xdr:rowOff>165463</xdr:rowOff>
    </xdr:to>
    <xdr:sp macro="" textlink="">
      <xdr:nvSpPr>
        <xdr:cNvPr id="478" name="楕円 477">
          <a:extLst>
            <a:ext uri="{FF2B5EF4-FFF2-40B4-BE49-F238E27FC236}">
              <a16:creationId xmlns:a16="http://schemas.microsoft.com/office/drawing/2014/main" id="{89B7673F-B321-4C80-8061-2FCB0C7C769E}"/>
            </a:ext>
          </a:extLst>
        </xdr:cNvPr>
        <xdr:cNvSpPr/>
      </xdr:nvSpPr>
      <xdr:spPr>
        <a:xfrm>
          <a:off x="152400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150240</xdr:rowOff>
    </xdr:from>
    <xdr:ext cx="762000" cy="259045"/>
    <xdr:sp macro="" textlink="">
      <xdr:nvSpPr>
        <xdr:cNvPr id="479" name="テキスト ボックス 478">
          <a:extLst>
            <a:ext uri="{FF2B5EF4-FFF2-40B4-BE49-F238E27FC236}">
              <a16:creationId xmlns:a16="http://schemas.microsoft.com/office/drawing/2014/main" id="{3CBB5284-D47D-42E2-9EA3-2E9C17DA5815}"/>
            </a:ext>
          </a:extLst>
        </xdr:cNvPr>
        <xdr:cNvSpPr txBox="1"/>
      </xdr:nvSpPr>
      <xdr:spPr>
        <a:xfrm>
          <a:off x="14909800" y="28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170482</xdr:rowOff>
    </xdr:from>
    <xdr:to>
      <xdr:col>68</xdr:col>
      <xdr:colOff>203200</xdr:colOff>
      <xdr:row>18</xdr:row>
      <xdr:rowOff>100632</xdr:rowOff>
    </xdr:to>
    <xdr:sp macro="" textlink="">
      <xdr:nvSpPr>
        <xdr:cNvPr id="480" name="楕円 479">
          <a:extLst>
            <a:ext uri="{FF2B5EF4-FFF2-40B4-BE49-F238E27FC236}">
              <a16:creationId xmlns:a16="http://schemas.microsoft.com/office/drawing/2014/main" id="{DC73FB50-C440-4BA0-8220-BA4967D603C5}"/>
            </a:ext>
          </a:extLst>
        </xdr:cNvPr>
        <xdr:cNvSpPr/>
      </xdr:nvSpPr>
      <xdr:spPr>
        <a:xfrm>
          <a:off x="14351000" y="30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85409</xdr:rowOff>
    </xdr:from>
    <xdr:ext cx="762000" cy="259045"/>
    <xdr:sp macro="" textlink="">
      <xdr:nvSpPr>
        <xdr:cNvPr id="481" name="テキスト ボックス 480">
          <a:extLst>
            <a:ext uri="{FF2B5EF4-FFF2-40B4-BE49-F238E27FC236}">
              <a16:creationId xmlns:a16="http://schemas.microsoft.com/office/drawing/2014/main" id="{A57A9843-0FA9-4BB6-AF44-1A3609212D42}"/>
            </a:ext>
          </a:extLst>
        </xdr:cNvPr>
        <xdr:cNvSpPr txBox="1"/>
      </xdr:nvSpPr>
      <xdr:spPr>
        <a:xfrm>
          <a:off x="14020800" y="317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70273</xdr:rowOff>
    </xdr:from>
    <xdr:to>
      <xdr:col>64</xdr:col>
      <xdr:colOff>152400</xdr:colOff>
      <xdr:row>19</xdr:row>
      <xdr:rowOff>423</xdr:rowOff>
    </xdr:to>
    <xdr:sp macro="" textlink="">
      <xdr:nvSpPr>
        <xdr:cNvPr id="482" name="楕円 481">
          <a:extLst>
            <a:ext uri="{FF2B5EF4-FFF2-40B4-BE49-F238E27FC236}">
              <a16:creationId xmlns:a16="http://schemas.microsoft.com/office/drawing/2014/main" id="{0A493BD1-BFA9-48DB-BC7B-5A48D43324D5}"/>
            </a:ext>
          </a:extLst>
        </xdr:cNvPr>
        <xdr:cNvSpPr/>
      </xdr:nvSpPr>
      <xdr:spPr>
        <a:xfrm>
          <a:off x="13462000" y="31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156650</xdr:rowOff>
    </xdr:from>
    <xdr:ext cx="762000" cy="259045"/>
    <xdr:sp macro="" textlink="">
      <xdr:nvSpPr>
        <xdr:cNvPr id="483" name="テキスト ボックス 482">
          <a:extLst>
            <a:ext uri="{FF2B5EF4-FFF2-40B4-BE49-F238E27FC236}">
              <a16:creationId xmlns:a16="http://schemas.microsoft.com/office/drawing/2014/main" id="{2CD38D96-3AC7-47F4-8AAA-50025E01057B}"/>
            </a:ext>
          </a:extLst>
        </xdr:cNvPr>
        <xdr:cNvSpPr txBox="1"/>
      </xdr:nvSpPr>
      <xdr:spPr>
        <a:xfrm>
          <a:off x="13131800" y="324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13,423
13,126
144.21
9,485,624
8,623,047
782,878
5,615,965
8,807,630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％減少し、類似団体</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。岡山県の平均と比較して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経常収支比率に占める割合は依然として低くなっている。今後も引き続き、一部事務組合の人件費充当分の負担金や、下水道事業などの公営企業会計の人件費に充当する繰出金などの、人件費に準ずる費用を含めた人件費関係全体について抑制していく。また、総合計画に基づき組織のスリム化、職員の適正配置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77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06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37</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9346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したが、</a:t>
          </a:r>
          <a:r>
            <a:rPr kumimoji="1" lang="ja-JP" altLang="en-US" sz="1100">
              <a:solidFill>
                <a:schemeClr val="dk1"/>
              </a:solidFill>
              <a:effectLst/>
              <a:latin typeface="+mn-lt"/>
              <a:ea typeface="+mn-ea"/>
              <a:cs typeface="+mn-cs"/>
            </a:rPr>
            <a:t>令和４年度には</a:t>
          </a:r>
          <a:r>
            <a:rPr kumimoji="1" lang="ja-JP" altLang="ja-JP" sz="1100">
              <a:solidFill>
                <a:schemeClr val="dk1"/>
              </a:solidFill>
              <a:effectLst/>
              <a:latin typeface="+mn-lt"/>
              <a:ea typeface="+mn-ea"/>
              <a:cs typeface="+mn-cs"/>
            </a:rPr>
            <a:t>物価高や光熱水費の増加など</a:t>
          </a:r>
          <a:r>
            <a:rPr kumimoji="1" lang="ja-JP" altLang="en-US" sz="1100">
              <a:solidFill>
                <a:schemeClr val="dk1"/>
              </a:solidFill>
              <a:effectLst/>
              <a:latin typeface="+mn-lt"/>
              <a:ea typeface="+mn-ea"/>
              <a:cs typeface="+mn-cs"/>
            </a:rPr>
            <a:t>の要因もあり</a:t>
          </a:r>
          <a:r>
            <a:rPr kumimoji="1" lang="ja-JP" altLang="ja-JP" sz="1100">
              <a:solidFill>
                <a:schemeClr val="dk1"/>
              </a:solidFill>
              <a:effectLst/>
              <a:latin typeface="+mn-lt"/>
              <a:ea typeface="+mn-ea"/>
              <a:cs typeface="+mn-cs"/>
            </a:rPr>
            <a:t>、今後も注視する必要がある。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92710</xdr:rowOff>
    </xdr:from>
    <xdr:to>
      <xdr:col>82</xdr:col>
      <xdr:colOff>107950</xdr:colOff>
      <xdr:row>15</xdr:row>
      <xdr:rowOff>41275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9301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156862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92710</xdr:rowOff>
    </xdr:from>
    <xdr:to>
      <xdr:col>78</xdr:col>
      <xdr:colOff>69850</xdr:colOff>
      <xdr:row>14</xdr:row>
      <xdr:rowOff>155575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930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36847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155575</xdr:rowOff>
    </xdr:from>
    <xdr:to>
      <xdr:col>73</xdr:col>
      <xdr:colOff>180975</xdr:colOff>
      <xdr:row>16</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55875"/>
          <a:ext cx="889000" cy="3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59707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92710</xdr:rowOff>
    </xdr:from>
    <xdr:to>
      <xdr:col>69</xdr:col>
      <xdr:colOff>92075</xdr:colOff>
      <xdr:row>16</xdr:row>
      <xdr:rowOff>161290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359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116205</xdr:rowOff>
    </xdr:from>
    <xdr:to>
      <xdr:col>69</xdr:col>
      <xdr:colOff>142875</xdr:colOff>
      <xdr:row>16</xdr:row>
      <xdr:rowOff>46355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56532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161925</xdr:rowOff>
    </xdr:from>
    <xdr:to>
      <xdr:col>82</xdr:col>
      <xdr:colOff>158750</xdr:colOff>
      <xdr:row>15</xdr:row>
      <xdr:rowOff>92075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7002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41910</xdr:rowOff>
    </xdr:from>
    <xdr:to>
      <xdr:col>78</xdr:col>
      <xdr:colOff>120650</xdr:colOff>
      <xdr:row>14</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4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153687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1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104775</xdr:rowOff>
    </xdr:from>
    <xdr:to>
      <xdr:col>74</xdr:col>
      <xdr:colOff>31750</xdr:colOff>
      <xdr:row>15</xdr:row>
      <xdr:rowOff>34925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45102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7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110490</xdr:rowOff>
    </xdr:from>
    <xdr:to>
      <xdr:col>69</xdr:col>
      <xdr:colOff>142875</xdr:colOff>
      <xdr:row>17</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41910</xdr:rowOff>
    </xdr:from>
    <xdr:to>
      <xdr:col>65</xdr:col>
      <xdr:colOff>53975</xdr:colOff>
      <xdr:row>16</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128287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％減少したが、</a:t>
          </a:r>
          <a:r>
            <a:rPr kumimoji="1" lang="ja-JP" altLang="en-US" sz="1100">
              <a:solidFill>
                <a:schemeClr val="dk1"/>
              </a:solidFill>
              <a:effectLst/>
              <a:latin typeface="+mn-lt"/>
              <a:ea typeface="+mn-ea"/>
              <a:cs typeface="+mn-cs"/>
            </a:rPr>
            <a:t>少子高齢化の今、</a:t>
          </a:r>
          <a:r>
            <a:rPr kumimoji="1" lang="ja-JP" altLang="ja-JP" sz="1100">
              <a:solidFill>
                <a:schemeClr val="dk1"/>
              </a:solidFill>
              <a:effectLst/>
              <a:latin typeface="+mn-lt"/>
              <a:ea typeface="+mn-ea"/>
              <a:cs typeface="+mn-cs"/>
            </a:rPr>
            <a:t>扶助費は今後、高齢者、障害者を社会全体で支える制度に対応するため避けられないことであるため、所得制限や対象者の見直しを行うなど、経費抑制を図りたい。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75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57150</xdr:rowOff>
    </xdr:from>
    <xdr:to>
      <xdr:col>15</xdr:col>
      <xdr:colOff>149225</xdr:colOff>
      <xdr:row>56</xdr:row>
      <xdr:rowOff>158750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143527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32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類似団体と比べて</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上回る状況であるが、その要因は公営企業への繰出金が多額に上ることによる。主な繰出金は下水道事業で、国民健康保険事業会計、介護保険事業会計への繰出金も要因なっている。中でも突出した下水道事業は、平成元年をピークに短期集中的に整備され、多額の設備投資を行い、そのために発行した地方債の償還のための支出が数字を押し上げている。今後は減少傾向となる予定だが、老朽化する施設の更新等にかかる地方債の借入も予想されるため、引き続き注視す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58</xdr:row>
      <xdr:rowOff>29845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22410"/>
          <a:ext cx="0" cy="851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1922</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29845</xdr:rowOff>
    </xdr:from>
    <xdr:to>
      <xdr:col>82</xdr:col>
      <xdr:colOff>196850</xdr:colOff>
      <xdr:row>58</xdr:row>
      <xdr:rowOff>29845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997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64135</xdr:rowOff>
    </xdr:from>
    <xdr:to>
      <xdr:col>82</xdr:col>
      <xdr:colOff>107950</xdr:colOff>
      <xdr:row>57</xdr:row>
      <xdr:rowOff>29845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66533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18432</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276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xdr:rowOff>
    </xdr:from>
    <xdr:to>
      <xdr:col>82</xdr:col>
      <xdr:colOff>158750</xdr:colOff>
      <xdr:row>55</xdr:row>
      <xdr:rowOff>103505</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43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29845</xdr:rowOff>
    </xdr:from>
    <xdr:to>
      <xdr:col>78</xdr:col>
      <xdr:colOff>69850</xdr:colOff>
      <xdr:row>57</xdr:row>
      <xdr:rowOff>121285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80249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156210</xdr:rowOff>
    </xdr:from>
    <xdr:to>
      <xdr:col>78</xdr:col>
      <xdr:colOff>120650</xdr:colOff>
      <xdr:row>55</xdr:row>
      <xdr:rowOff>86360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41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96537</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18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121285</xdr:rowOff>
    </xdr:from>
    <xdr:to>
      <xdr:col>73</xdr:col>
      <xdr:colOff>180975</xdr:colOff>
      <xdr:row>58</xdr:row>
      <xdr:rowOff>75565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89393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75565</xdr:rowOff>
    </xdr:from>
    <xdr:to>
      <xdr:col>69</xdr:col>
      <xdr:colOff>92075</xdr:colOff>
      <xdr:row>59</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1001966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64770</xdr:rowOff>
    </xdr:from>
    <xdr:to>
      <xdr:col>69</xdr:col>
      <xdr:colOff>142875</xdr:colOff>
      <xdr:row>55</xdr:row>
      <xdr:rowOff>166370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99060</xdr:rowOff>
    </xdr:from>
    <xdr:to>
      <xdr:col>65</xdr:col>
      <xdr:colOff>53975</xdr:colOff>
      <xdr:row>56</xdr:row>
      <xdr:rowOff>29210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52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39387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29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xdr:rowOff>
    </xdr:from>
    <xdr:to>
      <xdr:col>82</xdr:col>
      <xdr:colOff>158750</xdr:colOff>
      <xdr:row>56</xdr:row>
      <xdr:rowOff>114935</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156862</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58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150495</xdr:rowOff>
    </xdr:from>
    <xdr:to>
      <xdr:col>78</xdr:col>
      <xdr:colOff>120650</xdr:colOff>
      <xdr:row>57</xdr:row>
      <xdr:rowOff>80645</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65422</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83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70485</xdr:rowOff>
    </xdr:from>
    <xdr:to>
      <xdr:col>74</xdr:col>
      <xdr:colOff>31750</xdr:colOff>
      <xdr:row>58</xdr:row>
      <xdr:rowOff>635</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156862</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24765</xdr:rowOff>
    </xdr:from>
    <xdr:to>
      <xdr:col>69</xdr:col>
      <xdr:colOff>142875</xdr:colOff>
      <xdr:row>58</xdr:row>
      <xdr:rowOff>126365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111142</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100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前年度に比べて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を大きく下回る状況である。今後も引き続き、補助団体の実績等を踏まえ、対象団体、補助金額の見直しを実施しながら、今後、定額補助が慣例となっている団体についても、各担当部署において見直しを図りた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119380</xdr:rowOff>
    </xdr:from>
    <xdr:to>
      <xdr:col>82</xdr:col>
      <xdr:colOff>107950</xdr:colOff>
      <xdr:row>32</xdr:row>
      <xdr:rowOff>157480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605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119380</xdr:rowOff>
    </xdr:from>
    <xdr:to>
      <xdr:col>78</xdr:col>
      <xdr:colOff>69850</xdr:colOff>
      <xdr:row>33</xdr:row>
      <xdr:rowOff>8890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5605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8890</xdr:rowOff>
    </xdr:from>
    <xdr:to>
      <xdr:col>73</xdr:col>
      <xdr:colOff>180975</xdr:colOff>
      <xdr:row>33</xdr:row>
      <xdr:rowOff>39370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5666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xdr:rowOff>
    </xdr:from>
    <xdr:to>
      <xdr:col>74</xdr:col>
      <xdr:colOff>31750</xdr:colOff>
      <xdr:row>35</xdr:row>
      <xdr:rowOff>113030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97807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39370</xdr:rowOff>
    </xdr:from>
    <xdr:to>
      <xdr:col>69</xdr:col>
      <xdr:colOff>92075</xdr:colOff>
      <xdr:row>33</xdr:row>
      <xdr:rowOff>85090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697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99060</xdr:rowOff>
    </xdr:from>
    <xdr:to>
      <xdr:col>69</xdr:col>
      <xdr:colOff>142875</xdr:colOff>
      <xdr:row>35</xdr:row>
      <xdr:rowOff>29210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13987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106680</xdr:rowOff>
    </xdr:from>
    <xdr:to>
      <xdr:col>82</xdr:col>
      <xdr:colOff>158750</xdr:colOff>
      <xdr:row>33</xdr:row>
      <xdr:rowOff>36830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15257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68580</xdr:rowOff>
    </xdr:from>
    <xdr:to>
      <xdr:col>78</xdr:col>
      <xdr:colOff>120650</xdr:colOff>
      <xdr:row>32</xdr:row>
      <xdr:rowOff>170180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8907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32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129540</xdr:rowOff>
    </xdr:from>
    <xdr:to>
      <xdr:col>74</xdr:col>
      <xdr:colOff>31750</xdr:colOff>
      <xdr:row>33</xdr:row>
      <xdr:rowOff>59690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69867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160020</xdr:rowOff>
    </xdr:from>
    <xdr:to>
      <xdr:col>69</xdr:col>
      <xdr:colOff>142875</xdr:colOff>
      <xdr:row>33</xdr:row>
      <xdr:rowOff>90170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100347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34290</xdr:rowOff>
    </xdr:from>
    <xdr:to>
      <xdr:col>65</xdr:col>
      <xdr:colOff>53975</xdr:colOff>
      <xdr:row>33</xdr:row>
      <xdr:rowOff>135890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146067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％増加したが、類似団体平均と比べると</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％下回る状況である。</a:t>
          </a:r>
          <a:endParaRPr lang="ja-JP" altLang="ja-JP" sz="1400">
            <a:effectLst/>
          </a:endParaRPr>
        </a:p>
        <a:p>
          <a:r>
            <a:rPr kumimoji="1" lang="ja-JP" altLang="ja-JP" sz="1100">
              <a:solidFill>
                <a:schemeClr val="dk1"/>
              </a:solidFill>
              <a:effectLst/>
              <a:latin typeface="+mn-lt"/>
              <a:ea typeface="+mn-ea"/>
              <a:cs typeface="+mn-cs"/>
            </a:rPr>
            <a:t>　大規模事業に充当した合併特例債の償還などから、今後に公債費が一時増加する時期になるので、推移を注視するとともに、新たな地方債発行を極力抑制する必要がある。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56135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303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28702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02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1270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93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76</xdr:row>
      <xdr:rowOff>163576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89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類似団体平均と比べて</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％下回り、改善傾向にある。</a:t>
          </a:r>
          <a:endParaRPr lang="ja-JP" altLang="ja-JP" sz="1400">
            <a:effectLst/>
          </a:endParaRPr>
        </a:p>
        <a:p>
          <a:r>
            <a:rPr kumimoji="1" lang="ja-JP" altLang="ja-JP" sz="1100">
              <a:solidFill>
                <a:schemeClr val="dk1"/>
              </a:solidFill>
              <a:effectLst/>
              <a:latin typeface="+mn-lt"/>
              <a:ea typeface="+mn-ea"/>
              <a:cs typeface="+mn-cs"/>
            </a:rPr>
            <a:t>　その他の分析でも示したとおり、今後も下水道事業債の償還に伴う数値改善と、公営企業等において料金設定の見直しを検討するなど普通会計の負担軽減を図っていく。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88138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28874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88138</xdr:rowOff>
    </xdr:from>
    <xdr:to>
      <xdr:col>78</xdr:col>
      <xdr:colOff>69850</xdr:colOff>
      <xdr:row>77</xdr:row>
      <xdr:rowOff>10413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946888"/>
          <a:ext cx="889000" cy="26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2557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3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xdr:rowOff>
    </xdr:from>
    <xdr:to>
      <xdr:col>73</xdr:col>
      <xdr:colOff>180975</xdr:colOff>
      <xdr:row>78</xdr:row>
      <xdr:rowOff>35561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212063"/>
          <a:ext cx="8890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79</xdr:row>
      <xdr:rowOff>60706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408661"/>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149352</xdr:rowOff>
    </xdr:from>
    <xdr:to>
      <xdr:col>82</xdr:col>
      <xdr:colOff>158750</xdr:colOff>
      <xdr:row>75</xdr:row>
      <xdr:rowOff>79502</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165879</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37338</xdr:rowOff>
    </xdr:from>
    <xdr:to>
      <xdr:col>78</xdr:col>
      <xdr:colOff>120650</xdr:colOff>
      <xdr:row>75</xdr:row>
      <xdr:rowOff>138938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149115</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66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45990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9906</xdr:rowOff>
    </xdr:from>
    <xdr:to>
      <xdr:col>65</xdr:col>
      <xdr:colOff>53975</xdr:colOff>
      <xdr:row>79</xdr:row>
      <xdr:rowOff>111506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96283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162311</xdr:rowOff>
    </xdr:from>
    <xdr:to>
      <xdr:col>29</xdr:col>
      <xdr:colOff>127000</xdr:colOff>
      <xdr:row>17</xdr:row>
      <xdr:rowOff>9157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53136"/>
          <a:ext cx="647700" cy="18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147088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7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9157</xdr:rowOff>
    </xdr:from>
    <xdr:to>
      <xdr:col>26</xdr:col>
      <xdr:colOff>50800</xdr:colOff>
      <xdr:row>17</xdr:row>
      <xdr:rowOff>13599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71432"/>
          <a:ext cx="698500" cy="4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106982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13599</xdr:rowOff>
    </xdr:from>
    <xdr:to>
      <xdr:col>22</xdr:col>
      <xdr:colOff>114300</xdr:colOff>
      <xdr:row>17</xdr:row>
      <xdr:rowOff>52088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75874"/>
          <a:ext cx="698500" cy="38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56944</xdr:rowOff>
    </xdr:from>
    <xdr:to>
      <xdr:col>22</xdr:col>
      <xdr:colOff>165100</xdr:colOff>
      <xdr:row>17</xdr:row>
      <xdr:rowOff>158544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52088</xdr:rowOff>
    </xdr:from>
    <xdr:to>
      <xdr:col>18</xdr:col>
      <xdr:colOff>177800</xdr:colOff>
      <xdr:row>17</xdr:row>
      <xdr:rowOff>77805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14363"/>
          <a:ext cx="698500" cy="2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62057</xdr:rowOff>
    </xdr:from>
    <xdr:to>
      <xdr:col>19</xdr:col>
      <xdr:colOff>38100</xdr:colOff>
      <xdr:row>17</xdr:row>
      <xdr:rowOff>163657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148434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85016</xdr:rowOff>
    </xdr:from>
    <xdr:to>
      <xdr:col>15</xdr:col>
      <xdr:colOff>101600</xdr:colOff>
      <xdr:row>18</xdr:row>
      <xdr:rowOff>15166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171393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111511</xdr:rowOff>
    </xdr:from>
    <xdr:to>
      <xdr:col>29</xdr:col>
      <xdr:colOff>177800</xdr:colOff>
      <xdr:row>17</xdr:row>
      <xdr:rowOff>41661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0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128038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129807</xdr:rowOff>
    </xdr:from>
    <xdr:to>
      <xdr:col>26</xdr:col>
      <xdr:colOff>101600</xdr:colOff>
      <xdr:row>17</xdr:row>
      <xdr:rowOff>59957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0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70134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89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134249</xdr:rowOff>
    </xdr:from>
    <xdr:to>
      <xdr:col>22</xdr:col>
      <xdr:colOff>165100</xdr:colOff>
      <xdr:row>17</xdr:row>
      <xdr:rowOff>64399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2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74576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9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1288</xdr:rowOff>
    </xdr:from>
    <xdr:to>
      <xdr:col>19</xdr:col>
      <xdr:colOff>38100</xdr:colOff>
      <xdr:row>17</xdr:row>
      <xdr:rowOff>102888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63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113065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3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27005</xdr:rowOff>
    </xdr:from>
    <xdr:to>
      <xdr:col>15</xdr:col>
      <xdr:colOff>101600</xdr:colOff>
      <xdr:row>17</xdr:row>
      <xdr:rowOff>128605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89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138782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34703</xdr:rowOff>
    </xdr:from>
    <xdr:to>
      <xdr:col>29</xdr:col>
      <xdr:colOff>127000</xdr:colOff>
      <xdr:row>36</xdr:row>
      <xdr:rowOff>82823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87953"/>
          <a:ext cx="647700" cy="48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19479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72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82823</xdr:rowOff>
    </xdr:from>
    <xdr:to>
      <xdr:col>26</xdr:col>
      <xdr:colOff>50800</xdr:colOff>
      <xdr:row>37</xdr:row>
      <xdr:rowOff>9709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36073"/>
          <a:ext cx="698500" cy="98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25330</xdr:rowOff>
    </xdr:from>
    <xdr:to>
      <xdr:col>22</xdr:col>
      <xdr:colOff>114300</xdr:colOff>
      <xdr:row>37</xdr:row>
      <xdr:rowOff>9709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78580"/>
          <a:ext cx="698500" cy="155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71247</xdr:rowOff>
    </xdr:from>
    <xdr:to>
      <xdr:col>22</xdr:col>
      <xdr:colOff>165100</xdr:colOff>
      <xdr:row>37</xdr:row>
      <xdr:rowOff>1397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2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183024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202647</xdr:rowOff>
    </xdr:from>
    <xdr:to>
      <xdr:col>18</xdr:col>
      <xdr:colOff>177800</xdr:colOff>
      <xdr:row>36</xdr:row>
      <xdr:rowOff>25330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12997"/>
          <a:ext cx="698500" cy="16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32404</xdr:rowOff>
    </xdr:from>
    <xdr:to>
      <xdr:col>19</xdr:col>
      <xdr:colOff>38100</xdr:colOff>
      <xdr:row>36</xdr:row>
      <xdr:rowOff>134004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118781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50959</xdr:rowOff>
    </xdr:from>
    <xdr:to>
      <xdr:col>15</xdr:col>
      <xdr:colOff>101600</xdr:colOff>
      <xdr:row>36</xdr:row>
      <xdr:rowOff>152559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137336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326803</xdr:rowOff>
    </xdr:from>
    <xdr:to>
      <xdr:col>29</xdr:col>
      <xdr:colOff>177800</xdr:colOff>
      <xdr:row>36</xdr:row>
      <xdr:rowOff>85503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3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171880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8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32023</xdr:rowOff>
    </xdr:from>
    <xdr:to>
      <xdr:col>26</xdr:col>
      <xdr:colOff>101600</xdr:colOff>
      <xdr:row>36</xdr:row>
      <xdr:rowOff>133623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8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118400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71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130359</xdr:rowOff>
    </xdr:from>
    <xdr:to>
      <xdr:col>22</xdr:col>
      <xdr:colOff>165100</xdr:colOff>
      <xdr:row>37</xdr:row>
      <xdr:rowOff>60509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83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45286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6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317430</xdr:rowOff>
    </xdr:from>
    <xdr:to>
      <xdr:col>19</xdr:col>
      <xdr:colOff>38100</xdr:colOff>
      <xdr:row>36</xdr:row>
      <xdr:rowOff>76130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27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86307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151847</xdr:rowOff>
    </xdr:from>
    <xdr:to>
      <xdr:col>15</xdr:col>
      <xdr:colOff>101600</xdr:colOff>
      <xdr:row>35</xdr:row>
      <xdr:rowOff>253447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62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263624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3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13,423
13,126
144.21
9,485,624
8,623,047
782,878
5,615,965
8,807,630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69062</xdr:rowOff>
    </xdr:from>
    <xdr:to>
      <xdr:col>24</xdr:col>
      <xdr:colOff>63500</xdr:colOff>
      <xdr:row>35</xdr:row>
      <xdr:rowOff>91161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69812"/>
          <a:ext cx="8382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95318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6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91161</xdr:rowOff>
    </xdr:from>
    <xdr:to>
      <xdr:col>19</xdr:col>
      <xdr:colOff>177800</xdr:colOff>
      <xdr:row>35</xdr:row>
      <xdr:rowOff>91745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91911"/>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60037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91745</xdr:rowOff>
    </xdr:from>
    <xdr:to>
      <xdr:col>15</xdr:col>
      <xdr:colOff>50800</xdr:colOff>
      <xdr:row>37</xdr:row>
      <xdr:rowOff>76721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92495"/>
          <a:ext cx="889000" cy="32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12700</xdr:rowOff>
    </xdr:from>
    <xdr:to>
      <xdr:col>15</xdr:col>
      <xdr:colOff>101600</xdr:colOff>
      <xdr:row>36</xdr:row>
      <xdr:rowOff>114300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105427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53467</xdr:rowOff>
    </xdr:from>
    <xdr:to>
      <xdr:col>10</xdr:col>
      <xdr:colOff>114300</xdr:colOff>
      <xdr:row>37</xdr:row>
      <xdr:rowOff>76721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97117"/>
          <a:ext cx="889000" cy="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138925</xdr:rowOff>
    </xdr:from>
    <xdr:to>
      <xdr:col>10</xdr:col>
      <xdr:colOff>165100</xdr:colOff>
      <xdr:row>37</xdr:row>
      <xdr:rowOff>69075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85602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157086</xdr:rowOff>
    </xdr:from>
    <xdr:to>
      <xdr:col>6</xdr:col>
      <xdr:colOff>38100</xdr:colOff>
      <xdr:row>37</xdr:row>
      <xdr:rowOff>87236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103763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18262</xdr:rowOff>
    </xdr:from>
    <xdr:to>
      <xdr:col>24</xdr:col>
      <xdr:colOff>114300</xdr:colOff>
      <xdr:row>35</xdr:row>
      <xdr:rowOff>119862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41139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7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40361</xdr:rowOff>
    </xdr:from>
    <xdr:to>
      <xdr:col>20</xdr:col>
      <xdr:colOff>38100</xdr:colOff>
      <xdr:row>35</xdr:row>
      <xdr:rowOff>141961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4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158488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1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40945</xdr:rowOff>
    </xdr:from>
    <xdr:to>
      <xdr:col>15</xdr:col>
      <xdr:colOff>101600</xdr:colOff>
      <xdr:row>35</xdr:row>
      <xdr:rowOff>142545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159072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1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25921</xdr:rowOff>
    </xdr:from>
    <xdr:to>
      <xdr:col>10</xdr:col>
      <xdr:colOff>165100</xdr:colOff>
      <xdr:row>37</xdr:row>
      <xdr:rowOff>127521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118648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2667</xdr:rowOff>
    </xdr:from>
    <xdr:to>
      <xdr:col>6</xdr:col>
      <xdr:colOff>38100</xdr:colOff>
      <xdr:row>37</xdr:row>
      <xdr:rowOff>104267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95394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10854</xdr:rowOff>
    </xdr:from>
    <xdr:to>
      <xdr:col>24</xdr:col>
      <xdr:colOff>63500</xdr:colOff>
      <xdr:row>57</xdr:row>
      <xdr:rowOff>33077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83504"/>
          <a:ext cx="838200" cy="2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33077</xdr:rowOff>
    </xdr:from>
    <xdr:to>
      <xdr:col>19</xdr:col>
      <xdr:colOff>177800</xdr:colOff>
      <xdr:row>57</xdr:row>
      <xdr:rowOff>55015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05727"/>
          <a:ext cx="889000" cy="2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81217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12633</xdr:rowOff>
    </xdr:from>
    <xdr:to>
      <xdr:col>15</xdr:col>
      <xdr:colOff>50800</xdr:colOff>
      <xdr:row>57</xdr:row>
      <xdr:rowOff>55015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85283"/>
          <a:ext cx="8890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163546</xdr:rowOff>
    </xdr:from>
    <xdr:to>
      <xdr:col>15</xdr:col>
      <xdr:colOff>101600</xdr:colOff>
      <xdr:row>57</xdr:row>
      <xdr:rowOff>93696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110223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12633</xdr:rowOff>
    </xdr:from>
    <xdr:to>
      <xdr:col>10</xdr:col>
      <xdr:colOff>114300</xdr:colOff>
      <xdr:row>57</xdr:row>
      <xdr:rowOff>17940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85283"/>
          <a:ext cx="889000" cy="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135333</xdr:rowOff>
    </xdr:from>
    <xdr:to>
      <xdr:col>10</xdr:col>
      <xdr:colOff>165100</xdr:colOff>
      <xdr:row>57</xdr:row>
      <xdr:rowOff>65483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56610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9965</xdr:rowOff>
    </xdr:from>
    <xdr:to>
      <xdr:col>6</xdr:col>
      <xdr:colOff>38100</xdr:colOff>
      <xdr:row>57</xdr:row>
      <xdr:rowOff>111565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8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102692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131504</xdr:rowOff>
    </xdr:from>
    <xdr:to>
      <xdr:col>24</xdr:col>
      <xdr:colOff>114300</xdr:colOff>
      <xdr:row>57</xdr:row>
      <xdr:rowOff>61654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109931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1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153727</xdr:rowOff>
    </xdr:from>
    <xdr:to>
      <xdr:col>20</xdr:col>
      <xdr:colOff>38100</xdr:colOff>
      <xdr:row>57</xdr:row>
      <xdr:rowOff>83877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75004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4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4215</xdr:rowOff>
    </xdr:from>
    <xdr:to>
      <xdr:col>15</xdr:col>
      <xdr:colOff>101600</xdr:colOff>
      <xdr:row>57</xdr:row>
      <xdr:rowOff>105815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96942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6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133283</xdr:rowOff>
    </xdr:from>
    <xdr:to>
      <xdr:col>10</xdr:col>
      <xdr:colOff>165100</xdr:colOff>
      <xdr:row>57</xdr:row>
      <xdr:rowOff>63433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3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79960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50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138590</xdr:rowOff>
    </xdr:from>
    <xdr:to>
      <xdr:col>6</xdr:col>
      <xdr:colOff>38100</xdr:colOff>
      <xdr:row>57</xdr:row>
      <xdr:rowOff>68740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85267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1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155539</xdr:rowOff>
    </xdr:from>
    <xdr:to>
      <xdr:col>24</xdr:col>
      <xdr:colOff>63500</xdr:colOff>
      <xdr:row>78</xdr:row>
      <xdr:rowOff>81930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357189"/>
          <a:ext cx="838200" cy="9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117361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155539</xdr:rowOff>
    </xdr:from>
    <xdr:to>
      <xdr:col>19</xdr:col>
      <xdr:colOff>177800</xdr:colOff>
      <xdr:row>78</xdr:row>
      <xdr:rowOff>16419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57189"/>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167165</xdr:rowOff>
    </xdr:from>
    <xdr:to>
      <xdr:col>15</xdr:col>
      <xdr:colOff>50800</xdr:colOff>
      <xdr:row>78</xdr:row>
      <xdr:rowOff>16419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368815"/>
          <a:ext cx="889000" cy="2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71723</xdr:rowOff>
    </xdr:from>
    <xdr:to>
      <xdr:col>15</xdr:col>
      <xdr:colOff>101600</xdr:colOff>
      <xdr:row>78</xdr:row>
      <xdr:rowOff>1873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18400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04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167165</xdr:rowOff>
    </xdr:from>
    <xdr:to>
      <xdr:col>10</xdr:col>
      <xdr:colOff>114300</xdr:colOff>
      <xdr:row>78</xdr:row>
      <xdr:rowOff>30821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68815"/>
          <a:ext cx="8890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19112</xdr:rowOff>
    </xdr:from>
    <xdr:to>
      <xdr:col>10</xdr:col>
      <xdr:colOff>165100</xdr:colOff>
      <xdr:row>78</xdr:row>
      <xdr:rowOff>120712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9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111839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8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170314</xdr:rowOff>
    </xdr:from>
    <xdr:to>
      <xdr:col>6</xdr:col>
      <xdr:colOff>38100</xdr:colOff>
      <xdr:row>78</xdr:row>
      <xdr:rowOff>100464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91591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31130</xdr:rowOff>
    </xdr:from>
    <xdr:to>
      <xdr:col>24</xdr:col>
      <xdr:colOff>114300</xdr:colOff>
      <xdr:row>78</xdr:row>
      <xdr:rowOff>132730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9557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104739</xdr:rowOff>
    </xdr:from>
    <xdr:to>
      <xdr:col>20</xdr:col>
      <xdr:colOff>38100</xdr:colOff>
      <xdr:row>78</xdr:row>
      <xdr:rowOff>34889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26016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3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137069</xdr:rowOff>
    </xdr:from>
    <xdr:to>
      <xdr:col>15</xdr:col>
      <xdr:colOff>101600</xdr:colOff>
      <xdr:row>78</xdr:row>
      <xdr:rowOff>67219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3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58346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3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116365</xdr:rowOff>
    </xdr:from>
    <xdr:to>
      <xdr:col>10</xdr:col>
      <xdr:colOff>165100</xdr:colOff>
      <xdr:row>78</xdr:row>
      <xdr:rowOff>46515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63042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09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151471</xdr:rowOff>
    </xdr:from>
    <xdr:to>
      <xdr:col>6</xdr:col>
      <xdr:colOff>38100</xdr:colOff>
      <xdr:row>78</xdr:row>
      <xdr:rowOff>81621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98148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2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79773</xdr:rowOff>
    </xdr:from>
    <xdr:to>
      <xdr:col>24</xdr:col>
      <xdr:colOff>63500</xdr:colOff>
      <xdr:row>96</xdr:row>
      <xdr:rowOff>103777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367523"/>
          <a:ext cx="838200" cy="19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308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79773</xdr:rowOff>
    </xdr:from>
    <xdr:to>
      <xdr:col>19</xdr:col>
      <xdr:colOff>177800</xdr:colOff>
      <xdr:row>97</xdr:row>
      <xdr:rowOff>140615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67523"/>
          <a:ext cx="889000" cy="40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114003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140615</xdr:rowOff>
    </xdr:from>
    <xdr:to>
      <xdr:col>15</xdr:col>
      <xdr:colOff>50800</xdr:colOff>
      <xdr:row>97</xdr:row>
      <xdr:rowOff>156485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771265"/>
          <a:ext cx="889000" cy="1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155913</xdr:rowOff>
    </xdr:from>
    <xdr:to>
      <xdr:col>15</xdr:col>
      <xdr:colOff>101600</xdr:colOff>
      <xdr:row>97</xdr:row>
      <xdr:rowOff>86063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102590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156485</xdr:rowOff>
    </xdr:from>
    <xdr:to>
      <xdr:col>10</xdr:col>
      <xdr:colOff>114300</xdr:colOff>
      <xdr:row>97</xdr:row>
      <xdr:rowOff>161891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787135"/>
          <a:ext cx="889000" cy="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26541</xdr:rowOff>
    </xdr:from>
    <xdr:to>
      <xdr:col>10</xdr:col>
      <xdr:colOff>165100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144668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43180</xdr:rowOff>
    </xdr:from>
    <xdr:to>
      <xdr:col>6</xdr:col>
      <xdr:colOff>38100</xdr:colOff>
      <xdr:row>97</xdr:row>
      <xdr:rowOff>144780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161307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52977</xdr:rowOff>
    </xdr:from>
    <xdr:to>
      <xdr:col>24</xdr:col>
      <xdr:colOff>114300</xdr:colOff>
      <xdr:row>96</xdr:row>
      <xdr:rowOff>154577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1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31404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9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28973</xdr:rowOff>
    </xdr:from>
    <xdr:to>
      <xdr:col>20</xdr:col>
      <xdr:colOff>38100</xdr:colOff>
      <xdr:row>95</xdr:row>
      <xdr:rowOff>130573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3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121700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40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89815</xdr:rowOff>
    </xdr:from>
    <xdr:to>
      <xdr:col>15</xdr:col>
      <xdr:colOff>101600</xdr:colOff>
      <xdr:row>98</xdr:row>
      <xdr:rowOff>19965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72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11092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1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105685</xdr:rowOff>
    </xdr:from>
    <xdr:to>
      <xdr:col>10</xdr:col>
      <xdr:colOff>165100</xdr:colOff>
      <xdr:row>98</xdr:row>
      <xdr:rowOff>35835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26962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82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111091</xdr:rowOff>
    </xdr:from>
    <xdr:to>
      <xdr:col>6</xdr:col>
      <xdr:colOff>38100</xdr:colOff>
      <xdr:row>98</xdr:row>
      <xdr:rowOff>41241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74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32368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83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77059</xdr:rowOff>
    </xdr:from>
    <xdr:to>
      <xdr:col>55</xdr:col>
      <xdr:colOff>0</xdr:colOff>
      <xdr:row>37</xdr:row>
      <xdr:rowOff>10468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49259"/>
          <a:ext cx="838200" cy="10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148981</xdr:rowOff>
    </xdr:from>
    <xdr:to>
      <xdr:col>50</xdr:col>
      <xdr:colOff>114300</xdr:colOff>
      <xdr:row>37</xdr:row>
      <xdr:rowOff>10468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806831"/>
          <a:ext cx="889000" cy="5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148981</xdr:rowOff>
    </xdr:from>
    <xdr:to>
      <xdr:col>45</xdr:col>
      <xdr:colOff>177800</xdr:colOff>
      <xdr:row>37</xdr:row>
      <xdr:rowOff>46568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806831"/>
          <a:ext cx="889000" cy="5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70832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35568</xdr:rowOff>
    </xdr:from>
    <xdr:to>
      <xdr:col>41</xdr:col>
      <xdr:colOff>50800</xdr:colOff>
      <xdr:row>37</xdr:row>
      <xdr:rowOff>46568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379218"/>
          <a:ext cx="8890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26259</xdr:rowOff>
    </xdr:from>
    <xdr:to>
      <xdr:col>55</xdr:col>
      <xdr:colOff>50800</xdr:colOff>
      <xdr:row>36</xdr:row>
      <xdr:rowOff>127859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9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4686</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7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131118</xdr:rowOff>
    </xdr:from>
    <xdr:to>
      <xdr:col>50</xdr:col>
      <xdr:colOff>165100</xdr:colOff>
      <xdr:row>37</xdr:row>
      <xdr:rowOff>61268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0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52395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39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98181</xdr:rowOff>
    </xdr:from>
    <xdr:to>
      <xdr:col>46</xdr:col>
      <xdr:colOff>38100</xdr:colOff>
      <xdr:row>34</xdr:row>
      <xdr:rowOff>28331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7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19458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4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167218</xdr:rowOff>
    </xdr:from>
    <xdr:to>
      <xdr:col>41</xdr:col>
      <xdr:colOff>101600</xdr:colOff>
      <xdr:row>37</xdr:row>
      <xdr:rowOff>97368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3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88495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3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156218</xdr:rowOff>
    </xdr:from>
    <xdr:to>
      <xdr:col>36</xdr:col>
      <xdr:colOff>165100</xdr:colOff>
      <xdr:row>37</xdr:row>
      <xdr:rowOff>86368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2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77495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2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42104</xdr:rowOff>
    </xdr:from>
    <xdr:to>
      <xdr:col>55</xdr:col>
      <xdr:colOff>0</xdr:colOff>
      <xdr:row>58</xdr:row>
      <xdr:rowOff>84967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86204"/>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21269</xdr:rowOff>
    </xdr:from>
    <xdr:to>
      <xdr:col>50</xdr:col>
      <xdr:colOff>114300</xdr:colOff>
      <xdr:row>58</xdr:row>
      <xdr:rowOff>84967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65369"/>
          <a:ext cx="889000" cy="6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21269</xdr:rowOff>
    </xdr:from>
    <xdr:to>
      <xdr:col>45</xdr:col>
      <xdr:colOff>177800</xdr:colOff>
      <xdr:row>58</xdr:row>
      <xdr:rowOff>114378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65369"/>
          <a:ext cx="889000" cy="9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81402</xdr:rowOff>
    </xdr:from>
    <xdr:to>
      <xdr:col>46</xdr:col>
      <xdr:colOff>38100</xdr:colOff>
      <xdr:row>58</xdr:row>
      <xdr:rowOff>11552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28079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114378</xdr:rowOff>
    </xdr:from>
    <xdr:to>
      <xdr:col>41</xdr:col>
      <xdr:colOff>50800</xdr:colOff>
      <xdr:row>58</xdr:row>
      <xdr:rowOff>127405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58478"/>
          <a:ext cx="889000" cy="1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85661</xdr:rowOff>
    </xdr:from>
    <xdr:to>
      <xdr:col>41</xdr:col>
      <xdr:colOff>101600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32338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37458</xdr:rowOff>
    </xdr:from>
    <xdr:to>
      <xdr:col>36</xdr:col>
      <xdr:colOff>165100</xdr:colOff>
      <xdr:row>57</xdr:row>
      <xdr:rowOff>139058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155585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162754</xdr:rowOff>
    </xdr:from>
    <xdr:to>
      <xdr:col>55</xdr:col>
      <xdr:colOff>50800</xdr:colOff>
      <xdr:row>58</xdr:row>
      <xdr:rowOff>92904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141181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1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34167</xdr:rowOff>
    </xdr:from>
    <xdr:to>
      <xdr:col>50</xdr:col>
      <xdr:colOff>165100</xdr:colOff>
      <xdr:row>58</xdr:row>
      <xdr:rowOff>135767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126894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7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141919</xdr:rowOff>
    </xdr:from>
    <xdr:to>
      <xdr:col>46</xdr:col>
      <xdr:colOff>38100</xdr:colOff>
      <xdr:row>58</xdr:row>
      <xdr:rowOff>72069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1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63196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0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63578</xdr:rowOff>
    </xdr:from>
    <xdr:to>
      <xdr:col>41</xdr:col>
      <xdr:colOff>101600</xdr:colOff>
      <xdr:row>58</xdr:row>
      <xdr:rowOff>165178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156305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0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76605</xdr:rowOff>
    </xdr:from>
    <xdr:to>
      <xdr:col>36</xdr:col>
      <xdr:colOff>165100</xdr:colOff>
      <xdr:row>59</xdr:row>
      <xdr:rowOff>6755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169332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1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30000</xdr:rowOff>
    </xdr:from>
    <xdr:to>
      <xdr:col>55</xdr:col>
      <xdr:colOff>0</xdr:colOff>
      <xdr:row>78</xdr:row>
      <xdr:rowOff>74147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403100"/>
          <a:ext cx="838200" cy="4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30000</xdr:rowOff>
    </xdr:from>
    <xdr:to>
      <xdr:col>50</xdr:col>
      <xdr:colOff>114300</xdr:colOff>
      <xdr:row>78</xdr:row>
      <xdr:rowOff>93563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03100"/>
          <a:ext cx="889000" cy="6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91053</xdr:rowOff>
    </xdr:from>
    <xdr:to>
      <xdr:col>45</xdr:col>
      <xdr:colOff>177800</xdr:colOff>
      <xdr:row>78</xdr:row>
      <xdr:rowOff>93563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64153"/>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121841</xdr:rowOff>
    </xdr:from>
    <xdr:to>
      <xdr:col>46</xdr:col>
      <xdr:colOff>38100</xdr:colOff>
      <xdr:row>78</xdr:row>
      <xdr:rowOff>51991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68518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91053</xdr:rowOff>
    </xdr:from>
    <xdr:to>
      <xdr:col>41</xdr:col>
      <xdr:colOff>50800</xdr:colOff>
      <xdr:row>78</xdr:row>
      <xdr:rowOff>91918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64153"/>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23347</xdr:rowOff>
    </xdr:from>
    <xdr:to>
      <xdr:col>55</xdr:col>
      <xdr:colOff>50800</xdr:colOff>
      <xdr:row>78</xdr:row>
      <xdr:rowOff>124947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9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109724</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150650</xdr:rowOff>
    </xdr:from>
    <xdr:to>
      <xdr:col>50</xdr:col>
      <xdr:colOff>165100</xdr:colOff>
      <xdr:row>78</xdr:row>
      <xdr:rowOff>80800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5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71927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4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42763</xdr:rowOff>
    </xdr:from>
    <xdr:to>
      <xdr:col>46</xdr:col>
      <xdr:colOff>38100</xdr:colOff>
      <xdr:row>78</xdr:row>
      <xdr:rowOff>144363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135490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50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40253</xdr:rowOff>
    </xdr:from>
    <xdr:to>
      <xdr:col>41</xdr:col>
      <xdr:colOff>101600</xdr:colOff>
      <xdr:row>78</xdr:row>
      <xdr:rowOff>141853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132980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0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41118</xdr:rowOff>
    </xdr:from>
    <xdr:to>
      <xdr:col>36</xdr:col>
      <xdr:colOff>165100</xdr:colOff>
      <xdr:row>78</xdr:row>
      <xdr:rowOff>142718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133845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50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88252</xdr:rowOff>
    </xdr:from>
    <xdr:to>
      <xdr:col>55</xdr:col>
      <xdr:colOff>0</xdr:colOff>
      <xdr:row>98</xdr:row>
      <xdr:rowOff>27206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18902"/>
          <a:ext cx="838200" cy="11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49640</xdr:rowOff>
    </xdr:from>
    <xdr:to>
      <xdr:col>50</xdr:col>
      <xdr:colOff>114300</xdr:colOff>
      <xdr:row>98</xdr:row>
      <xdr:rowOff>27206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680290"/>
          <a:ext cx="889000" cy="14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49640</xdr:rowOff>
    </xdr:from>
    <xdr:to>
      <xdr:col>45</xdr:col>
      <xdr:colOff>177800</xdr:colOff>
      <xdr:row>97</xdr:row>
      <xdr:rowOff>162730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80290"/>
          <a:ext cx="889000" cy="1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108566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162730</xdr:rowOff>
    </xdr:from>
    <xdr:to>
      <xdr:col>41</xdr:col>
      <xdr:colOff>50800</xdr:colOff>
      <xdr:row>98</xdr:row>
      <xdr:rowOff>28893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793380"/>
          <a:ext cx="889000" cy="3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143046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37452</xdr:rowOff>
    </xdr:from>
    <xdr:to>
      <xdr:col>55</xdr:col>
      <xdr:colOff>50800</xdr:colOff>
      <xdr:row>97</xdr:row>
      <xdr:rowOff>139052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15879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4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147856</xdr:rowOff>
    </xdr:from>
    <xdr:to>
      <xdr:col>50</xdr:col>
      <xdr:colOff>165100</xdr:colOff>
      <xdr:row>98</xdr:row>
      <xdr:rowOff>78006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7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69133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170290</xdr:rowOff>
    </xdr:from>
    <xdr:to>
      <xdr:col>46</xdr:col>
      <xdr:colOff>38100</xdr:colOff>
      <xdr:row>97</xdr:row>
      <xdr:rowOff>100440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116967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40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111930</xdr:rowOff>
    </xdr:from>
    <xdr:to>
      <xdr:col>41</xdr:col>
      <xdr:colOff>101600</xdr:colOff>
      <xdr:row>98</xdr:row>
      <xdr:rowOff>42080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4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33207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3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149543</xdr:rowOff>
    </xdr:from>
    <xdr:to>
      <xdr:col>36</xdr:col>
      <xdr:colOff>165100</xdr:colOff>
      <xdr:row>98</xdr:row>
      <xdr:rowOff>79693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70820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61538</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48088"/>
          <a:ext cx="889000" cy="3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168407</xdr:rowOff>
    </xdr:from>
    <xdr:to>
      <xdr:col>76</xdr:col>
      <xdr:colOff>165100</xdr:colOff>
      <xdr:row>39</xdr:row>
      <xdr:rowOff>98557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115084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32039</xdr:rowOff>
    </xdr:from>
    <xdr:to>
      <xdr:col>71</xdr:col>
      <xdr:colOff>177800</xdr:colOff>
      <xdr:row>39</xdr:row>
      <xdr:rowOff>61538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18589"/>
          <a:ext cx="889000" cy="2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3913</xdr:rowOff>
    </xdr:from>
    <xdr:to>
      <xdr:col>72</xdr:col>
      <xdr:colOff>38100</xdr:colOff>
      <xdr:row>39</xdr:row>
      <xdr:rowOff>105513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122040</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17864</xdr:rowOff>
    </xdr:from>
    <xdr:to>
      <xdr:col>67</xdr:col>
      <xdr:colOff>101600</xdr:colOff>
      <xdr:row>39</xdr:row>
      <xdr:rowOff>119464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110591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79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165598</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10738</xdr:rowOff>
    </xdr:from>
    <xdr:to>
      <xdr:col>72</xdr:col>
      <xdr:colOff>38100</xdr:colOff>
      <xdr:row>39</xdr:row>
      <xdr:rowOff>112338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103465</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7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152689</xdr:rowOff>
    </xdr:from>
    <xdr:to>
      <xdr:col>67</xdr:col>
      <xdr:colOff>101600</xdr:colOff>
      <xdr:row>39</xdr:row>
      <xdr:rowOff>82839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99366</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44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a:extLst>
            <a:ext uri="{FF2B5EF4-FFF2-40B4-BE49-F238E27FC236}">
              <a16:creationId xmlns:a16="http://schemas.microsoft.com/office/drawing/2014/main" id="{00000000-0008-0000-06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5" name="失業対策事業費最小値テキスト">
          <a:extLst>
            <a:ext uri="{FF2B5EF4-FFF2-40B4-BE49-F238E27FC236}">
              <a16:creationId xmlns:a16="http://schemas.microsoft.com/office/drawing/2014/main" id="{00000000-0008-0000-0600-00003F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7" name="失業対策事業費最大値テキスト">
          <a:extLst>
            <a:ext uri="{FF2B5EF4-FFF2-40B4-BE49-F238E27FC236}">
              <a16:creationId xmlns:a16="http://schemas.microsoft.com/office/drawing/2014/main" id="{00000000-0008-0000-0600-000041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80" name="失業対策事業費平均値テキスト">
          <a:extLst>
            <a:ext uri="{FF2B5EF4-FFF2-40B4-BE49-F238E27FC236}">
              <a16:creationId xmlns:a16="http://schemas.microsoft.com/office/drawing/2014/main" id="{00000000-0008-0000-0600-000044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9" name="失業対策事業費該当値テキスト">
          <a:extLst>
            <a:ext uri="{FF2B5EF4-FFF2-40B4-BE49-F238E27FC236}">
              <a16:creationId xmlns:a16="http://schemas.microsoft.com/office/drawing/2014/main" id="{00000000-0008-0000-0600-000057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50051</xdr:rowOff>
    </xdr:from>
    <xdr:to>
      <xdr:col>85</xdr:col>
      <xdr:colOff>127000</xdr:colOff>
      <xdr:row>76</xdr:row>
      <xdr:rowOff>88661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080251"/>
          <a:ext cx="838200" cy="3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157799</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301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88661</xdr:rowOff>
    </xdr:from>
    <xdr:to>
      <xdr:col>81</xdr:col>
      <xdr:colOff>50800</xdr:colOff>
      <xdr:row>76</xdr:row>
      <xdr:rowOff>141331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118861"/>
          <a:ext cx="889000" cy="5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141331</xdr:rowOff>
    </xdr:from>
    <xdr:to>
      <xdr:col>76</xdr:col>
      <xdr:colOff>114300</xdr:colOff>
      <xdr:row>76</xdr:row>
      <xdr:rowOff>160229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171531"/>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8434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86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158659</xdr:rowOff>
    </xdr:from>
    <xdr:to>
      <xdr:col>71</xdr:col>
      <xdr:colOff>177800</xdr:colOff>
      <xdr:row>76</xdr:row>
      <xdr:rowOff>160229</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188859"/>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167777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24231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170701</xdr:rowOff>
    </xdr:from>
    <xdr:to>
      <xdr:col>85</xdr:col>
      <xdr:colOff>177800</xdr:colOff>
      <xdr:row>76</xdr:row>
      <xdr:rowOff>100851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22127</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88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37861</xdr:rowOff>
    </xdr:from>
    <xdr:to>
      <xdr:col>81</xdr:col>
      <xdr:colOff>101600</xdr:colOff>
      <xdr:row>76</xdr:row>
      <xdr:rowOff>139461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06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130588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1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90531</xdr:rowOff>
    </xdr:from>
    <xdr:to>
      <xdr:col>76</xdr:col>
      <xdr:colOff>165100</xdr:colOff>
      <xdr:row>77</xdr:row>
      <xdr:rowOff>20681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1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11808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21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109429</xdr:rowOff>
    </xdr:from>
    <xdr:to>
      <xdr:col>72</xdr:col>
      <xdr:colOff>38100</xdr:colOff>
      <xdr:row>77</xdr:row>
      <xdr:rowOff>39579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1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30706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23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107859</xdr:rowOff>
    </xdr:from>
    <xdr:to>
      <xdr:col>67</xdr:col>
      <xdr:colOff>101600</xdr:colOff>
      <xdr:row>77</xdr:row>
      <xdr:rowOff>38009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13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29136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23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115861</xdr:rowOff>
    </xdr:from>
    <xdr:to>
      <xdr:col>85</xdr:col>
      <xdr:colOff>127000</xdr:colOff>
      <xdr:row>98</xdr:row>
      <xdr:rowOff>117266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917961"/>
          <a:ext cx="838200" cy="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117266</xdr:rowOff>
    </xdr:from>
    <xdr:to>
      <xdr:col>81</xdr:col>
      <xdr:colOff>50800</xdr:colOff>
      <xdr:row>98</xdr:row>
      <xdr:rowOff>135539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919366"/>
          <a:ext cx="889000" cy="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148469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135539</xdr:rowOff>
    </xdr:from>
    <xdr:to>
      <xdr:col>76</xdr:col>
      <xdr:colOff>114300</xdr:colOff>
      <xdr:row>98</xdr:row>
      <xdr:rowOff>138337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937639"/>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138337</xdr:rowOff>
    </xdr:from>
    <xdr:to>
      <xdr:col>71</xdr:col>
      <xdr:colOff>177800</xdr:colOff>
      <xdr:row>98</xdr:row>
      <xdr:rowOff>138973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940437"/>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65061</xdr:rowOff>
    </xdr:from>
    <xdr:to>
      <xdr:col>85</xdr:col>
      <xdr:colOff>177800</xdr:colOff>
      <xdr:row>98</xdr:row>
      <xdr:rowOff>166661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86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151438</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8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66466</xdr:rowOff>
    </xdr:from>
    <xdr:to>
      <xdr:col>81</xdr:col>
      <xdr:colOff>101600</xdr:colOff>
      <xdr:row>98</xdr:row>
      <xdr:rowOff>168066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8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159193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9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84739</xdr:rowOff>
    </xdr:from>
    <xdr:to>
      <xdr:col>76</xdr:col>
      <xdr:colOff>165100</xdr:colOff>
      <xdr:row>99</xdr:row>
      <xdr:rowOff>14889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8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6016</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403017" y="16979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87537</xdr:rowOff>
    </xdr:from>
    <xdr:to>
      <xdr:col>72</xdr:col>
      <xdr:colOff>38100</xdr:colOff>
      <xdr:row>99</xdr:row>
      <xdr:rowOff>17687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8814</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514017" y="16982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88173</xdr:rowOff>
    </xdr:from>
    <xdr:to>
      <xdr:col>67</xdr:col>
      <xdr:colOff>101600</xdr:colOff>
      <xdr:row>99</xdr:row>
      <xdr:rowOff>18323</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9450</xdr:rowOff>
    </xdr:from>
    <xdr:ext cx="378565"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625017" y="16983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95740</xdr:rowOff>
    </xdr:from>
    <xdr:to>
      <xdr:col>116</xdr:col>
      <xdr:colOff>63500</xdr:colOff>
      <xdr:row>38</xdr:row>
      <xdr:rowOff>138351</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10840"/>
          <a:ext cx="8382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95740</xdr:rowOff>
    </xdr:from>
    <xdr:to>
      <xdr:col>111</xdr:col>
      <xdr:colOff>177800</xdr:colOff>
      <xdr:row>38</xdr:row>
      <xdr:rowOff>96769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10840"/>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96769</xdr:rowOff>
    </xdr:from>
    <xdr:to>
      <xdr:col>107</xdr:col>
      <xdr:colOff>50800</xdr:colOff>
      <xdr:row>38</xdr:row>
      <xdr:rowOff>99740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611869"/>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165915</xdr:rowOff>
    </xdr:from>
    <xdr:to>
      <xdr:col>107</xdr:col>
      <xdr:colOff>101600</xdr:colOff>
      <xdr:row>38</xdr:row>
      <xdr:rowOff>96065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112592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97661</xdr:rowOff>
    </xdr:from>
    <xdr:to>
      <xdr:col>102</xdr:col>
      <xdr:colOff>114300</xdr:colOff>
      <xdr:row>38</xdr:row>
      <xdr:rowOff>99740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12761"/>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13531</xdr:rowOff>
    </xdr:from>
    <xdr:to>
      <xdr:col>102</xdr:col>
      <xdr:colOff>165100</xdr:colOff>
      <xdr:row>38</xdr:row>
      <xdr:rowOff>115131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131658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33807</xdr:rowOff>
    </xdr:from>
    <xdr:to>
      <xdr:col>98</xdr:col>
      <xdr:colOff>38100</xdr:colOff>
      <xdr:row>38</xdr:row>
      <xdr:rowOff>135407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151934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87551</xdr:rowOff>
    </xdr:from>
    <xdr:to>
      <xdr:col>116</xdr:col>
      <xdr:colOff>114300</xdr:colOff>
      <xdr:row>39</xdr:row>
      <xdr:rowOff>17701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2478</xdr:rowOff>
    </xdr:from>
    <xdr:ext cx="313932"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7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44940</xdr:rowOff>
    </xdr:from>
    <xdr:to>
      <xdr:col>112</xdr:col>
      <xdr:colOff>38100</xdr:colOff>
      <xdr:row>38</xdr:row>
      <xdr:rowOff>146540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137667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65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45969</xdr:rowOff>
    </xdr:from>
    <xdr:to>
      <xdr:col>107</xdr:col>
      <xdr:colOff>101600</xdr:colOff>
      <xdr:row>38</xdr:row>
      <xdr:rowOff>147569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56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138696</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65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48940</xdr:rowOff>
    </xdr:from>
    <xdr:to>
      <xdr:col>102</xdr:col>
      <xdr:colOff>165100</xdr:colOff>
      <xdr:row>38</xdr:row>
      <xdr:rowOff>150540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141667</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65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46861</xdr:rowOff>
    </xdr:from>
    <xdr:to>
      <xdr:col>98</xdr:col>
      <xdr:colOff>38100</xdr:colOff>
      <xdr:row>38</xdr:row>
      <xdr:rowOff>148461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139588</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65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159842</xdr:rowOff>
    </xdr:from>
    <xdr:to>
      <xdr:col>107</xdr:col>
      <xdr:colOff>101600</xdr:colOff>
      <xdr:row>58</xdr:row>
      <xdr:rowOff>89992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106519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5920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153975</xdr:rowOff>
    </xdr:from>
    <xdr:to>
      <xdr:col>102</xdr:col>
      <xdr:colOff>165100</xdr:colOff>
      <xdr:row>58</xdr:row>
      <xdr:rowOff>84125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100652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160947</xdr:rowOff>
    </xdr:from>
    <xdr:to>
      <xdr:col>98</xdr:col>
      <xdr:colOff>38100</xdr:colOff>
      <xdr:row>58</xdr:row>
      <xdr:rowOff>91097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107624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164300</xdr:rowOff>
    </xdr:from>
    <xdr:to>
      <xdr:col>98</xdr:col>
      <xdr:colOff>38100</xdr:colOff>
      <xdr:row>59</xdr:row>
      <xdr:rowOff>94450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85577</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99333" y="10201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116236</xdr:rowOff>
    </xdr:from>
    <xdr:to>
      <xdr:col>116</xdr:col>
      <xdr:colOff>63500</xdr:colOff>
      <xdr:row>71</xdr:row>
      <xdr:rowOff>117053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1946286"/>
          <a:ext cx="838200" cy="34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21215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879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69</xdr:row>
      <xdr:rowOff>159310</xdr:rowOff>
    </xdr:from>
    <xdr:to>
      <xdr:col>111</xdr:col>
      <xdr:colOff>177800</xdr:colOff>
      <xdr:row>71</xdr:row>
      <xdr:rowOff>117053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1989360"/>
          <a:ext cx="889000" cy="30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169267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159310</xdr:rowOff>
    </xdr:from>
    <xdr:to>
      <xdr:col>107</xdr:col>
      <xdr:colOff>50800</xdr:colOff>
      <xdr:row>71</xdr:row>
      <xdr:rowOff>37760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9545300" y="11989360"/>
          <a:ext cx="889000" cy="2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81111</xdr:rowOff>
    </xdr:from>
    <xdr:to>
      <xdr:col>107</xdr:col>
      <xdr:colOff>101600</xdr:colOff>
      <xdr:row>76</xdr:row>
      <xdr:rowOff>11261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125135</xdr:rowOff>
    </xdr:from>
    <xdr:to>
      <xdr:col>102</xdr:col>
      <xdr:colOff>114300</xdr:colOff>
      <xdr:row>71</xdr:row>
      <xdr:rowOff>37760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656300" y="12126635"/>
          <a:ext cx="889000" cy="8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36404</xdr:rowOff>
    </xdr:from>
    <xdr:to>
      <xdr:col>102</xdr:col>
      <xdr:colOff>165100</xdr:colOff>
      <xdr:row>75</xdr:row>
      <xdr:rowOff>138004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129131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38869</xdr:rowOff>
    </xdr:from>
    <xdr:to>
      <xdr:col>98</xdr:col>
      <xdr:colOff>38100</xdr:colOff>
      <xdr:row>75</xdr:row>
      <xdr:rowOff>140469</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131596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65436</xdr:rowOff>
    </xdr:from>
    <xdr:to>
      <xdr:col>116</xdr:col>
      <xdr:colOff>114300</xdr:colOff>
      <xdr:row>69</xdr:row>
      <xdr:rowOff>167036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18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18463</xdr:rowOff>
    </xdr:from>
    <xdr:ext cx="599010"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184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66253</xdr:rowOff>
    </xdr:from>
    <xdr:to>
      <xdr:col>112</xdr:col>
      <xdr:colOff>38100</xdr:colOff>
      <xdr:row>71</xdr:row>
      <xdr:rowOff>167853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2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12930</xdr:rowOff>
    </xdr:from>
    <xdr:ext cx="59901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23795" y="1201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108510</xdr:rowOff>
    </xdr:from>
    <xdr:to>
      <xdr:col>107</xdr:col>
      <xdr:colOff>101600</xdr:colOff>
      <xdr:row>70</xdr:row>
      <xdr:rowOff>38660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193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68</xdr:row>
      <xdr:rowOff>55187</xdr:rowOff>
    </xdr:from>
    <xdr:ext cx="59901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34795" y="1171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158410</xdr:rowOff>
    </xdr:from>
    <xdr:to>
      <xdr:col>102</xdr:col>
      <xdr:colOff>165100</xdr:colOff>
      <xdr:row>71</xdr:row>
      <xdr:rowOff>88560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1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105087</xdr:rowOff>
    </xdr:from>
    <xdr:ext cx="59901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45795" y="1193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74335</xdr:rowOff>
    </xdr:from>
    <xdr:to>
      <xdr:col>98</xdr:col>
      <xdr:colOff>38100</xdr:colOff>
      <xdr:row>71</xdr:row>
      <xdr:rowOff>4485</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0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21012</xdr:rowOff>
    </xdr:from>
    <xdr:ext cx="59901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56795" y="1185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歳出総額は、住民一人当たり約</a:t>
          </a:r>
          <a:r>
            <a:rPr kumimoji="1" lang="en-US" altLang="ja-JP" sz="1100">
              <a:solidFill>
                <a:schemeClr val="dk1"/>
              </a:solidFill>
              <a:effectLst/>
              <a:latin typeface="+mn-lt"/>
              <a:ea typeface="+mn-ea"/>
              <a:cs typeface="+mn-cs"/>
            </a:rPr>
            <a:t>642</a:t>
          </a:r>
          <a:r>
            <a:rPr kumimoji="1" lang="ja-JP" altLang="ja-JP" sz="1100">
              <a:solidFill>
                <a:schemeClr val="dk1"/>
              </a:solidFill>
              <a:effectLst/>
              <a:latin typeface="+mn-lt"/>
              <a:ea typeface="+mn-ea"/>
              <a:cs typeface="+mn-cs"/>
            </a:rPr>
            <a:t>千円となっており、昨年度より</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千円の増額となった。住民一人当たりのコストを性質別で見た場合、類似団体との比較ではいずれもほぼ同水準を保っているが、</a:t>
          </a:r>
          <a:r>
            <a:rPr kumimoji="1" lang="ja-JP" altLang="en-US" sz="1100">
              <a:solidFill>
                <a:schemeClr val="dk1"/>
              </a:solidFill>
              <a:effectLst/>
              <a:latin typeface="+mn-lt"/>
              <a:ea typeface="+mn-ea"/>
              <a:cs typeface="+mn-cs"/>
            </a:rPr>
            <a:t>維持補修費</a:t>
          </a:r>
          <a:r>
            <a:rPr kumimoji="1" lang="ja-JP" altLang="ja-JP" sz="1100">
              <a:solidFill>
                <a:schemeClr val="dk1"/>
              </a:solidFill>
              <a:effectLst/>
              <a:latin typeface="+mn-lt"/>
              <a:ea typeface="+mn-ea"/>
              <a:cs typeface="+mn-cs"/>
            </a:rPr>
            <a:t>や補助費等において若干下回り、繰出金において大きく上回っている。繰出金は、下水道事業債の償還に充てるための下水道事業会計への繰出金が大きいことに加え、国民健康保険、介護保険等への繰出金が増高していることもあり、類似団体平均を大きく上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E6866F1-E795-4C8D-8951-2D5418AA908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AD87F9F9-F8C8-40A3-8DD2-D24AD30278F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93E86776-F7D8-45B0-9050-90C034C4AF8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1DA68513-6F7B-4601-A075-496F5D5B682E}"/>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1D256F-4DE0-4617-BE72-0DFF7620323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C86373-7FD8-4CD7-8CE7-5AB35365FD2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F878A5-4D49-4543-A79F-B21120F41F2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E26076-1A64-4EE7-BCAC-0834A676EA4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CB6EB76-D250-423F-91B2-DB6C724446A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DA9DF8D-D9F1-4E01-9C26-225199024167}"/>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13,423
13,126
144.21
9,485,624
8,623,047
782,878
5,615,965
8,807,630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16224B-8C1D-496A-8ACF-D80F76E8C1B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1AE5433-7BBD-4E4B-8414-13363DD7F9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300E5A6-D94C-44B2-9D74-8BF61B69538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0ED5F80-D174-46E2-AB83-6C8E3D3243A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9A68AC-3EE5-4961-9914-D005B88DBBA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974DF859-92CD-461B-992D-3A053CBD11DA}"/>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E0A43BB9-2B20-4E54-8F68-8821E43E932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AECFC46-2DC9-4B80-A34B-4A1074D010F4}"/>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276A5B55-5C9B-4226-92C6-EFA24A62674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338FF5-8FB4-415B-90EB-EBCBCD69C3C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06E115F-6D87-4FAB-B6CD-A9B052ABA4B4}"/>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4EB322FD-770C-482C-B8B6-F4AD699BA329}"/>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EA1A068-693E-4447-A271-340ABEFABAA8}"/>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7E49D03-5301-4340-B99A-69B2272AF667}"/>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5DB85E-C6E9-4941-AB4D-356A65F64B4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DAC7A7D-447C-4D25-8143-A056E669CCCB}"/>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FA35B9-EB52-4629-8F98-286FE062FF8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094B146-D092-4A1A-B9BD-E06A8D4269DA}"/>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7F1F0D1F-31CF-4B09-B75C-C8EAFD550A9F}"/>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4DF83C6-163D-49F1-AAF4-876AD0AA03FE}"/>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1A756161-B7B2-4BAC-BF43-1A208D972B99}"/>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EF153EE-0013-4BA8-BA90-2A902B8D3912}"/>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B1EE1353-1E01-4BB1-91F4-4B16A4F76A4C}"/>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7E3399A-F2E4-4541-A673-29DE8E765E88}"/>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7582CE5-A045-422C-9EA7-B0548D54AB9C}"/>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AE23B0E3-D0BD-4CEE-9475-7AEB45FB6B9C}"/>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0833D58-8A2A-4CB4-B5BC-5573F3C517AE}"/>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894DF56-A390-4F84-8690-9C5CE5E3684C}"/>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FCA400FB-0C2E-4121-B02A-61E82E6D4069}"/>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64E9D73-BE63-4795-A201-40DA93BF75F5}"/>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B37211B0-FC4E-4177-B541-E64A83151B9B}"/>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610B1B09-9015-46D8-8BCA-B435F17EF59B}"/>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B5182794-4CFE-4CA7-AB27-EBC809334DE4}"/>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F246DEB2-25B4-4EFC-9F48-9E7486D87766}"/>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787979DB-0679-49DD-BB16-34A326C60B71}"/>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B6C181F-3C7F-4611-AF51-3447BA0E0169}"/>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8B3CF5F5-FFF9-405F-BA03-7807A647534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E340B686-B23F-4A84-8285-DA96AC2E148D}"/>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2400EA0F-D74C-43D6-B1D1-A22B83D29354}"/>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9B870762-8904-48C0-A45F-BEFBCD34C542}"/>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4CC8C569-DC0C-44DE-9C81-3FE58E4E6173}"/>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A017E266-F9E1-4ADC-9885-BC17271639FE}"/>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6C3DF7F2-3822-447D-8252-D09FA0E05F0E}"/>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82AAD10D-E8F1-408B-8E6D-C2A0BD8FB021}"/>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28418831-A4E7-41A3-9AAB-A89C928E217F}"/>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DED4FB9B-4924-4D4E-9A67-845D3350D999}"/>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57F2C597-ADF9-4234-8255-C2B165A3E632}"/>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52CAFAD2-2DED-48D4-B0A9-B2BFD2C3BB7F}"/>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C9F749EA-614D-4112-9274-CB6693A32C8F}"/>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E77C008B-FF97-4C88-A3AB-ADF7E764EB9F}"/>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5210333-C45E-40A5-BF49-FBFCF5684186}"/>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169255</xdr:rowOff>
    </xdr:from>
    <xdr:to>
      <xdr:col>24</xdr:col>
      <xdr:colOff>63500</xdr:colOff>
      <xdr:row>38</xdr:row>
      <xdr:rowOff>54301</xdr:rowOff>
    </xdr:to>
    <xdr:cxnSp macro="">
      <xdr:nvCxnSpPr>
        <xdr:cNvPr id="63" name="直線コネクタ 62">
          <a:extLst>
            <a:ext uri="{FF2B5EF4-FFF2-40B4-BE49-F238E27FC236}">
              <a16:creationId xmlns:a16="http://schemas.microsoft.com/office/drawing/2014/main" id="{1EEFB30C-D0C5-4830-8F7C-6A46322E732A}"/>
            </a:ext>
          </a:extLst>
        </xdr:cNvPr>
        <xdr:cNvCxnSpPr/>
      </xdr:nvCxnSpPr>
      <xdr:spPr>
        <a:xfrm flipV="1">
          <a:off x="3797300" y="6512905"/>
          <a:ext cx="838200" cy="5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143455</xdr:rowOff>
    </xdr:from>
    <xdr:ext cx="469744" cy="259045"/>
    <xdr:sp macro="" textlink="">
      <xdr:nvSpPr>
        <xdr:cNvPr id="64" name="議会費平均値テキスト">
          <a:extLst>
            <a:ext uri="{FF2B5EF4-FFF2-40B4-BE49-F238E27FC236}">
              <a16:creationId xmlns:a16="http://schemas.microsoft.com/office/drawing/2014/main" id="{E595793F-67A6-4BC9-A9B1-010F3801A16C}"/>
            </a:ext>
          </a:extLst>
        </xdr:cNvPr>
        <xdr:cNvSpPr txBox="1"/>
      </xdr:nvSpPr>
      <xdr:spPr>
        <a:xfrm>
          <a:off x="4686300" y="6144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E704DD2B-37F5-4F8C-A2E6-B9C689A4102E}"/>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170887</xdr:rowOff>
    </xdr:from>
    <xdr:to>
      <xdr:col>19</xdr:col>
      <xdr:colOff>177800</xdr:colOff>
      <xdr:row>38</xdr:row>
      <xdr:rowOff>54301</xdr:rowOff>
    </xdr:to>
    <xdr:cxnSp macro="">
      <xdr:nvCxnSpPr>
        <xdr:cNvPr id="66" name="直線コネクタ 65">
          <a:extLst>
            <a:ext uri="{FF2B5EF4-FFF2-40B4-BE49-F238E27FC236}">
              <a16:creationId xmlns:a16="http://schemas.microsoft.com/office/drawing/2014/main" id="{0DB6249A-D261-4A1A-9FB1-F5175BE12FF6}"/>
            </a:ext>
          </a:extLst>
        </xdr:cNvPr>
        <xdr:cNvCxnSpPr/>
      </xdr:nvCxnSpPr>
      <xdr:spPr>
        <a:xfrm>
          <a:off x="2908300" y="6514537"/>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BD2F8E6B-7646-4A5B-B8E1-0F34560D91AD}"/>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94360</xdr:rowOff>
    </xdr:from>
    <xdr:ext cx="469744" cy="259045"/>
    <xdr:sp macro="" textlink="">
      <xdr:nvSpPr>
        <xdr:cNvPr id="68" name="テキスト ボックス 67">
          <a:extLst>
            <a:ext uri="{FF2B5EF4-FFF2-40B4-BE49-F238E27FC236}">
              <a16:creationId xmlns:a16="http://schemas.microsoft.com/office/drawing/2014/main" id="{03346CCE-48FF-459A-ADC4-5E1525A463E7}"/>
            </a:ext>
          </a:extLst>
        </xdr:cNvPr>
        <xdr:cNvSpPr txBox="1"/>
      </xdr:nvSpPr>
      <xdr:spPr>
        <a:xfrm>
          <a:off x="3562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146558</xdr:rowOff>
    </xdr:from>
    <xdr:to>
      <xdr:col>15</xdr:col>
      <xdr:colOff>50800</xdr:colOff>
      <xdr:row>37</xdr:row>
      <xdr:rowOff>170887</xdr:rowOff>
    </xdr:to>
    <xdr:cxnSp macro="">
      <xdr:nvCxnSpPr>
        <xdr:cNvPr id="69" name="直線コネクタ 68">
          <a:extLst>
            <a:ext uri="{FF2B5EF4-FFF2-40B4-BE49-F238E27FC236}">
              <a16:creationId xmlns:a16="http://schemas.microsoft.com/office/drawing/2014/main" id="{89221003-75D7-4A2E-B0BD-9FF22EDBAE44}"/>
            </a:ext>
          </a:extLst>
        </xdr:cNvPr>
        <xdr:cNvCxnSpPr/>
      </xdr:nvCxnSpPr>
      <xdr:spPr>
        <a:xfrm>
          <a:off x="2019300" y="6490208"/>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148989</xdr:rowOff>
    </xdr:from>
    <xdr:to>
      <xdr:col>15</xdr:col>
      <xdr:colOff>101600</xdr:colOff>
      <xdr:row>37</xdr:row>
      <xdr:rowOff>79139</xdr:rowOff>
    </xdr:to>
    <xdr:sp macro="" textlink="">
      <xdr:nvSpPr>
        <xdr:cNvPr id="70" name="フローチャート: 判断 69">
          <a:extLst>
            <a:ext uri="{FF2B5EF4-FFF2-40B4-BE49-F238E27FC236}">
              <a16:creationId xmlns:a16="http://schemas.microsoft.com/office/drawing/2014/main" id="{1962DF08-0750-4058-BAB9-66E7E6B73342}"/>
            </a:ext>
          </a:extLst>
        </xdr:cNvPr>
        <xdr:cNvSpPr/>
      </xdr:nvSpPr>
      <xdr:spPr>
        <a:xfrm>
          <a:off x="2857500" y="632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95666</xdr:rowOff>
    </xdr:from>
    <xdr:ext cx="469744" cy="259045"/>
    <xdr:sp macro="" textlink="">
      <xdr:nvSpPr>
        <xdr:cNvPr id="71" name="テキスト ボックス 70">
          <a:extLst>
            <a:ext uri="{FF2B5EF4-FFF2-40B4-BE49-F238E27FC236}">
              <a16:creationId xmlns:a16="http://schemas.microsoft.com/office/drawing/2014/main" id="{9FA8C482-C41B-4768-8991-5369D7AC698A}"/>
            </a:ext>
          </a:extLst>
        </xdr:cNvPr>
        <xdr:cNvSpPr txBox="1"/>
      </xdr:nvSpPr>
      <xdr:spPr>
        <a:xfrm>
          <a:off x="2673428" y="609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146558</xdr:rowOff>
    </xdr:from>
    <xdr:to>
      <xdr:col>10</xdr:col>
      <xdr:colOff>114300</xdr:colOff>
      <xdr:row>38</xdr:row>
      <xdr:rowOff>2866</xdr:rowOff>
    </xdr:to>
    <xdr:cxnSp macro="">
      <xdr:nvCxnSpPr>
        <xdr:cNvPr id="72" name="直線コネクタ 71">
          <a:extLst>
            <a:ext uri="{FF2B5EF4-FFF2-40B4-BE49-F238E27FC236}">
              <a16:creationId xmlns:a16="http://schemas.microsoft.com/office/drawing/2014/main" id="{078A7508-7277-4A6A-9D2A-3EB67CCB028D}"/>
            </a:ext>
          </a:extLst>
        </xdr:cNvPr>
        <xdr:cNvCxnSpPr/>
      </xdr:nvCxnSpPr>
      <xdr:spPr>
        <a:xfrm flipV="1">
          <a:off x="1130300" y="649020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95431</xdr:rowOff>
    </xdr:from>
    <xdr:to>
      <xdr:col>10</xdr:col>
      <xdr:colOff>165100</xdr:colOff>
      <xdr:row>37</xdr:row>
      <xdr:rowOff>25581</xdr:rowOff>
    </xdr:to>
    <xdr:sp macro="" textlink="">
      <xdr:nvSpPr>
        <xdr:cNvPr id="73" name="フローチャート: 判断 72">
          <a:extLst>
            <a:ext uri="{FF2B5EF4-FFF2-40B4-BE49-F238E27FC236}">
              <a16:creationId xmlns:a16="http://schemas.microsoft.com/office/drawing/2014/main" id="{657CA6D6-6A6D-43CB-8D1B-E778C5890BDA}"/>
            </a:ext>
          </a:extLst>
        </xdr:cNvPr>
        <xdr:cNvSpPr/>
      </xdr:nvSpPr>
      <xdr:spPr>
        <a:xfrm>
          <a:off x="1968500" y="626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42108</xdr:rowOff>
    </xdr:from>
    <xdr:ext cx="469744" cy="259045"/>
    <xdr:sp macro="" textlink="">
      <xdr:nvSpPr>
        <xdr:cNvPr id="74" name="テキスト ボックス 73">
          <a:extLst>
            <a:ext uri="{FF2B5EF4-FFF2-40B4-BE49-F238E27FC236}">
              <a16:creationId xmlns:a16="http://schemas.microsoft.com/office/drawing/2014/main" id="{C4075196-A2ED-4BB1-81BB-61EE1C294447}"/>
            </a:ext>
          </a:extLst>
        </xdr:cNvPr>
        <xdr:cNvSpPr txBox="1"/>
      </xdr:nvSpPr>
      <xdr:spPr>
        <a:xfrm>
          <a:off x="1784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122210</xdr:rowOff>
    </xdr:from>
    <xdr:to>
      <xdr:col>6</xdr:col>
      <xdr:colOff>38100</xdr:colOff>
      <xdr:row>37</xdr:row>
      <xdr:rowOff>52360</xdr:rowOff>
    </xdr:to>
    <xdr:sp macro="" textlink="">
      <xdr:nvSpPr>
        <xdr:cNvPr id="75" name="フローチャート: 判断 74">
          <a:extLst>
            <a:ext uri="{FF2B5EF4-FFF2-40B4-BE49-F238E27FC236}">
              <a16:creationId xmlns:a16="http://schemas.microsoft.com/office/drawing/2014/main" id="{B419E4D6-2D0A-4AFD-B5ED-6A996D43C5B3}"/>
            </a:ext>
          </a:extLst>
        </xdr:cNvPr>
        <xdr:cNvSpPr/>
      </xdr:nvSpPr>
      <xdr:spPr>
        <a:xfrm>
          <a:off x="10795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68887</xdr:rowOff>
    </xdr:from>
    <xdr:ext cx="469744" cy="259045"/>
    <xdr:sp macro="" textlink="">
      <xdr:nvSpPr>
        <xdr:cNvPr id="76" name="テキスト ボックス 75">
          <a:extLst>
            <a:ext uri="{FF2B5EF4-FFF2-40B4-BE49-F238E27FC236}">
              <a16:creationId xmlns:a16="http://schemas.microsoft.com/office/drawing/2014/main" id="{213036CD-2199-4984-9E59-276621B963B3}"/>
            </a:ext>
          </a:extLst>
        </xdr:cNvPr>
        <xdr:cNvSpPr txBox="1"/>
      </xdr:nvSpPr>
      <xdr:spPr>
        <a:xfrm>
          <a:off x="895428" y="60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1545A879-FCFB-4978-84D6-6A058B32F95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D0131DD8-A19E-4ABF-8CA3-9825D4A76F29}"/>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5E3A1B2-5884-4EC2-8B40-2A1A3F2C2BB3}"/>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C72DB658-38FC-49CA-9664-C05C9BF2EA79}"/>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50A85A79-BFDC-4957-AB9A-B837342628E3}"/>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118455</xdr:rowOff>
    </xdr:from>
    <xdr:to>
      <xdr:col>24</xdr:col>
      <xdr:colOff>114300</xdr:colOff>
      <xdr:row>38</xdr:row>
      <xdr:rowOff>48605</xdr:rowOff>
    </xdr:to>
    <xdr:sp macro="" textlink="">
      <xdr:nvSpPr>
        <xdr:cNvPr id="82" name="楕円 81">
          <a:extLst>
            <a:ext uri="{FF2B5EF4-FFF2-40B4-BE49-F238E27FC236}">
              <a16:creationId xmlns:a16="http://schemas.microsoft.com/office/drawing/2014/main" id="{8135BCF2-95A8-4968-A32A-68F018690118}"/>
            </a:ext>
          </a:extLst>
        </xdr:cNvPr>
        <xdr:cNvSpPr/>
      </xdr:nvSpPr>
      <xdr:spPr>
        <a:xfrm>
          <a:off x="4584700" y="64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96882</xdr:rowOff>
    </xdr:from>
    <xdr:ext cx="469744" cy="259045"/>
    <xdr:sp macro="" textlink="">
      <xdr:nvSpPr>
        <xdr:cNvPr id="83" name="議会費該当値テキスト">
          <a:extLst>
            <a:ext uri="{FF2B5EF4-FFF2-40B4-BE49-F238E27FC236}">
              <a16:creationId xmlns:a16="http://schemas.microsoft.com/office/drawing/2014/main" id="{7FACA4E8-AD7E-4E46-B9B4-7A642564823F}"/>
            </a:ext>
          </a:extLst>
        </xdr:cNvPr>
        <xdr:cNvSpPr txBox="1"/>
      </xdr:nvSpPr>
      <xdr:spPr>
        <a:xfrm>
          <a:off x="4686300" y="644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3501</xdr:rowOff>
    </xdr:from>
    <xdr:to>
      <xdr:col>20</xdr:col>
      <xdr:colOff>38100</xdr:colOff>
      <xdr:row>38</xdr:row>
      <xdr:rowOff>105101</xdr:rowOff>
    </xdr:to>
    <xdr:sp macro="" textlink="">
      <xdr:nvSpPr>
        <xdr:cNvPr id="84" name="楕円 83">
          <a:extLst>
            <a:ext uri="{FF2B5EF4-FFF2-40B4-BE49-F238E27FC236}">
              <a16:creationId xmlns:a16="http://schemas.microsoft.com/office/drawing/2014/main" id="{E0DEF6B0-C32E-4F3E-B921-BE9118E366FE}"/>
            </a:ext>
          </a:extLst>
        </xdr:cNvPr>
        <xdr:cNvSpPr/>
      </xdr:nvSpPr>
      <xdr:spPr>
        <a:xfrm>
          <a:off x="3746500" y="651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96228</xdr:rowOff>
    </xdr:from>
    <xdr:ext cx="469744" cy="259045"/>
    <xdr:sp macro="" textlink="">
      <xdr:nvSpPr>
        <xdr:cNvPr id="85" name="テキスト ボックス 84">
          <a:extLst>
            <a:ext uri="{FF2B5EF4-FFF2-40B4-BE49-F238E27FC236}">
              <a16:creationId xmlns:a16="http://schemas.microsoft.com/office/drawing/2014/main" id="{71717310-7BE1-4E08-8897-845383021AAB}"/>
            </a:ext>
          </a:extLst>
        </xdr:cNvPr>
        <xdr:cNvSpPr txBox="1"/>
      </xdr:nvSpPr>
      <xdr:spPr>
        <a:xfrm>
          <a:off x="3562428" y="661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120088</xdr:rowOff>
    </xdr:from>
    <xdr:to>
      <xdr:col>15</xdr:col>
      <xdr:colOff>101600</xdr:colOff>
      <xdr:row>38</xdr:row>
      <xdr:rowOff>50237</xdr:rowOff>
    </xdr:to>
    <xdr:sp macro="" textlink="">
      <xdr:nvSpPr>
        <xdr:cNvPr id="86" name="楕円 85">
          <a:extLst>
            <a:ext uri="{FF2B5EF4-FFF2-40B4-BE49-F238E27FC236}">
              <a16:creationId xmlns:a16="http://schemas.microsoft.com/office/drawing/2014/main" id="{4E089D5E-1430-492B-A199-01A3956720A8}"/>
            </a:ext>
          </a:extLst>
        </xdr:cNvPr>
        <xdr:cNvSpPr/>
      </xdr:nvSpPr>
      <xdr:spPr>
        <a:xfrm>
          <a:off x="2857500" y="64637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41364</xdr:rowOff>
    </xdr:from>
    <xdr:ext cx="469744" cy="259045"/>
    <xdr:sp macro="" textlink="">
      <xdr:nvSpPr>
        <xdr:cNvPr id="87" name="テキスト ボックス 86">
          <a:extLst>
            <a:ext uri="{FF2B5EF4-FFF2-40B4-BE49-F238E27FC236}">
              <a16:creationId xmlns:a16="http://schemas.microsoft.com/office/drawing/2014/main" id="{43D01521-0E90-4915-AD19-1AF7D3C26F44}"/>
            </a:ext>
          </a:extLst>
        </xdr:cNvPr>
        <xdr:cNvSpPr txBox="1"/>
      </xdr:nvSpPr>
      <xdr:spPr>
        <a:xfrm>
          <a:off x="2673428" y="655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95758</xdr:rowOff>
    </xdr:from>
    <xdr:to>
      <xdr:col>10</xdr:col>
      <xdr:colOff>165100</xdr:colOff>
      <xdr:row>38</xdr:row>
      <xdr:rowOff>25908</xdr:rowOff>
    </xdr:to>
    <xdr:sp macro="" textlink="">
      <xdr:nvSpPr>
        <xdr:cNvPr id="88" name="楕円 87">
          <a:extLst>
            <a:ext uri="{FF2B5EF4-FFF2-40B4-BE49-F238E27FC236}">
              <a16:creationId xmlns:a16="http://schemas.microsoft.com/office/drawing/2014/main" id="{A605C188-6864-49E8-A313-FE60F49AE282}"/>
            </a:ext>
          </a:extLst>
        </xdr:cNvPr>
        <xdr:cNvSpPr/>
      </xdr:nvSpPr>
      <xdr:spPr>
        <a:xfrm>
          <a:off x="1968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17035</xdr:rowOff>
    </xdr:from>
    <xdr:ext cx="469744" cy="259045"/>
    <xdr:sp macro="" textlink="">
      <xdr:nvSpPr>
        <xdr:cNvPr id="89" name="テキスト ボックス 88">
          <a:extLst>
            <a:ext uri="{FF2B5EF4-FFF2-40B4-BE49-F238E27FC236}">
              <a16:creationId xmlns:a16="http://schemas.microsoft.com/office/drawing/2014/main" id="{9ACB7AD9-7089-43B7-A55A-96A18BB04B68}"/>
            </a:ext>
          </a:extLst>
        </xdr:cNvPr>
        <xdr:cNvSpPr txBox="1"/>
      </xdr:nvSpPr>
      <xdr:spPr>
        <a:xfrm>
          <a:off x="1784428" y="653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123516</xdr:rowOff>
    </xdr:from>
    <xdr:to>
      <xdr:col>6</xdr:col>
      <xdr:colOff>38100</xdr:colOff>
      <xdr:row>38</xdr:row>
      <xdr:rowOff>53666</xdr:rowOff>
    </xdr:to>
    <xdr:sp macro="" textlink="">
      <xdr:nvSpPr>
        <xdr:cNvPr id="90" name="楕円 89">
          <a:extLst>
            <a:ext uri="{FF2B5EF4-FFF2-40B4-BE49-F238E27FC236}">
              <a16:creationId xmlns:a16="http://schemas.microsoft.com/office/drawing/2014/main" id="{FE4ABC8B-4CFD-40DD-B28F-2BCEE1964ECA}"/>
            </a:ext>
          </a:extLst>
        </xdr:cNvPr>
        <xdr:cNvSpPr/>
      </xdr:nvSpPr>
      <xdr:spPr>
        <a:xfrm>
          <a:off x="1079500" y="646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44793</xdr:rowOff>
    </xdr:from>
    <xdr:ext cx="469744" cy="259045"/>
    <xdr:sp macro="" textlink="">
      <xdr:nvSpPr>
        <xdr:cNvPr id="91" name="テキスト ボックス 90">
          <a:extLst>
            <a:ext uri="{FF2B5EF4-FFF2-40B4-BE49-F238E27FC236}">
              <a16:creationId xmlns:a16="http://schemas.microsoft.com/office/drawing/2014/main" id="{CC451F8D-FADB-4F93-BE06-6B1D7F0A0EAE}"/>
            </a:ext>
          </a:extLst>
        </xdr:cNvPr>
        <xdr:cNvSpPr txBox="1"/>
      </xdr:nvSpPr>
      <xdr:spPr>
        <a:xfrm>
          <a:off x="895428" y="655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987456DA-4F6F-4A16-A7EF-2C0D0938F6FC}"/>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E13DEC57-67AB-43CA-8B51-EF106A74E068}"/>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E47ED050-488F-416B-8792-A9C39578F7D2}"/>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EEC82083-0491-4E9B-AFCD-6D72D7FBC8DC}"/>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3BE7A890-208C-4258-9DC7-809B72048747}"/>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4602C216-6DE9-4DCF-A10F-D9B6175A0C78}"/>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9F6CD1DD-D5CA-4DD3-891B-229EE97B59E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E915E757-A863-425F-8867-28694FF843AB}"/>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71D0D64B-7A16-4FDC-8A06-1206F995E84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31CE7B7C-43F3-4852-A901-0DEBA417BACD}"/>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307A030B-DBDE-41F0-8D9D-47A18A4F3C1C}"/>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C12667E2-94F8-4A9F-BDFA-E84610001E17}"/>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1E059AA0-237B-402E-BF4A-758CBECF6CDE}"/>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BD733FC6-D15F-418A-BC15-61F4791E2413}"/>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C3FF0FA-A042-418B-A8DE-30B74370AF14}"/>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C6A85590-6C6A-4D2D-B3C3-66D3AD13591F}"/>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CA74EA24-E815-40A9-A95B-B87D38E2F745}"/>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305CF8F1-3BB0-427E-B588-5AAF361896A6}"/>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AC96B1D5-1B4B-4F4A-945B-1F50DB6D04A9}"/>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4391ED4C-7C88-4B06-AB2A-3DC03D81CCE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3635131B-A7AF-4C70-BC46-9D7E6FDB7E7D}"/>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EEB8B968-A3D4-40A8-AA30-D11F20E786DA}"/>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4E5E15BF-243F-40F4-9B36-CDE9A6B9F72E}"/>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3B985DB0-FB57-470E-8CF8-79F684172F7A}"/>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7215256F-E67E-4F41-A7FC-DC7E0AD659F8}"/>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194A7459-508E-476D-9F54-2AF490D4EFBC}"/>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E6E182CC-0ADF-46CD-8F3C-18B242C711B8}"/>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AA56CE7-F42A-4330-9ADE-F3A77099AE52}"/>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68449</xdr:rowOff>
    </xdr:from>
    <xdr:to>
      <xdr:col>24</xdr:col>
      <xdr:colOff>63500</xdr:colOff>
      <xdr:row>57</xdr:row>
      <xdr:rowOff>80298</xdr:rowOff>
    </xdr:to>
    <xdr:cxnSp macro="">
      <xdr:nvCxnSpPr>
        <xdr:cNvPr id="120" name="直線コネクタ 119">
          <a:extLst>
            <a:ext uri="{FF2B5EF4-FFF2-40B4-BE49-F238E27FC236}">
              <a16:creationId xmlns:a16="http://schemas.microsoft.com/office/drawing/2014/main" id="{4B5840EB-1EE1-4A03-8113-68342B3FFA98}"/>
            </a:ext>
          </a:extLst>
        </xdr:cNvPr>
        <xdr:cNvCxnSpPr/>
      </xdr:nvCxnSpPr>
      <xdr:spPr>
        <a:xfrm flipV="1">
          <a:off x="3797300" y="9841099"/>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ABEAE98A-B71D-4B2C-A1E0-8226BEB4C4EC}"/>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92780DA0-C281-4E41-8836-8464A4C978C5}"/>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7158</xdr:rowOff>
    </xdr:from>
    <xdr:to>
      <xdr:col>19</xdr:col>
      <xdr:colOff>177800</xdr:colOff>
      <xdr:row>57</xdr:row>
      <xdr:rowOff>80298</xdr:rowOff>
    </xdr:to>
    <xdr:cxnSp macro="">
      <xdr:nvCxnSpPr>
        <xdr:cNvPr id="123" name="直線コネクタ 122">
          <a:extLst>
            <a:ext uri="{FF2B5EF4-FFF2-40B4-BE49-F238E27FC236}">
              <a16:creationId xmlns:a16="http://schemas.microsoft.com/office/drawing/2014/main" id="{0C75E8DC-C61E-46DC-8E91-CFA30581BE5B}"/>
            </a:ext>
          </a:extLst>
        </xdr:cNvPr>
        <xdr:cNvCxnSpPr/>
      </xdr:nvCxnSpPr>
      <xdr:spPr>
        <a:xfrm>
          <a:off x="2908300" y="9436908"/>
          <a:ext cx="889000" cy="4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81C7348A-4B16-4D3D-AFBD-B932B3CC1044}"/>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69CD9E6E-3BE6-4953-8ED7-F3EBA3F85A88}"/>
            </a:ext>
          </a:extLst>
        </xdr:cNvPr>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7158</xdr:rowOff>
    </xdr:from>
    <xdr:to>
      <xdr:col>15</xdr:col>
      <xdr:colOff>50800</xdr:colOff>
      <xdr:row>57</xdr:row>
      <xdr:rowOff>120266</xdr:rowOff>
    </xdr:to>
    <xdr:cxnSp macro="">
      <xdr:nvCxnSpPr>
        <xdr:cNvPr id="126" name="直線コネクタ 125">
          <a:extLst>
            <a:ext uri="{FF2B5EF4-FFF2-40B4-BE49-F238E27FC236}">
              <a16:creationId xmlns:a16="http://schemas.microsoft.com/office/drawing/2014/main" id="{C55D0C3F-B1CC-4C21-A9C3-E82C4A52C51D}"/>
            </a:ext>
          </a:extLst>
        </xdr:cNvPr>
        <xdr:cNvCxnSpPr/>
      </xdr:nvCxnSpPr>
      <xdr:spPr>
        <a:xfrm flipV="1">
          <a:off x="2019300" y="9436908"/>
          <a:ext cx="889000" cy="4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153136</xdr:rowOff>
    </xdr:from>
    <xdr:to>
      <xdr:col>15</xdr:col>
      <xdr:colOff>101600</xdr:colOff>
      <xdr:row>54</xdr:row>
      <xdr:rowOff>83286</xdr:rowOff>
    </xdr:to>
    <xdr:sp macro="" textlink="">
      <xdr:nvSpPr>
        <xdr:cNvPr id="127" name="フローチャート: 判断 126">
          <a:extLst>
            <a:ext uri="{FF2B5EF4-FFF2-40B4-BE49-F238E27FC236}">
              <a16:creationId xmlns:a16="http://schemas.microsoft.com/office/drawing/2014/main" id="{338F4FD3-3FA7-43BB-A51C-9374073C1B8A}"/>
            </a:ext>
          </a:extLst>
        </xdr:cNvPr>
        <xdr:cNvSpPr/>
      </xdr:nvSpPr>
      <xdr:spPr>
        <a:xfrm>
          <a:off x="2857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99813</xdr:rowOff>
    </xdr:from>
    <xdr:ext cx="599010" cy="259045"/>
    <xdr:sp macro="" textlink="">
      <xdr:nvSpPr>
        <xdr:cNvPr id="128" name="テキスト ボックス 127">
          <a:extLst>
            <a:ext uri="{FF2B5EF4-FFF2-40B4-BE49-F238E27FC236}">
              <a16:creationId xmlns:a16="http://schemas.microsoft.com/office/drawing/2014/main" id="{038EAB3A-2396-499C-A09F-EBCB859902AF}"/>
            </a:ext>
          </a:extLst>
        </xdr:cNvPr>
        <xdr:cNvSpPr txBox="1"/>
      </xdr:nvSpPr>
      <xdr:spPr>
        <a:xfrm>
          <a:off x="2608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120266</xdr:rowOff>
    </xdr:from>
    <xdr:to>
      <xdr:col>10</xdr:col>
      <xdr:colOff>114300</xdr:colOff>
      <xdr:row>57</xdr:row>
      <xdr:rowOff>133211</xdr:rowOff>
    </xdr:to>
    <xdr:cxnSp macro="">
      <xdr:nvCxnSpPr>
        <xdr:cNvPr id="129" name="直線コネクタ 128">
          <a:extLst>
            <a:ext uri="{FF2B5EF4-FFF2-40B4-BE49-F238E27FC236}">
              <a16:creationId xmlns:a16="http://schemas.microsoft.com/office/drawing/2014/main" id="{3C7A1B21-76B2-4245-8D2F-D301517612B9}"/>
            </a:ext>
          </a:extLst>
        </xdr:cNvPr>
        <xdr:cNvCxnSpPr/>
      </xdr:nvCxnSpPr>
      <xdr:spPr>
        <a:xfrm flipV="1">
          <a:off x="1130300" y="9892916"/>
          <a:ext cx="889000" cy="1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84934</xdr:rowOff>
    </xdr:from>
    <xdr:to>
      <xdr:col>10</xdr:col>
      <xdr:colOff>165100</xdr:colOff>
      <xdr:row>57</xdr:row>
      <xdr:rowOff>15084</xdr:rowOff>
    </xdr:to>
    <xdr:sp macro="" textlink="">
      <xdr:nvSpPr>
        <xdr:cNvPr id="130" name="フローチャート: 判断 129">
          <a:extLst>
            <a:ext uri="{FF2B5EF4-FFF2-40B4-BE49-F238E27FC236}">
              <a16:creationId xmlns:a16="http://schemas.microsoft.com/office/drawing/2014/main" id="{0F634CC4-7579-434E-9664-9DB7872DF352}"/>
            </a:ext>
          </a:extLst>
        </xdr:cNvPr>
        <xdr:cNvSpPr/>
      </xdr:nvSpPr>
      <xdr:spPr>
        <a:xfrm>
          <a:off x="1968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31611</xdr:rowOff>
    </xdr:from>
    <xdr:ext cx="599010" cy="259045"/>
    <xdr:sp macro="" textlink="">
      <xdr:nvSpPr>
        <xdr:cNvPr id="131" name="テキスト ボックス 130">
          <a:extLst>
            <a:ext uri="{FF2B5EF4-FFF2-40B4-BE49-F238E27FC236}">
              <a16:creationId xmlns:a16="http://schemas.microsoft.com/office/drawing/2014/main" id="{B3FD2573-CCCF-470D-B9E8-CB8BE53BA2D5}"/>
            </a:ext>
          </a:extLst>
        </xdr:cNvPr>
        <xdr:cNvSpPr txBox="1"/>
      </xdr:nvSpPr>
      <xdr:spPr>
        <a:xfrm>
          <a:off x="1719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100647</xdr:rowOff>
    </xdr:from>
    <xdr:to>
      <xdr:col>6</xdr:col>
      <xdr:colOff>38100</xdr:colOff>
      <xdr:row>57</xdr:row>
      <xdr:rowOff>30797</xdr:rowOff>
    </xdr:to>
    <xdr:sp macro="" textlink="">
      <xdr:nvSpPr>
        <xdr:cNvPr id="132" name="フローチャート: 判断 131">
          <a:extLst>
            <a:ext uri="{FF2B5EF4-FFF2-40B4-BE49-F238E27FC236}">
              <a16:creationId xmlns:a16="http://schemas.microsoft.com/office/drawing/2014/main" id="{66093494-0F2C-46A7-9A02-0D98DCFF013E}"/>
            </a:ext>
          </a:extLst>
        </xdr:cNvPr>
        <xdr:cNvSpPr/>
      </xdr:nvSpPr>
      <xdr:spPr>
        <a:xfrm>
          <a:off x="1079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47324</xdr:rowOff>
    </xdr:from>
    <xdr:ext cx="599010" cy="259045"/>
    <xdr:sp macro="" textlink="">
      <xdr:nvSpPr>
        <xdr:cNvPr id="133" name="テキスト ボックス 132">
          <a:extLst>
            <a:ext uri="{FF2B5EF4-FFF2-40B4-BE49-F238E27FC236}">
              <a16:creationId xmlns:a16="http://schemas.microsoft.com/office/drawing/2014/main" id="{C9E25418-BB47-419D-AD8C-CB89C65735CB}"/>
            </a:ext>
          </a:extLst>
        </xdr:cNvPr>
        <xdr:cNvSpPr txBox="1"/>
      </xdr:nvSpPr>
      <xdr:spPr>
        <a:xfrm>
          <a:off x="830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1ABEECD9-7F8C-48C6-BEFF-4EDE06568338}"/>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DA038A26-AA6E-487E-BC3D-E06FA3F465A1}"/>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86CAE170-82A5-4310-9479-927B60188636}"/>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5731F8CE-69C1-4081-88E0-99F4A23C2212}"/>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4F0786AD-8715-4413-8341-CF6F111B0631}"/>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17649</xdr:rowOff>
    </xdr:from>
    <xdr:to>
      <xdr:col>24</xdr:col>
      <xdr:colOff>114300</xdr:colOff>
      <xdr:row>57</xdr:row>
      <xdr:rowOff>119249</xdr:rowOff>
    </xdr:to>
    <xdr:sp macro="" textlink="">
      <xdr:nvSpPr>
        <xdr:cNvPr id="139" name="楕円 138">
          <a:extLst>
            <a:ext uri="{FF2B5EF4-FFF2-40B4-BE49-F238E27FC236}">
              <a16:creationId xmlns:a16="http://schemas.microsoft.com/office/drawing/2014/main" id="{0547CF89-4ABF-4B3C-8313-A1378E025CAD}"/>
            </a:ext>
          </a:extLst>
        </xdr:cNvPr>
        <xdr:cNvSpPr/>
      </xdr:nvSpPr>
      <xdr:spPr>
        <a:xfrm>
          <a:off x="4584700" y="97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104026</xdr:rowOff>
    </xdr:from>
    <xdr:ext cx="534377" cy="259045"/>
    <xdr:sp macro="" textlink="">
      <xdr:nvSpPr>
        <xdr:cNvPr id="140" name="総務費該当値テキスト">
          <a:extLst>
            <a:ext uri="{FF2B5EF4-FFF2-40B4-BE49-F238E27FC236}">
              <a16:creationId xmlns:a16="http://schemas.microsoft.com/office/drawing/2014/main" id="{F6F9F227-0C2B-4BA1-8D3B-2971A1776ACC}"/>
            </a:ext>
          </a:extLst>
        </xdr:cNvPr>
        <xdr:cNvSpPr txBox="1"/>
      </xdr:nvSpPr>
      <xdr:spPr>
        <a:xfrm>
          <a:off x="4686300" y="970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29498</xdr:rowOff>
    </xdr:from>
    <xdr:to>
      <xdr:col>20</xdr:col>
      <xdr:colOff>38100</xdr:colOff>
      <xdr:row>57</xdr:row>
      <xdr:rowOff>131098</xdr:rowOff>
    </xdr:to>
    <xdr:sp macro="" textlink="">
      <xdr:nvSpPr>
        <xdr:cNvPr id="141" name="楕円 140">
          <a:extLst>
            <a:ext uri="{FF2B5EF4-FFF2-40B4-BE49-F238E27FC236}">
              <a16:creationId xmlns:a16="http://schemas.microsoft.com/office/drawing/2014/main" id="{A6B64007-CEE6-4DB1-B849-95E54C2CBCFF}"/>
            </a:ext>
          </a:extLst>
        </xdr:cNvPr>
        <xdr:cNvSpPr/>
      </xdr:nvSpPr>
      <xdr:spPr>
        <a:xfrm>
          <a:off x="3746500" y="980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122225</xdr:rowOff>
    </xdr:from>
    <xdr:ext cx="534377" cy="259045"/>
    <xdr:sp macro="" textlink="">
      <xdr:nvSpPr>
        <xdr:cNvPr id="142" name="テキスト ボックス 141">
          <a:extLst>
            <a:ext uri="{FF2B5EF4-FFF2-40B4-BE49-F238E27FC236}">
              <a16:creationId xmlns:a16="http://schemas.microsoft.com/office/drawing/2014/main" id="{4FB2AFE2-9AC2-44C4-B721-7BF7E9BC28A6}"/>
            </a:ext>
          </a:extLst>
        </xdr:cNvPr>
        <xdr:cNvSpPr txBox="1"/>
      </xdr:nvSpPr>
      <xdr:spPr>
        <a:xfrm>
          <a:off x="3530111" y="98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127808</xdr:rowOff>
    </xdr:from>
    <xdr:to>
      <xdr:col>15</xdr:col>
      <xdr:colOff>101600</xdr:colOff>
      <xdr:row>55</xdr:row>
      <xdr:rowOff>57958</xdr:rowOff>
    </xdr:to>
    <xdr:sp macro="" textlink="">
      <xdr:nvSpPr>
        <xdr:cNvPr id="143" name="楕円 142">
          <a:extLst>
            <a:ext uri="{FF2B5EF4-FFF2-40B4-BE49-F238E27FC236}">
              <a16:creationId xmlns:a16="http://schemas.microsoft.com/office/drawing/2014/main" id="{607C6DF6-5C0F-4F44-A334-1D8698685D32}"/>
            </a:ext>
          </a:extLst>
        </xdr:cNvPr>
        <xdr:cNvSpPr/>
      </xdr:nvSpPr>
      <xdr:spPr>
        <a:xfrm>
          <a:off x="2857500" y="93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49085</xdr:rowOff>
    </xdr:from>
    <xdr:ext cx="599010" cy="259045"/>
    <xdr:sp macro="" textlink="">
      <xdr:nvSpPr>
        <xdr:cNvPr id="144" name="テキスト ボックス 143">
          <a:extLst>
            <a:ext uri="{FF2B5EF4-FFF2-40B4-BE49-F238E27FC236}">
              <a16:creationId xmlns:a16="http://schemas.microsoft.com/office/drawing/2014/main" id="{82231086-4462-4CD1-94C9-68CDE6B3044D}"/>
            </a:ext>
          </a:extLst>
        </xdr:cNvPr>
        <xdr:cNvSpPr txBox="1"/>
      </xdr:nvSpPr>
      <xdr:spPr>
        <a:xfrm>
          <a:off x="2608795" y="947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69466</xdr:rowOff>
    </xdr:from>
    <xdr:to>
      <xdr:col>10</xdr:col>
      <xdr:colOff>165100</xdr:colOff>
      <xdr:row>57</xdr:row>
      <xdr:rowOff>171066</xdr:rowOff>
    </xdr:to>
    <xdr:sp macro="" textlink="">
      <xdr:nvSpPr>
        <xdr:cNvPr id="145" name="楕円 144">
          <a:extLst>
            <a:ext uri="{FF2B5EF4-FFF2-40B4-BE49-F238E27FC236}">
              <a16:creationId xmlns:a16="http://schemas.microsoft.com/office/drawing/2014/main" id="{7438DA27-0EFC-4AF5-B859-04DFC4F63A28}"/>
            </a:ext>
          </a:extLst>
        </xdr:cNvPr>
        <xdr:cNvSpPr/>
      </xdr:nvSpPr>
      <xdr:spPr>
        <a:xfrm>
          <a:off x="1968500" y="984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162193</xdr:rowOff>
    </xdr:from>
    <xdr:ext cx="534377" cy="259045"/>
    <xdr:sp macro="" textlink="">
      <xdr:nvSpPr>
        <xdr:cNvPr id="146" name="テキスト ボックス 145">
          <a:extLst>
            <a:ext uri="{FF2B5EF4-FFF2-40B4-BE49-F238E27FC236}">
              <a16:creationId xmlns:a16="http://schemas.microsoft.com/office/drawing/2014/main" id="{3D7940AE-5BF5-4A73-AF91-23945C381E1F}"/>
            </a:ext>
          </a:extLst>
        </xdr:cNvPr>
        <xdr:cNvSpPr txBox="1"/>
      </xdr:nvSpPr>
      <xdr:spPr>
        <a:xfrm>
          <a:off x="1752111" y="993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82411</xdr:rowOff>
    </xdr:from>
    <xdr:to>
      <xdr:col>6</xdr:col>
      <xdr:colOff>38100</xdr:colOff>
      <xdr:row>58</xdr:row>
      <xdr:rowOff>12561</xdr:rowOff>
    </xdr:to>
    <xdr:sp macro="" textlink="">
      <xdr:nvSpPr>
        <xdr:cNvPr id="147" name="楕円 146">
          <a:extLst>
            <a:ext uri="{FF2B5EF4-FFF2-40B4-BE49-F238E27FC236}">
              <a16:creationId xmlns:a16="http://schemas.microsoft.com/office/drawing/2014/main" id="{AB5594E6-B618-4513-A7A9-AC743CFA83EB}"/>
            </a:ext>
          </a:extLst>
        </xdr:cNvPr>
        <xdr:cNvSpPr/>
      </xdr:nvSpPr>
      <xdr:spPr>
        <a:xfrm>
          <a:off x="1079500" y="985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3688</xdr:rowOff>
    </xdr:from>
    <xdr:ext cx="534377" cy="259045"/>
    <xdr:sp macro="" textlink="">
      <xdr:nvSpPr>
        <xdr:cNvPr id="148" name="テキスト ボックス 147">
          <a:extLst>
            <a:ext uri="{FF2B5EF4-FFF2-40B4-BE49-F238E27FC236}">
              <a16:creationId xmlns:a16="http://schemas.microsoft.com/office/drawing/2014/main" id="{17127715-7D9A-40C5-87DB-F1DE7A4A2FDD}"/>
            </a:ext>
          </a:extLst>
        </xdr:cNvPr>
        <xdr:cNvSpPr txBox="1"/>
      </xdr:nvSpPr>
      <xdr:spPr>
        <a:xfrm>
          <a:off x="863111" y="994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6B007F31-8747-4486-9FA8-5AD705D70939}"/>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D0E10641-9265-4742-B00B-3F13CEF419F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2D0D9463-3C21-458B-A743-B57724440EFA}"/>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72A46DD4-08FC-4A88-B08C-72C5FF14EEEE}"/>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722BB7D1-A55F-4958-A2F2-C9BF6D9B77B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95B1E96C-B3C1-4B8F-9DB5-2FA267ED25F1}"/>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93A2BDCF-6E01-432D-B37A-91064E893996}"/>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4F9FCFB8-6F98-4B7D-AC84-659D03D6552C}"/>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83509628-CBCF-49C0-964C-79FEF3B52C2C}"/>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74708225-3334-42AB-8CC5-BA97021A5661}"/>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96979E8A-2066-4249-8A03-2C6C498ED38B}"/>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38F38E05-FF74-4CFF-ACDD-CFECDE6B42AD}"/>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20914FC2-0830-4EE8-9262-5BC2157C7B43}"/>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AF7BE6EA-1073-43FC-92C2-EA67D1CB6C2D}"/>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D9D41C42-A70D-49C8-BB4C-6D7D0F4E26BC}"/>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70F1817B-AFD9-49F5-BB68-FC41AF975238}"/>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50C923B-3AF5-44E5-ACAD-DA14468D185A}"/>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397C29C7-FE13-4FC6-9163-F850D3C2E47B}"/>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78CD5027-4846-4926-80E4-C589CA8ABF06}"/>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729DB71E-D254-47A0-A951-E785A58CC4AA}"/>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FA575766-7748-4E86-8F5C-7995D441E1C5}"/>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FDD6083A-FE7B-451D-A6E5-D01F118D1626}"/>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ADF2BB79-E4CD-4A48-8936-7C35CEF2443C}"/>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CC9FCCB1-DD82-440A-A666-ECB2DDC2710C}"/>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a16="http://schemas.microsoft.com/office/drawing/2014/main" id="{312A6F30-B384-4DAA-833E-D4138A770654}"/>
            </a:ext>
          </a:extLst>
        </xdr:cNvPr>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a16="http://schemas.microsoft.com/office/drawing/2014/main" id="{2FD906D1-9BD3-4406-A088-9459C884AF7D}"/>
            </a:ext>
          </a:extLst>
        </xdr:cNvPr>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a16="http://schemas.microsoft.com/office/drawing/2014/main" id="{6A12A582-001D-4966-A910-D3E4A17C9238}"/>
            </a:ext>
          </a:extLst>
        </xdr:cNvPr>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a16="http://schemas.microsoft.com/office/drawing/2014/main" id="{CC3203B6-DD19-412E-B6AC-F17F9EA74EF8}"/>
            </a:ext>
          </a:extLst>
        </xdr:cNvPr>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a16="http://schemas.microsoft.com/office/drawing/2014/main" id="{9F5F7654-43E6-4604-BF33-DB08B25B501F}"/>
            </a:ext>
          </a:extLst>
        </xdr:cNvPr>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92697</xdr:rowOff>
    </xdr:from>
    <xdr:to>
      <xdr:col>24</xdr:col>
      <xdr:colOff>63500</xdr:colOff>
      <xdr:row>75</xdr:row>
      <xdr:rowOff>122872</xdr:rowOff>
    </xdr:to>
    <xdr:cxnSp macro="">
      <xdr:nvCxnSpPr>
        <xdr:cNvPr id="178" name="直線コネクタ 177">
          <a:extLst>
            <a:ext uri="{FF2B5EF4-FFF2-40B4-BE49-F238E27FC236}">
              <a16:creationId xmlns:a16="http://schemas.microsoft.com/office/drawing/2014/main" id="{82A4D1B5-D140-4B0C-BE07-3B45AD0D8828}"/>
            </a:ext>
          </a:extLst>
        </xdr:cNvPr>
        <xdr:cNvCxnSpPr/>
      </xdr:nvCxnSpPr>
      <xdr:spPr>
        <a:xfrm flipV="1">
          <a:off x="3797300" y="12951447"/>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73703</xdr:rowOff>
    </xdr:from>
    <xdr:ext cx="599010" cy="259045"/>
    <xdr:sp macro="" textlink="">
      <xdr:nvSpPr>
        <xdr:cNvPr id="179" name="民生費平均値テキスト">
          <a:extLst>
            <a:ext uri="{FF2B5EF4-FFF2-40B4-BE49-F238E27FC236}">
              <a16:creationId xmlns:a16="http://schemas.microsoft.com/office/drawing/2014/main" id="{60C7245D-AFF0-494E-B4B5-A0F88FB04CF2}"/>
            </a:ext>
          </a:extLst>
        </xdr:cNvPr>
        <xdr:cNvSpPr txBox="1"/>
      </xdr:nvSpPr>
      <xdr:spPr>
        <a:xfrm>
          <a:off x="4686300" y="12932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95276</xdr:rowOff>
    </xdr:from>
    <xdr:to>
      <xdr:col>24</xdr:col>
      <xdr:colOff>114300</xdr:colOff>
      <xdr:row>76</xdr:row>
      <xdr:rowOff>25425</xdr:rowOff>
    </xdr:to>
    <xdr:sp macro="" textlink="">
      <xdr:nvSpPr>
        <xdr:cNvPr id="180" name="フローチャート: 判断 179">
          <a:extLst>
            <a:ext uri="{FF2B5EF4-FFF2-40B4-BE49-F238E27FC236}">
              <a16:creationId xmlns:a16="http://schemas.microsoft.com/office/drawing/2014/main" id="{C7A0467E-FA08-47F3-A9E8-8F8AAE7414D2}"/>
            </a:ext>
          </a:extLst>
        </xdr:cNvPr>
        <xdr:cNvSpPr/>
      </xdr:nvSpPr>
      <xdr:spPr>
        <a:xfrm>
          <a:off x="4584700" y="129540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122872</xdr:rowOff>
    </xdr:from>
    <xdr:to>
      <xdr:col>19</xdr:col>
      <xdr:colOff>177800</xdr:colOff>
      <xdr:row>77</xdr:row>
      <xdr:rowOff>68529</xdr:rowOff>
    </xdr:to>
    <xdr:cxnSp macro="">
      <xdr:nvCxnSpPr>
        <xdr:cNvPr id="181" name="直線コネクタ 180">
          <a:extLst>
            <a:ext uri="{FF2B5EF4-FFF2-40B4-BE49-F238E27FC236}">
              <a16:creationId xmlns:a16="http://schemas.microsoft.com/office/drawing/2014/main" id="{EF09A577-F92A-4BA5-A723-131CA315B33C}"/>
            </a:ext>
          </a:extLst>
        </xdr:cNvPr>
        <xdr:cNvCxnSpPr/>
      </xdr:nvCxnSpPr>
      <xdr:spPr>
        <a:xfrm flipV="1">
          <a:off x="2908300" y="12981622"/>
          <a:ext cx="889000" cy="28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198089B3-5BB0-44F1-BE45-35EB414555ED}"/>
            </a:ext>
          </a:extLst>
        </xdr:cNvPr>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69232</xdr:rowOff>
    </xdr:from>
    <xdr:ext cx="599010" cy="259045"/>
    <xdr:sp macro="" textlink="">
      <xdr:nvSpPr>
        <xdr:cNvPr id="183" name="テキスト ボックス 182">
          <a:extLst>
            <a:ext uri="{FF2B5EF4-FFF2-40B4-BE49-F238E27FC236}">
              <a16:creationId xmlns:a16="http://schemas.microsoft.com/office/drawing/2014/main" id="{EA18615B-C739-488E-A858-DEEB156EF62B}"/>
            </a:ext>
          </a:extLst>
        </xdr:cNvPr>
        <xdr:cNvSpPr txBox="1"/>
      </xdr:nvSpPr>
      <xdr:spPr>
        <a:xfrm>
          <a:off x="3497795" y="125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68529</xdr:rowOff>
    </xdr:from>
    <xdr:to>
      <xdr:col>15</xdr:col>
      <xdr:colOff>50800</xdr:colOff>
      <xdr:row>78</xdr:row>
      <xdr:rowOff>5308</xdr:rowOff>
    </xdr:to>
    <xdr:cxnSp macro="">
      <xdr:nvCxnSpPr>
        <xdr:cNvPr id="184" name="直線コネクタ 183">
          <a:extLst>
            <a:ext uri="{FF2B5EF4-FFF2-40B4-BE49-F238E27FC236}">
              <a16:creationId xmlns:a16="http://schemas.microsoft.com/office/drawing/2014/main" id="{1B8F1F75-5F77-40A5-A503-4F67561245D7}"/>
            </a:ext>
          </a:extLst>
        </xdr:cNvPr>
        <xdr:cNvCxnSpPr/>
      </xdr:nvCxnSpPr>
      <xdr:spPr>
        <a:xfrm flipV="1">
          <a:off x="2019300" y="13270179"/>
          <a:ext cx="889000" cy="10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104814</xdr:rowOff>
    </xdr:from>
    <xdr:to>
      <xdr:col>15</xdr:col>
      <xdr:colOff>101600</xdr:colOff>
      <xdr:row>77</xdr:row>
      <xdr:rowOff>34964</xdr:rowOff>
    </xdr:to>
    <xdr:sp macro="" textlink="">
      <xdr:nvSpPr>
        <xdr:cNvPr id="185" name="フローチャート: 判断 184">
          <a:extLst>
            <a:ext uri="{FF2B5EF4-FFF2-40B4-BE49-F238E27FC236}">
              <a16:creationId xmlns:a16="http://schemas.microsoft.com/office/drawing/2014/main" id="{DC903586-83D6-4E68-9CC8-30D7D0528C44}"/>
            </a:ext>
          </a:extLst>
        </xdr:cNvPr>
        <xdr:cNvSpPr/>
      </xdr:nvSpPr>
      <xdr:spPr>
        <a:xfrm>
          <a:off x="2857500" y="131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51490</xdr:rowOff>
    </xdr:from>
    <xdr:ext cx="599010" cy="259045"/>
    <xdr:sp macro="" textlink="">
      <xdr:nvSpPr>
        <xdr:cNvPr id="186" name="テキスト ボックス 185">
          <a:extLst>
            <a:ext uri="{FF2B5EF4-FFF2-40B4-BE49-F238E27FC236}">
              <a16:creationId xmlns:a16="http://schemas.microsoft.com/office/drawing/2014/main" id="{A13A4BB2-A734-4E27-A119-2B08CA11D208}"/>
            </a:ext>
          </a:extLst>
        </xdr:cNvPr>
        <xdr:cNvSpPr txBox="1"/>
      </xdr:nvSpPr>
      <xdr:spPr>
        <a:xfrm>
          <a:off x="2608795" y="1291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5308</xdr:rowOff>
    </xdr:from>
    <xdr:to>
      <xdr:col>10</xdr:col>
      <xdr:colOff>114300</xdr:colOff>
      <xdr:row>78</xdr:row>
      <xdr:rowOff>45898</xdr:rowOff>
    </xdr:to>
    <xdr:cxnSp macro="">
      <xdr:nvCxnSpPr>
        <xdr:cNvPr id="187" name="直線コネクタ 186">
          <a:extLst>
            <a:ext uri="{FF2B5EF4-FFF2-40B4-BE49-F238E27FC236}">
              <a16:creationId xmlns:a16="http://schemas.microsoft.com/office/drawing/2014/main" id="{B213077D-2880-49B8-B1C1-4C16DDA6C039}"/>
            </a:ext>
          </a:extLst>
        </xdr:cNvPr>
        <xdr:cNvCxnSpPr/>
      </xdr:nvCxnSpPr>
      <xdr:spPr>
        <a:xfrm flipV="1">
          <a:off x="1130300" y="13378408"/>
          <a:ext cx="889000" cy="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120955</xdr:rowOff>
    </xdr:from>
    <xdr:to>
      <xdr:col>10</xdr:col>
      <xdr:colOff>165100</xdr:colOff>
      <xdr:row>77</xdr:row>
      <xdr:rowOff>51105</xdr:rowOff>
    </xdr:to>
    <xdr:sp macro="" textlink="">
      <xdr:nvSpPr>
        <xdr:cNvPr id="188" name="フローチャート: 判断 187">
          <a:extLst>
            <a:ext uri="{FF2B5EF4-FFF2-40B4-BE49-F238E27FC236}">
              <a16:creationId xmlns:a16="http://schemas.microsoft.com/office/drawing/2014/main" id="{F4DF959E-F543-4965-879D-344E2BD25899}"/>
            </a:ext>
          </a:extLst>
        </xdr:cNvPr>
        <xdr:cNvSpPr/>
      </xdr:nvSpPr>
      <xdr:spPr>
        <a:xfrm>
          <a:off x="1968500" y="1315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67632</xdr:rowOff>
    </xdr:from>
    <xdr:ext cx="599010" cy="259045"/>
    <xdr:sp macro="" textlink="">
      <xdr:nvSpPr>
        <xdr:cNvPr id="189" name="テキスト ボックス 188">
          <a:extLst>
            <a:ext uri="{FF2B5EF4-FFF2-40B4-BE49-F238E27FC236}">
              <a16:creationId xmlns:a16="http://schemas.microsoft.com/office/drawing/2014/main" id="{F77792EA-3651-4C02-B5C7-731EBF2F9A83}"/>
            </a:ext>
          </a:extLst>
        </xdr:cNvPr>
        <xdr:cNvSpPr txBox="1"/>
      </xdr:nvSpPr>
      <xdr:spPr>
        <a:xfrm>
          <a:off x="1719795" y="1292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7035</xdr:rowOff>
    </xdr:from>
    <xdr:to>
      <xdr:col>6</xdr:col>
      <xdr:colOff>38100</xdr:colOff>
      <xdr:row>77</xdr:row>
      <xdr:rowOff>108635</xdr:rowOff>
    </xdr:to>
    <xdr:sp macro="" textlink="">
      <xdr:nvSpPr>
        <xdr:cNvPr id="190" name="フローチャート: 判断 189">
          <a:extLst>
            <a:ext uri="{FF2B5EF4-FFF2-40B4-BE49-F238E27FC236}">
              <a16:creationId xmlns:a16="http://schemas.microsoft.com/office/drawing/2014/main" id="{36FC052E-4DE0-4922-AC6D-83AED227CA53}"/>
            </a:ext>
          </a:extLst>
        </xdr:cNvPr>
        <xdr:cNvSpPr/>
      </xdr:nvSpPr>
      <xdr:spPr>
        <a:xfrm>
          <a:off x="1079500" y="1320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125162</xdr:rowOff>
    </xdr:from>
    <xdr:ext cx="599010" cy="259045"/>
    <xdr:sp macro="" textlink="">
      <xdr:nvSpPr>
        <xdr:cNvPr id="191" name="テキスト ボックス 190">
          <a:extLst>
            <a:ext uri="{FF2B5EF4-FFF2-40B4-BE49-F238E27FC236}">
              <a16:creationId xmlns:a16="http://schemas.microsoft.com/office/drawing/2014/main" id="{BAFDB754-4006-4368-9C12-FE2EDCF8B9E9}"/>
            </a:ext>
          </a:extLst>
        </xdr:cNvPr>
        <xdr:cNvSpPr txBox="1"/>
      </xdr:nvSpPr>
      <xdr:spPr>
        <a:xfrm>
          <a:off x="830795" y="1298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BBE04845-9FEA-45AD-A372-EA05FC043892}"/>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5A2F0765-D575-400D-B88C-0C87CEE7F778}"/>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C0E2DDE8-D952-4D30-A9CF-4E56B3F56651}"/>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3977F19-986B-4A59-B9CD-9A413C23A028}"/>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FCF5BF28-CAD6-4B5D-B0CF-4BFF47F19D39}"/>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41897</xdr:rowOff>
    </xdr:from>
    <xdr:to>
      <xdr:col>24</xdr:col>
      <xdr:colOff>114300</xdr:colOff>
      <xdr:row>75</xdr:row>
      <xdr:rowOff>143497</xdr:rowOff>
    </xdr:to>
    <xdr:sp macro="" textlink="">
      <xdr:nvSpPr>
        <xdr:cNvPr id="197" name="楕円 196">
          <a:extLst>
            <a:ext uri="{FF2B5EF4-FFF2-40B4-BE49-F238E27FC236}">
              <a16:creationId xmlns:a16="http://schemas.microsoft.com/office/drawing/2014/main" id="{2AE24D25-7D82-435B-A00F-16A1BB2FB1E2}"/>
            </a:ext>
          </a:extLst>
        </xdr:cNvPr>
        <xdr:cNvSpPr/>
      </xdr:nvSpPr>
      <xdr:spPr>
        <a:xfrm>
          <a:off x="4584700" y="1290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64774</xdr:rowOff>
    </xdr:from>
    <xdr:ext cx="599010" cy="259045"/>
    <xdr:sp macro="" textlink="">
      <xdr:nvSpPr>
        <xdr:cNvPr id="198" name="民生費該当値テキスト">
          <a:extLst>
            <a:ext uri="{FF2B5EF4-FFF2-40B4-BE49-F238E27FC236}">
              <a16:creationId xmlns:a16="http://schemas.microsoft.com/office/drawing/2014/main" id="{B7FD38A7-C945-450D-BEC3-2CD3D13A82FE}"/>
            </a:ext>
          </a:extLst>
        </xdr:cNvPr>
        <xdr:cNvSpPr txBox="1"/>
      </xdr:nvSpPr>
      <xdr:spPr>
        <a:xfrm>
          <a:off x="4686300" y="1275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72072</xdr:rowOff>
    </xdr:from>
    <xdr:to>
      <xdr:col>20</xdr:col>
      <xdr:colOff>38100</xdr:colOff>
      <xdr:row>76</xdr:row>
      <xdr:rowOff>2223</xdr:rowOff>
    </xdr:to>
    <xdr:sp macro="" textlink="">
      <xdr:nvSpPr>
        <xdr:cNvPr id="199" name="楕円 198">
          <a:extLst>
            <a:ext uri="{FF2B5EF4-FFF2-40B4-BE49-F238E27FC236}">
              <a16:creationId xmlns:a16="http://schemas.microsoft.com/office/drawing/2014/main" id="{CF91D555-E29B-4B19-8438-71E6E7FFC564}"/>
            </a:ext>
          </a:extLst>
        </xdr:cNvPr>
        <xdr:cNvSpPr/>
      </xdr:nvSpPr>
      <xdr:spPr>
        <a:xfrm>
          <a:off x="3746500" y="129308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164800</xdr:rowOff>
    </xdr:from>
    <xdr:ext cx="599010" cy="259045"/>
    <xdr:sp macro="" textlink="">
      <xdr:nvSpPr>
        <xdr:cNvPr id="200" name="テキスト ボックス 199">
          <a:extLst>
            <a:ext uri="{FF2B5EF4-FFF2-40B4-BE49-F238E27FC236}">
              <a16:creationId xmlns:a16="http://schemas.microsoft.com/office/drawing/2014/main" id="{C0402632-19E5-4893-AB21-5BC5C8161523}"/>
            </a:ext>
          </a:extLst>
        </xdr:cNvPr>
        <xdr:cNvSpPr txBox="1"/>
      </xdr:nvSpPr>
      <xdr:spPr>
        <a:xfrm>
          <a:off x="3497795" y="1302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17729</xdr:rowOff>
    </xdr:from>
    <xdr:to>
      <xdr:col>15</xdr:col>
      <xdr:colOff>101600</xdr:colOff>
      <xdr:row>77</xdr:row>
      <xdr:rowOff>119329</xdr:rowOff>
    </xdr:to>
    <xdr:sp macro="" textlink="">
      <xdr:nvSpPr>
        <xdr:cNvPr id="201" name="楕円 200">
          <a:extLst>
            <a:ext uri="{FF2B5EF4-FFF2-40B4-BE49-F238E27FC236}">
              <a16:creationId xmlns:a16="http://schemas.microsoft.com/office/drawing/2014/main" id="{5716DA43-4C16-4681-B508-7381F22B81B2}"/>
            </a:ext>
          </a:extLst>
        </xdr:cNvPr>
        <xdr:cNvSpPr/>
      </xdr:nvSpPr>
      <xdr:spPr>
        <a:xfrm>
          <a:off x="2857500" y="132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110456</xdr:rowOff>
    </xdr:from>
    <xdr:ext cx="599010" cy="259045"/>
    <xdr:sp macro="" textlink="">
      <xdr:nvSpPr>
        <xdr:cNvPr id="202" name="テキスト ボックス 201">
          <a:extLst>
            <a:ext uri="{FF2B5EF4-FFF2-40B4-BE49-F238E27FC236}">
              <a16:creationId xmlns:a16="http://schemas.microsoft.com/office/drawing/2014/main" id="{CBD2923F-DFBB-4605-B5B6-41BCF5FC12F4}"/>
            </a:ext>
          </a:extLst>
        </xdr:cNvPr>
        <xdr:cNvSpPr txBox="1"/>
      </xdr:nvSpPr>
      <xdr:spPr>
        <a:xfrm>
          <a:off x="2608795" y="1331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125958</xdr:rowOff>
    </xdr:from>
    <xdr:to>
      <xdr:col>10</xdr:col>
      <xdr:colOff>165100</xdr:colOff>
      <xdr:row>78</xdr:row>
      <xdr:rowOff>56108</xdr:rowOff>
    </xdr:to>
    <xdr:sp macro="" textlink="">
      <xdr:nvSpPr>
        <xdr:cNvPr id="203" name="楕円 202">
          <a:extLst>
            <a:ext uri="{FF2B5EF4-FFF2-40B4-BE49-F238E27FC236}">
              <a16:creationId xmlns:a16="http://schemas.microsoft.com/office/drawing/2014/main" id="{D84DAE88-89EE-4817-9365-E0CFE633C839}"/>
            </a:ext>
          </a:extLst>
        </xdr:cNvPr>
        <xdr:cNvSpPr/>
      </xdr:nvSpPr>
      <xdr:spPr>
        <a:xfrm>
          <a:off x="1968500" y="133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47235</xdr:rowOff>
    </xdr:from>
    <xdr:ext cx="599010" cy="259045"/>
    <xdr:sp macro="" textlink="">
      <xdr:nvSpPr>
        <xdr:cNvPr id="204" name="テキスト ボックス 203">
          <a:extLst>
            <a:ext uri="{FF2B5EF4-FFF2-40B4-BE49-F238E27FC236}">
              <a16:creationId xmlns:a16="http://schemas.microsoft.com/office/drawing/2014/main" id="{1B8CAADC-87ED-43C3-9C0F-357ED487214D}"/>
            </a:ext>
          </a:extLst>
        </xdr:cNvPr>
        <xdr:cNvSpPr txBox="1"/>
      </xdr:nvSpPr>
      <xdr:spPr>
        <a:xfrm>
          <a:off x="1719795" y="1342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166548</xdr:rowOff>
    </xdr:from>
    <xdr:to>
      <xdr:col>6</xdr:col>
      <xdr:colOff>38100</xdr:colOff>
      <xdr:row>78</xdr:row>
      <xdr:rowOff>96698</xdr:rowOff>
    </xdr:to>
    <xdr:sp macro="" textlink="">
      <xdr:nvSpPr>
        <xdr:cNvPr id="205" name="楕円 204">
          <a:extLst>
            <a:ext uri="{FF2B5EF4-FFF2-40B4-BE49-F238E27FC236}">
              <a16:creationId xmlns:a16="http://schemas.microsoft.com/office/drawing/2014/main" id="{42E6C7FD-B3A3-4381-B8D3-3F475058BAEA}"/>
            </a:ext>
          </a:extLst>
        </xdr:cNvPr>
        <xdr:cNvSpPr/>
      </xdr:nvSpPr>
      <xdr:spPr>
        <a:xfrm>
          <a:off x="1079500" y="133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87825</xdr:rowOff>
    </xdr:from>
    <xdr:ext cx="599010" cy="259045"/>
    <xdr:sp macro="" textlink="">
      <xdr:nvSpPr>
        <xdr:cNvPr id="206" name="テキスト ボックス 205">
          <a:extLst>
            <a:ext uri="{FF2B5EF4-FFF2-40B4-BE49-F238E27FC236}">
              <a16:creationId xmlns:a16="http://schemas.microsoft.com/office/drawing/2014/main" id="{F41D05F5-C274-44F7-9622-42CB0ABD29CC}"/>
            </a:ext>
          </a:extLst>
        </xdr:cNvPr>
        <xdr:cNvSpPr txBox="1"/>
      </xdr:nvSpPr>
      <xdr:spPr>
        <a:xfrm>
          <a:off x="830795" y="1346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5B3A6B89-19A0-426A-BBF7-A0CE4D44EF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EC0B9566-DAE5-4C09-8E1E-645EB469487A}"/>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A6E1E9A3-AEF0-4897-AF4B-684C5D365543}"/>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7A187A84-B44D-4608-A731-1916A4B50B3B}"/>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DFEF9E3D-9D08-44FB-AF4C-BECF85A9D24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5FC61798-C64A-467D-AC1F-E8166544AB05}"/>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F491871D-43C6-4749-94FC-94A49C7D425D}"/>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D5EB8C48-071B-4DA0-90DE-14000629F589}"/>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653F0A54-80DF-4FD5-AE4F-F1604570AB7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8D52D77C-76D0-469B-BBEF-765ADBF96158}"/>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3EF9F22-3E10-42A2-A0F0-CE536B65560E}"/>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3A06B3FB-772F-46EC-A2FA-BD8FE7B6E91B}"/>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D19E0BC9-1C1D-4828-BB5C-2AB468EEF96A}"/>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F7B993FF-0E09-48F7-A822-19B1900CCCF7}"/>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60FBF3D6-FAD0-43BE-B07E-D32AACB1F1FC}"/>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8B3BF534-D5EF-47F7-987C-D007232676C6}"/>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3D8C09A1-8CD9-40CC-96B1-0B889CF4D395}"/>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1F8CF4B6-5EBF-418B-92D0-567FCAFFCDB8}"/>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CC085D93-2A6E-40DD-BA00-716F294BC775}"/>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C390A11D-0E73-4111-B450-F3C0133F4BC6}"/>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E7699148-45E1-45AB-9E87-069A79F427A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9538A814-0234-458C-91A0-56E48DF9D6D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796099CE-8F1E-4153-AD25-454B02270AB3}"/>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412CDD-F4FF-47B3-AD75-39E45F257D4E}"/>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F5A76861-9F67-410D-B66E-A83CD172DBA9}"/>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4FA70EE7-4703-4113-ACEF-BBF62BD1FB34}"/>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B2BF5BBA-9B6C-4C28-9CEA-A0214D099D91}"/>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D41BFE0C-43CD-435B-939D-9D38DA217A2E}"/>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662CC835-D221-4F18-B486-5B6B64BB6578}"/>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89382</xdr:rowOff>
    </xdr:from>
    <xdr:to>
      <xdr:col>24</xdr:col>
      <xdr:colOff>63500</xdr:colOff>
      <xdr:row>97</xdr:row>
      <xdr:rowOff>109246</xdr:rowOff>
    </xdr:to>
    <xdr:cxnSp macro="">
      <xdr:nvCxnSpPr>
        <xdr:cNvPr id="236" name="直線コネクタ 235">
          <a:extLst>
            <a:ext uri="{FF2B5EF4-FFF2-40B4-BE49-F238E27FC236}">
              <a16:creationId xmlns:a16="http://schemas.microsoft.com/office/drawing/2014/main" id="{0A05456E-4846-4632-A564-27A935A68040}"/>
            </a:ext>
          </a:extLst>
        </xdr:cNvPr>
        <xdr:cNvCxnSpPr/>
      </xdr:nvCxnSpPr>
      <xdr:spPr>
        <a:xfrm flipV="1">
          <a:off x="3797300" y="16720032"/>
          <a:ext cx="838200" cy="1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7" name="衛生費平均値テキスト">
          <a:extLst>
            <a:ext uri="{FF2B5EF4-FFF2-40B4-BE49-F238E27FC236}">
              <a16:creationId xmlns:a16="http://schemas.microsoft.com/office/drawing/2014/main" id="{CB0AF0A4-014B-4520-BBD3-622114479E34}"/>
            </a:ext>
          </a:extLst>
        </xdr:cNvPr>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545A8CD7-C0F8-45AE-986C-B1611907469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109246</xdr:rowOff>
    </xdr:from>
    <xdr:to>
      <xdr:col>19</xdr:col>
      <xdr:colOff>177800</xdr:colOff>
      <xdr:row>97</xdr:row>
      <xdr:rowOff>162713</xdr:rowOff>
    </xdr:to>
    <xdr:cxnSp macro="">
      <xdr:nvCxnSpPr>
        <xdr:cNvPr id="239" name="直線コネクタ 238">
          <a:extLst>
            <a:ext uri="{FF2B5EF4-FFF2-40B4-BE49-F238E27FC236}">
              <a16:creationId xmlns:a16="http://schemas.microsoft.com/office/drawing/2014/main" id="{0E3B5776-3F11-432C-957E-CC7E849A515C}"/>
            </a:ext>
          </a:extLst>
        </xdr:cNvPr>
        <xdr:cNvCxnSpPr/>
      </xdr:nvCxnSpPr>
      <xdr:spPr>
        <a:xfrm flipV="1">
          <a:off x="2908300" y="16739896"/>
          <a:ext cx="8890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4BB33505-90AC-42E1-B80A-52228C2A4B7B}"/>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a:extLst>
            <a:ext uri="{FF2B5EF4-FFF2-40B4-BE49-F238E27FC236}">
              <a16:creationId xmlns:a16="http://schemas.microsoft.com/office/drawing/2014/main" id="{3CC610C3-7741-41C3-B77B-D695658913A9}"/>
            </a:ext>
          </a:extLst>
        </xdr:cNvPr>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162713</xdr:rowOff>
    </xdr:from>
    <xdr:to>
      <xdr:col>15</xdr:col>
      <xdr:colOff>50800</xdr:colOff>
      <xdr:row>98</xdr:row>
      <xdr:rowOff>96735</xdr:rowOff>
    </xdr:to>
    <xdr:cxnSp macro="">
      <xdr:nvCxnSpPr>
        <xdr:cNvPr id="242" name="直線コネクタ 241">
          <a:extLst>
            <a:ext uri="{FF2B5EF4-FFF2-40B4-BE49-F238E27FC236}">
              <a16:creationId xmlns:a16="http://schemas.microsoft.com/office/drawing/2014/main" id="{30209EA4-0994-4EA8-A1C8-2899B4B8D1FF}"/>
            </a:ext>
          </a:extLst>
        </xdr:cNvPr>
        <xdr:cNvCxnSpPr/>
      </xdr:nvCxnSpPr>
      <xdr:spPr>
        <a:xfrm flipV="1">
          <a:off x="2019300" y="16793363"/>
          <a:ext cx="889000" cy="10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63360</xdr:rowOff>
    </xdr:from>
    <xdr:to>
      <xdr:col>15</xdr:col>
      <xdr:colOff>101600</xdr:colOff>
      <xdr:row>97</xdr:row>
      <xdr:rowOff>164960</xdr:rowOff>
    </xdr:to>
    <xdr:sp macro="" textlink="">
      <xdr:nvSpPr>
        <xdr:cNvPr id="243" name="フローチャート: 判断 242">
          <a:extLst>
            <a:ext uri="{FF2B5EF4-FFF2-40B4-BE49-F238E27FC236}">
              <a16:creationId xmlns:a16="http://schemas.microsoft.com/office/drawing/2014/main" id="{19B98B7D-12E3-4696-A17D-2ACB1B31AE1B}"/>
            </a:ext>
          </a:extLst>
        </xdr:cNvPr>
        <xdr:cNvSpPr/>
      </xdr:nvSpPr>
      <xdr:spPr>
        <a:xfrm>
          <a:off x="2857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10037</xdr:rowOff>
    </xdr:from>
    <xdr:ext cx="534377" cy="259045"/>
    <xdr:sp macro="" textlink="">
      <xdr:nvSpPr>
        <xdr:cNvPr id="244" name="テキスト ボックス 243">
          <a:extLst>
            <a:ext uri="{FF2B5EF4-FFF2-40B4-BE49-F238E27FC236}">
              <a16:creationId xmlns:a16="http://schemas.microsoft.com/office/drawing/2014/main" id="{626DAA07-2AF9-496A-A915-D98660A7611A}"/>
            </a:ext>
          </a:extLst>
        </xdr:cNvPr>
        <xdr:cNvSpPr txBox="1"/>
      </xdr:nvSpPr>
      <xdr:spPr>
        <a:xfrm>
          <a:off x="2641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92329</xdr:rowOff>
    </xdr:from>
    <xdr:to>
      <xdr:col>10</xdr:col>
      <xdr:colOff>114300</xdr:colOff>
      <xdr:row>98</xdr:row>
      <xdr:rowOff>96735</xdr:rowOff>
    </xdr:to>
    <xdr:cxnSp macro="">
      <xdr:nvCxnSpPr>
        <xdr:cNvPr id="245" name="直線コネクタ 244">
          <a:extLst>
            <a:ext uri="{FF2B5EF4-FFF2-40B4-BE49-F238E27FC236}">
              <a16:creationId xmlns:a16="http://schemas.microsoft.com/office/drawing/2014/main" id="{32F2C503-4B30-4599-9AB2-F05366D5EE2B}"/>
            </a:ext>
          </a:extLst>
        </xdr:cNvPr>
        <xdr:cNvCxnSpPr/>
      </xdr:nvCxnSpPr>
      <xdr:spPr>
        <a:xfrm>
          <a:off x="1130300" y="16894429"/>
          <a:ext cx="8890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93307</xdr:rowOff>
    </xdr:from>
    <xdr:to>
      <xdr:col>10</xdr:col>
      <xdr:colOff>165100</xdr:colOff>
      <xdr:row>98</xdr:row>
      <xdr:rowOff>23457</xdr:rowOff>
    </xdr:to>
    <xdr:sp macro="" textlink="">
      <xdr:nvSpPr>
        <xdr:cNvPr id="246" name="フローチャート: 判断 245">
          <a:extLst>
            <a:ext uri="{FF2B5EF4-FFF2-40B4-BE49-F238E27FC236}">
              <a16:creationId xmlns:a16="http://schemas.microsoft.com/office/drawing/2014/main" id="{D9A2DBF5-A964-4AC2-82B1-A319E1E3542B}"/>
            </a:ext>
          </a:extLst>
        </xdr:cNvPr>
        <xdr:cNvSpPr/>
      </xdr:nvSpPr>
      <xdr:spPr>
        <a:xfrm>
          <a:off x="1968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39984</xdr:rowOff>
    </xdr:from>
    <xdr:ext cx="534377" cy="259045"/>
    <xdr:sp macro="" textlink="">
      <xdr:nvSpPr>
        <xdr:cNvPr id="247" name="テキスト ボックス 246">
          <a:extLst>
            <a:ext uri="{FF2B5EF4-FFF2-40B4-BE49-F238E27FC236}">
              <a16:creationId xmlns:a16="http://schemas.microsoft.com/office/drawing/2014/main" id="{F03A4819-9696-4CF8-AEA1-EFC6000D04B2}"/>
            </a:ext>
          </a:extLst>
        </xdr:cNvPr>
        <xdr:cNvSpPr txBox="1"/>
      </xdr:nvSpPr>
      <xdr:spPr>
        <a:xfrm>
          <a:off x="1752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8" name="フローチャート: 判断 247">
          <a:extLst>
            <a:ext uri="{FF2B5EF4-FFF2-40B4-BE49-F238E27FC236}">
              <a16:creationId xmlns:a16="http://schemas.microsoft.com/office/drawing/2014/main" id="{62DDFD70-5911-4005-B352-4E736C1752AC}"/>
            </a:ext>
          </a:extLst>
        </xdr:cNvPr>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69677</xdr:rowOff>
    </xdr:from>
    <xdr:ext cx="534377" cy="259045"/>
    <xdr:sp macro="" textlink="">
      <xdr:nvSpPr>
        <xdr:cNvPr id="249" name="テキスト ボックス 248">
          <a:extLst>
            <a:ext uri="{FF2B5EF4-FFF2-40B4-BE49-F238E27FC236}">
              <a16:creationId xmlns:a16="http://schemas.microsoft.com/office/drawing/2014/main" id="{F52774CF-CFA7-4A12-953D-2545520FB8C7}"/>
            </a:ext>
          </a:extLst>
        </xdr:cNvPr>
        <xdr:cNvSpPr txBox="1"/>
      </xdr:nvSpPr>
      <xdr:spPr>
        <a:xfrm>
          <a:off x="863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8E89FC9A-D830-4A16-BF0D-51A55A74FCB9}"/>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318D5287-C058-49A0-925F-21A14D3E6BE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594A1C7A-A7D0-4E15-A188-8302A8165DC2}"/>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6624BB4B-EA86-470E-A295-743562C89D3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2E85C040-B519-436C-8023-39F0D57A44D3}"/>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38582</xdr:rowOff>
    </xdr:from>
    <xdr:to>
      <xdr:col>24</xdr:col>
      <xdr:colOff>114300</xdr:colOff>
      <xdr:row>97</xdr:row>
      <xdr:rowOff>140182</xdr:rowOff>
    </xdr:to>
    <xdr:sp macro="" textlink="">
      <xdr:nvSpPr>
        <xdr:cNvPr id="255" name="楕円 254">
          <a:extLst>
            <a:ext uri="{FF2B5EF4-FFF2-40B4-BE49-F238E27FC236}">
              <a16:creationId xmlns:a16="http://schemas.microsoft.com/office/drawing/2014/main" id="{1E04EC08-7CF0-4EA4-B630-E8CAF3934F41}"/>
            </a:ext>
          </a:extLst>
        </xdr:cNvPr>
        <xdr:cNvSpPr/>
      </xdr:nvSpPr>
      <xdr:spPr>
        <a:xfrm>
          <a:off x="4584700" y="166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17009</xdr:rowOff>
    </xdr:from>
    <xdr:ext cx="534377" cy="259045"/>
    <xdr:sp macro="" textlink="">
      <xdr:nvSpPr>
        <xdr:cNvPr id="256" name="衛生費該当値テキスト">
          <a:extLst>
            <a:ext uri="{FF2B5EF4-FFF2-40B4-BE49-F238E27FC236}">
              <a16:creationId xmlns:a16="http://schemas.microsoft.com/office/drawing/2014/main" id="{F753606A-3370-4433-82F5-ABB411E6CA6B}"/>
            </a:ext>
          </a:extLst>
        </xdr:cNvPr>
        <xdr:cNvSpPr txBox="1"/>
      </xdr:nvSpPr>
      <xdr:spPr>
        <a:xfrm>
          <a:off x="4686300" y="1664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58446</xdr:rowOff>
    </xdr:from>
    <xdr:to>
      <xdr:col>20</xdr:col>
      <xdr:colOff>38100</xdr:colOff>
      <xdr:row>97</xdr:row>
      <xdr:rowOff>160046</xdr:rowOff>
    </xdr:to>
    <xdr:sp macro="" textlink="">
      <xdr:nvSpPr>
        <xdr:cNvPr id="257" name="楕円 256">
          <a:extLst>
            <a:ext uri="{FF2B5EF4-FFF2-40B4-BE49-F238E27FC236}">
              <a16:creationId xmlns:a16="http://schemas.microsoft.com/office/drawing/2014/main" id="{E4400C66-C6BA-4789-8F1C-4617E882F6CA}"/>
            </a:ext>
          </a:extLst>
        </xdr:cNvPr>
        <xdr:cNvSpPr/>
      </xdr:nvSpPr>
      <xdr:spPr>
        <a:xfrm>
          <a:off x="3746500" y="166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151173</xdr:rowOff>
    </xdr:from>
    <xdr:ext cx="534377" cy="259045"/>
    <xdr:sp macro="" textlink="">
      <xdr:nvSpPr>
        <xdr:cNvPr id="258" name="テキスト ボックス 257">
          <a:extLst>
            <a:ext uri="{FF2B5EF4-FFF2-40B4-BE49-F238E27FC236}">
              <a16:creationId xmlns:a16="http://schemas.microsoft.com/office/drawing/2014/main" id="{17C42698-B7BB-4AA2-BBB3-D1A47483E066}"/>
            </a:ext>
          </a:extLst>
        </xdr:cNvPr>
        <xdr:cNvSpPr txBox="1"/>
      </xdr:nvSpPr>
      <xdr:spPr>
        <a:xfrm>
          <a:off x="3530111" y="167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111913</xdr:rowOff>
    </xdr:from>
    <xdr:to>
      <xdr:col>15</xdr:col>
      <xdr:colOff>101600</xdr:colOff>
      <xdr:row>98</xdr:row>
      <xdr:rowOff>42063</xdr:rowOff>
    </xdr:to>
    <xdr:sp macro="" textlink="">
      <xdr:nvSpPr>
        <xdr:cNvPr id="259" name="楕円 258">
          <a:extLst>
            <a:ext uri="{FF2B5EF4-FFF2-40B4-BE49-F238E27FC236}">
              <a16:creationId xmlns:a16="http://schemas.microsoft.com/office/drawing/2014/main" id="{C5E0A7B1-5266-4DA3-9A7D-A2B004B5584B}"/>
            </a:ext>
          </a:extLst>
        </xdr:cNvPr>
        <xdr:cNvSpPr/>
      </xdr:nvSpPr>
      <xdr:spPr>
        <a:xfrm>
          <a:off x="2857500" y="16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33190</xdr:rowOff>
    </xdr:from>
    <xdr:ext cx="534377" cy="259045"/>
    <xdr:sp macro="" textlink="">
      <xdr:nvSpPr>
        <xdr:cNvPr id="260" name="テキスト ボックス 259">
          <a:extLst>
            <a:ext uri="{FF2B5EF4-FFF2-40B4-BE49-F238E27FC236}">
              <a16:creationId xmlns:a16="http://schemas.microsoft.com/office/drawing/2014/main" id="{D7FCC196-93A9-4075-9173-B0DF877C1C68}"/>
            </a:ext>
          </a:extLst>
        </xdr:cNvPr>
        <xdr:cNvSpPr txBox="1"/>
      </xdr:nvSpPr>
      <xdr:spPr>
        <a:xfrm>
          <a:off x="2641111" y="168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45935</xdr:rowOff>
    </xdr:from>
    <xdr:to>
      <xdr:col>10</xdr:col>
      <xdr:colOff>165100</xdr:colOff>
      <xdr:row>98</xdr:row>
      <xdr:rowOff>147535</xdr:rowOff>
    </xdr:to>
    <xdr:sp macro="" textlink="">
      <xdr:nvSpPr>
        <xdr:cNvPr id="261" name="楕円 260">
          <a:extLst>
            <a:ext uri="{FF2B5EF4-FFF2-40B4-BE49-F238E27FC236}">
              <a16:creationId xmlns:a16="http://schemas.microsoft.com/office/drawing/2014/main" id="{1B2D135B-3E0C-4CD1-9502-24D6B101DB60}"/>
            </a:ext>
          </a:extLst>
        </xdr:cNvPr>
        <xdr:cNvSpPr/>
      </xdr:nvSpPr>
      <xdr:spPr>
        <a:xfrm>
          <a:off x="1968500" y="168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138662</xdr:rowOff>
    </xdr:from>
    <xdr:ext cx="534377" cy="259045"/>
    <xdr:sp macro="" textlink="">
      <xdr:nvSpPr>
        <xdr:cNvPr id="262" name="テキスト ボックス 261">
          <a:extLst>
            <a:ext uri="{FF2B5EF4-FFF2-40B4-BE49-F238E27FC236}">
              <a16:creationId xmlns:a16="http://schemas.microsoft.com/office/drawing/2014/main" id="{813FFFE3-3FA6-4B07-9AA6-495473C209E7}"/>
            </a:ext>
          </a:extLst>
        </xdr:cNvPr>
        <xdr:cNvSpPr txBox="1"/>
      </xdr:nvSpPr>
      <xdr:spPr>
        <a:xfrm>
          <a:off x="1752111" y="1694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41529</xdr:rowOff>
    </xdr:from>
    <xdr:to>
      <xdr:col>6</xdr:col>
      <xdr:colOff>38100</xdr:colOff>
      <xdr:row>98</xdr:row>
      <xdr:rowOff>143129</xdr:rowOff>
    </xdr:to>
    <xdr:sp macro="" textlink="">
      <xdr:nvSpPr>
        <xdr:cNvPr id="263" name="楕円 262">
          <a:extLst>
            <a:ext uri="{FF2B5EF4-FFF2-40B4-BE49-F238E27FC236}">
              <a16:creationId xmlns:a16="http://schemas.microsoft.com/office/drawing/2014/main" id="{6F006655-36F2-4397-A374-95B2E15242CC}"/>
            </a:ext>
          </a:extLst>
        </xdr:cNvPr>
        <xdr:cNvSpPr/>
      </xdr:nvSpPr>
      <xdr:spPr>
        <a:xfrm>
          <a:off x="1079500" y="168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134256</xdr:rowOff>
    </xdr:from>
    <xdr:ext cx="534377" cy="259045"/>
    <xdr:sp macro="" textlink="">
      <xdr:nvSpPr>
        <xdr:cNvPr id="264" name="テキスト ボックス 263">
          <a:extLst>
            <a:ext uri="{FF2B5EF4-FFF2-40B4-BE49-F238E27FC236}">
              <a16:creationId xmlns:a16="http://schemas.microsoft.com/office/drawing/2014/main" id="{9B1B9CE5-5EB6-46EF-9DAB-366EC47391D6}"/>
            </a:ext>
          </a:extLst>
        </xdr:cNvPr>
        <xdr:cNvSpPr txBox="1"/>
      </xdr:nvSpPr>
      <xdr:spPr>
        <a:xfrm>
          <a:off x="863111" y="169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F0DEE05D-DB0E-4529-9F39-7EF92038368D}"/>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14FAB664-FB3B-43FF-9349-364ABF4398A7}"/>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13EFBE09-9463-4B71-813E-20C5A7B88E34}"/>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7FF35EE7-2331-40CA-A54C-14FC3B3823D3}"/>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7904FA4B-77BA-4971-9534-064B9C01C532}"/>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DC1B5A04-C06B-4362-95DC-56868F3EE3F4}"/>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6A863C69-6AA3-4C7F-81F8-AE2629845EE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71426E1B-3031-4E8F-B1CA-36B8AAECAF25}"/>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7A2E15B-D64D-4756-9651-98BBEF3EF203}"/>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3FC7F6-B43C-4D9A-BB68-CC383C1A411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5C2A4AD-E0D0-4756-9387-3E91DF8545E5}"/>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7CF95219-25E7-4AA4-8616-4B447FE83664}"/>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E2BAC5B3-297E-4965-BEBC-7D8052CD3984}"/>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3B8BB2D4-02BC-43F4-A213-F457EA711244}"/>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2E7A7DA5-FEBA-4CDF-98B1-E863B59B3559}"/>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DA42CD9C-8261-49E7-B35C-C16750D6BA9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CF507A3-FADC-46B9-9287-7F96CBCF80D2}"/>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C348C1D4-31D2-4555-82C0-3F05981C0E03}"/>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628070C4-7BF3-4D54-91CF-E81D25E09586}"/>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B013F013-16C4-43EB-B5B2-CFB358DB1028}"/>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B2201E27-E5F0-4FF4-A89B-4CA4C6FD2871}"/>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7609F4DF-54C2-4321-B620-0590D09B2467}"/>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753A7B9-8C36-4EFF-8427-BA997C6DD3B7}"/>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B229E21E-D8E1-4F99-B1BF-A5AD5ECF25EB}"/>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09FA0B81-DE17-4540-9BF3-673A168203F3}"/>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C0BE942B-F1D6-4338-82B9-AD55FDF37097}"/>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53205AB6-6E1F-40DC-911A-6BBA0F268DE2}"/>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2" name="労働費平均値テキスト">
          <a:extLst>
            <a:ext uri="{FF2B5EF4-FFF2-40B4-BE49-F238E27FC236}">
              <a16:creationId xmlns:a16="http://schemas.microsoft.com/office/drawing/2014/main" id="{BA099D62-90F3-4576-9ED2-52063B32DE22}"/>
            </a:ext>
          </a:extLst>
        </xdr:cNvPr>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E0E67B5A-98B7-4B14-9095-80C9C81FD14E}"/>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DD36586E-479C-4B33-96CF-B32D7A5651E9}"/>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01F73D78-94B0-49A6-82AF-50ABA9D11842}"/>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6" name="テキスト ボックス 295">
          <a:extLst>
            <a:ext uri="{FF2B5EF4-FFF2-40B4-BE49-F238E27FC236}">
              <a16:creationId xmlns:a16="http://schemas.microsoft.com/office/drawing/2014/main" id="{0CCDD220-BBAD-43FE-B634-E86B218B7F5F}"/>
            </a:ext>
          </a:extLst>
        </xdr:cNvPr>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53ADCB8E-774C-41E0-8FA9-0C93A6F5A9C9}"/>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111303</xdr:rowOff>
    </xdr:from>
    <xdr:to>
      <xdr:col>46</xdr:col>
      <xdr:colOff>38100</xdr:colOff>
      <xdr:row>37</xdr:row>
      <xdr:rowOff>41453</xdr:rowOff>
    </xdr:to>
    <xdr:sp macro="" textlink="">
      <xdr:nvSpPr>
        <xdr:cNvPr id="298" name="フローチャート: 判断 297">
          <a:extLst>
            <a:ext uri="{FF2B5EF4-FFF2-40B4-BE49-F238E27FC236}">
              <a16:creationId xmlns:a16="http://schemas.microsoft.com/office/drawing/2014/main" id="{9DC4F322-E0FF-4D67-A75F-A43A064BFF41}"/>
            </a:ext>
          </a:extLst>
        </xdr:cNvPr>
        <xdr:cNvSpPr/>
      </xdr:nvSpPr>
      <xdr:spPr>
        <a:xfrm>
          <a:off x="8699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57980</xdr:rowOff>
    </xdr:from>
    <xdr:ext cx="378565" cy="259045"/>
    <xdr:sp macro="" textlink="">
      <xdr:nvSpPr>
        <xdr:cNvPr id="299" name="テキスト ボックス 298">
          <a:extLst>
            <a:ext uri="{FF2B5EF4-FFF2-40B4-BE49-F238E27FC236}">
              <a16:creationId xmlns:a16="http://schemas.microsoft.com/office/drawing/2014/main" id="{7C0889B9-8136-4E47-9382-06CCB99A8A1D}"/>
            </a:ext>
          </a:extLst>
        </xdr:cNvPr>
        <xdr:cNvSpPr txBox="1"/>
      </xdr:nvSpPr>
      <xdr:spPr>
        <a:xfrm>
          <a:off x="8561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1D33314B-5E6A-43F4-A804-71D7A50DAA74}"/>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1" name="フローチャート: 判断 300">
          <a:extLst>
            <a:ext uri="{FF2B5EF4-FFF2-40B4-BE49-F238E27FC236}">
              <a16:creationId xmlns:a16="http://schemas.microsoft.com/office/drawing/2014/main" id="{71287012-BBA3-4422-B25F-BE8DC67648FB}"/>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2" name="テキスト ボックス 301">
          <a:extLst>
            <a:ext uri="{FF2B5EF4-FFF2-40B4-BE49-F238E27FC236}">
              <a16:creationId xmlns:a16="http://schemas.microsoft.com/office/drawing/2014/main" id="{88C26060-3772-4FD1-973A-34621463C1EB}"/>
            </a:ext>
          </a:extLst>
        </xdr:cNvPr>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3" name="フローチャート: 判断 302">
          <a:extLst>
            <a:ext uri="{FF2B5EF4-FFF2-40B4-BE49-F238E27FC236}">
              <a16:creationId xmlns:a16="http://schemas.microsoft.com/office/drawing/2014/main" id="{E68F85A1-EE70-4FF3-BCEA-F8839CC638D4}"/>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4" name="テキスト ボックス 303">
          <a:extLst>
            <a:ext uri="{FF2B5EF4-FFF2-40B4-BE49-F238E27FC236}">
              <a16:creationId xmlns:a16="http://schemas.microsoft.com/office/drawing/2014/main" id="{EB7967A6-DF05-4F73-87B1-D7C5FD6548EB}"/>
            </a:ext>
          </a:extLst>
        </xdr:cNvPr>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AD013941-89E2-426E-B92A-DC16EFAAA3FC}"/>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9B71594B-C531-4984-BFC2-E9B7B77333A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118C4D41-C230-447A-95C9-C475BBE04BE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E87EACDC-5088-4958-B305-67FF64105BB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346AD2A-4614-4627-9C85-425EA0C784A4}"/>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6EE6F952-C208-4157-9DDD-E5226ECFF408}"/>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C88FDD29-D9CC-421B-94CB-62B4043291CC}"/>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15B944B9-0BFA-4BA2-BA42-D19F95EF0E46}"/>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47B58BCF-16D2-4E0D-987E-DC5BE1A6564B}"/>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BDD03136-F6BA-4CCF-885A-70A2465FD9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61CCEBA5-2E58-49F2-B778-205059F9080A}"/>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61532237-AAB4-4BB0-9C65-3284C580E071}"/>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C67C7CE4-39C3-49E4-BE96-192C37942B4B}"/>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AC1EB2B3-1DB2-436A-BFF7-615B1CD8153B}"/>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513829A3-7446-49CB-B805-7D9385499005}"/>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3967FD73-C32A-422C-87DC-2651D7C75A91}"/>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16AA7398-66CB-451D-84E7-A9DC548D5F82}"/>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EB2B2DF0-443F-4D99-ACB4-D5432FED115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D9EE529E-7A6A-412A-8ECE-EAA2A315A6DC}"/>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239DB0C5-3040-4946-B896-1BD65EF8ED22}"/>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1055EFCC-2DCB-4553-85EA-8DB28350EC87}"/>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58A406DD-250F-4880-A370-9F5B74414FF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E9145D42-EF90-4304-B1BC-5E12A756A6A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1BF724C7-D843-4D5E-B2E1-5B6821E5FECE}"/>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14372369-BD23-4C0A-B125-FD9B248B98BD}"/>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E0FF6E3F-911D-4966-BA57-D1C2D98547F8}"/>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EA71CB9C-9511-4717-9AAA-2DF68ACF7BCE}"/>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5A8EC41F-4837-4D1A-B224-7AE73D86600A}"/>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E467CBE1-8CAF-4604-BCC1-A30FBCBED5A8}"/>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60F17F35-4C29-4C98-A2ED-3A4DA1A1141E}"/>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DAC77E40-50B7-40C2-AA42-FF38AAB2F199}"/>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A912BD89-5C74-4037-AA36-B38E77A6314E}"/>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C22138E8-AB6F-435B-8549-9841506D7B24}"/>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A4BB8112-F01C-4198-BC7A-1C2102E6C26A}"/>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5DC23ECA-F62A-43F4-A7FC-862722DA2636}"/>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FAE6DBD4-7361-4954-BFD0-3789AF9C72C3}"/>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41561174-7B29-4C09-ACCC-FEFB4CB22A64}"/>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4494F77D-75CE-4209-8D71-A629492ED5A1}"/>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8EAFBC29-CC74-4796-9807-5839536E2458}"/>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4FD45717-31CE-4CB8-A35B-BF75702F0F28}"/>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7E695518-A0EE-4141-88CF-E0C0DD20722A}"/>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E05E677B-B6D4-4364-96DF-B336F32425BF}"/>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1B2D0267-4B80-4BB5-A5B8-E798DF1D79F1}"/>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112474</xdr:rowOff>
    </xdr:from>
    <xdr:to>
      <xdr:col>55</xdr:col>
      <xdr:colOff>0</xdr:colOff>
      <xdr:row>57</xdr:row>
      <xdr:rowOff>132362</xdr:rowOff>
    </xdr:to>
    <xdr:cxnSp macro="">
      <xdr:nvCxnSpPr>
        <xdr:cNvPr id="348" name="直線コネクタ 347">
          <a:extLst>
            <a:ext uri="{FF2B5EF4-FFF2-40B4-BE49-F238E27FC236}">
              <a16:creationId xmlns:a16="http://schemas.microsoft.com/office/drawing/2014/main" id="{5EB16005-333B-401C-A94E-A9F971BB3956}"/>
            </a:ext>
          </a:extLst>
        </xdr:cNvPr>
        <xdr:cNvCxnSpPr/>
      </xdr:nvCxnSpPr>
      <xdr:spPr>
        <a:xfrm flipV="1">
          <a:off x="9639300" y="9885124"/>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49" name="農林水産業費平均値テキスト">
          <a:extLst>
            <a:ext uri="{FF2B5EF4-FFF2-40B4-BE49-F238E27FC236}">
              <a16:creationId xmlns:a16="http://schemas.microsoft.com/office/drawing/2014/main" id="{44B936D1-41EE-4ED5-B17F-E6EFB3EF10E5}"/>
            </a:ext>
          </a:extLst>
        </xdr:cNvPr>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02C9B585-F9B4-444F-9CC3-A2CB3762C97F}"/>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62227</xdr:rowOff>
    </xdr:from>
    <xdr:to>
      <xdr:col>50</xdr:col>
      <xdr:colOff>114300</xdr:colOff>
      <xdr:row>57</xdr:row>
      <xdr:rowOff>132362</xdr:rowOff>
    </xdr:to>
    <xdr:cxnSp macro="">
      <xdr:nvCxnSpPr>
        <xdr:cNvPr id="351" name="直線コネクタ 350">
          <a:extLst>
            <a:ext uri="{FF2B5EF4-FFF2-40B4-BE49-F238E27FC236}">
              <a16:creationId xmlns:a16="http://schemas.microsoft.com/office/drawing/2014/main" id="{11CBBE75-3BFD-4562-B247-071CC22523F4}"/>
            </a:ext>
          </a:extLst>
        </xdr:cNvPr>
        <xdr:cNvCxnSpPr/>
      </xdr:nvCxnSpPr>
      <xdr:spPr>
        <a:xfrm>
          <a:off x="8750300" y="9834877"/>
          <a:ext cx="8890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E667F30C-5EC7-4EF2-A197-4CDB56BC4C2E}"/>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a:extLst>
            <a:ext uri="{FF2B5EF4-FFF2-40B4-BE49-F238E27FC236}">
              <a16:creationId xmlns:a16="http://schemas.microsoft.com/office/drawing/2014/main" id="{DDC6AB00-CEC7-4493-A3C1-8D9124BFA3F4}"/>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62227</xdr:rowOff>
    </xdr:from>
    <xdr:to>
      <xdr:col>45</xdr:col>
      <xdr:colOff>177800</xdr:colOff>
      <xdr:row>57</xdr:row>
      <xdr:rowOff>118859</xdr:rowOff>
    </xdr:to>
    <xdr:cxnSp macro="">
      <xdr:nvCxnSpPr>
        <xdr:cNvPr id="354" name="直線コネクタ 353">
          <a:extLst>
            <a:ext uri="{FF2B5EF4-FFF2-40B4-BE49-F238E27FC236}">
              <a16:creationId xmlns:a16="http://schemas.microsoft.com/office/drawing/2014/main" id="{A33482F8-6C17-4CF7-93C7-C6820AA9FA5D}"/>
            </a:ext>
          </a:extLst>
        </xdr:cNvPr>
        <xdr:cNvCxnSpPr/>
      </xdr:nvCxnSpPr>
      <xdr:spPr>
        <a:xfrm flipV="1">
          <a:off x="7861300" y="9834877"/>
          <a:ext cx="889000" cy="5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5" name="フローチャート: 判断 354">
          <a:extLst>
            <a:ext uri="{FF2B5EF4-FFF2-40B4-BE49-F238E27FC236}">
              <a16:creationId xmlns:a16="http://schemas.microsoft.com/office/drawing/2014/main" id="{5709E3BB-8C9F-4BC2-9DE0-29BEEA51575D}"/>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150537</xdr:rowOff>
    </xdr:from>
    <xdr:ext cx="534377" cy="259045"/>
    <xdr:sp macro="" textlink="">
      <xdr:nvSpPr>
        <xdr:cNvPr id="356" name="テキスト ボックス 355">
          <a:extLst>
            <a:ext uri="{FF2B5EF4-FFF2-40B4-BE49-F238E27FC236}">
              <a16:creationId xmlns:a16="http://schemas.microsoft.com/office/drawing/2014/main" id="{A3BF2522-4E05-4DED-8888-D36F2A0EDB7C}"/>
            </a:ext>
          </a:extLst>
        </xdr:cNvPr>
        <xdr:cNvSpPr txBox="1"/>
      </xdr:nvSpPr>
      <xdr:spPr>
        <a:xfrm>
          <a:off x="8483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118859</xdr:rowOff>
    </xdr:from>
    <xdr:to>
      <xdr:col>41</xdr:col>
      <xdr:colOff>50800</xdr:colOff>
      <xdr:row>57</xdr:row>
      <xdr:rowOff>120795</xdr:rowOff>
    </xdr:to>
    <xdr:cxnSp macro="">
      <xdr:nvCxnSpPr>
        <xdr:cNvPr id="357" name="直線コネクタ 356">
          <a:extLst>
            <a:ext uri="{FF2B5EF4-FFF2-40B4-BE49-F238E27FC236}">
              <a16:creationId xmlns:a16="http://schemas.microsoft.com/office/drawing/2014/main" id="{D37445AF-4D21-4594-9CB9-5A3168B4E126}"/>
            </a:ext>
          </a:extLst>
        </xdr:cNvPr>
        <xdr:cNvCxnSpPr/>
      </xdr:nvCxnSpPr>
      <xdr:spPr>
        <a:xfrm flipV="1">
          <a:off x="6972300" y="9891509"/>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8" name="フローチャート: 判断 357">
          <a:extLst>
            <a:ext uri="{FF2B5EF4-FFF2-40B4-BE49-F238E27FC236}">
              <a16:creationId xmlns:a16="http://schemas.microsoft.com/office/drawing/2014/main" id="{A60AAB31-A4A5-463E-AF1F-0BBEC5EBFA21}"/>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164934</xdr:rowOff>
    </xdr:from>
    <xdr:ext cx="534377" cy="259045"/>
    <xdr:sp macro="" textlink="">
      <xdr:nvSpPr>
        <xdr:cNvPr id="359" name="テキスト ボックス 358">
          <a:extLst>
            <a:ext uri="{FF2B5EF4-FFF2-40B4-BE49-F238E27FC236}">
              <a16:creationId xmlns:a16="http://schemas.microsoft.com/office/drawing/2014/main" id="{4DA73D54-9133-4985-BDB1-1715475719C7}"/>
            </a:ext>
          </a:extLst>
        </xdr:cNvPr>
        <xdr:cNvSpPr txBox="1"/>
      </xdr:nvSpPr>
      <xdr:spPr>
        <a:xfrm>
          <a:off x="7594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0" name="フローチャート: 判断 359">
          <a:extLst>
            <a:ext uri="{FF2B5EF4-FFF2-40B4-BE49-F238E27FC236}">
              <a16:creationId xmlns:a16="http://schemas.microsoft.com/office/drawing/2014/main" id="{3829D660-E919-47E4-9DC5-6A37FE015DBB}"/>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163106</xdr:rowOff>
    </xdr:from>
    <xdr:ext cx="534377" cy="259045"/>
    <xdr:sp macro="" textlink="">
      <xdr:nvSpPr>
        <xdr:cNvPr id="361" name="テキスト ボックス 360">
          <a:extLst>
            <a:ext uri="{FF2B5EF4-FFF2-40B4-BE49-F238E27FC236}">
              <a16:creationId xmlns:a16="http://schemas.microsoft.com/office/drawing/2014/main" id="{1119A38E-5FB9-4345-ACCC-148AE7982BB5}"/>
            </a:ext>
          </a:extLst>
        </xdr:cNvPr>
        <xdr:cNvSpPr txBox="1"/>
      </xdr:nvSpPr>
      <xdr:spPr>
        <a:xfrm>
          <a:off x="6705111" y="95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A6B3003F-0990-41D2-A01E-90514D46B1EF}"/>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1EA6C15F-AF97-4E98-8F73-5479D5955181}"/>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C33398FF-8E73-4FDB-BE58-5B8E735C9893}"/>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B2FE2AF8-42B5-4846-BF85-97955E2BE75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9634CE01-679F-44FB-95B7-28F4D34B2096}"/>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61674</xdr:rowOff>
    </xdr:from>
    <xdr:to>
      <xdr:col>55</xdr:col>
      <xdr:colOff>50800</xdr:colOff>
      <xdr:row>57</xdr:row>
      <xdr:rowOff>163274</xdr:rowOff>
    </xdr:to>
    <xdr:sp macro="" textlink="">
      <xdr:nvSpPr>
        <xdr:cNvPr id="367" name="楕円 366">
          <a:extLst>
            <a:ext uri="{FF2B5EF4-FFF2-40B4-BE49-F238E27FC236}">
              <a16:creationId xmlns:a16="http://schemas.microsoft.com/office/drawing/2014/main" id="{EF2453FC-9115-47CC-B90D-7B77D4D72B80}"/>
            </a:ext>
          </a:extLst>
        </xdr:cNvPr>
        <xdr:cNvSpPr/>
      </xdr:nvSpPr>
      <xdr:spPr>
        <a:xfrm>
          <a:off x="10426700" y="98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40101</xdr:rowOff>
    </xdr:from>
    <xdr:ext cx="534377" cy="259045"/>
    <xdr:sp macro="" textlink="">
      <xdr:nvSpPr>
        <xdr:cNvPr id="368" name="農林水産業費該当値テキスト">
          <a:extLst>
            <a:ext uri="{FF2B5EF4-FFF2-40B4-BE49-F238E27FC236}">
              <a16:creationId xmlns:a16="http://schemas.microsoft.com/office/drawing/2014/main" id="{236EFAB1-CDF5-49DB-A157-09B1716F3C01}"/>
            </a:ext>
          </a:extLst>
        </xdr:cNvPr>
        <xdr:cNvSpPr txBox="1"/>
      </xdr:nvSpPr>
      <xdr:spPr>
        <a:xfrm>
          <a:off x="10528300" y="981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81562</xdr:rowOff>
    </xdr:from>
    <xdr:to>
      <xdr:col>50</xdr:col>
      <xdr:colOff>165100</xdr:colOff>
      <xdr:row>58</xdr:row>
      <xdr:rowOff>11712</xdr:rowOff>
    </xdr:to>
    <xdr:sp macro="" textlink="">
      <xdr:nvSpPr>
        <xdr:cNvPr id="369" name="楕円 368">
          <a:extLst>
            <a:ext uri="{FF2B5EF4-FFF2-40B4-BE49-F238E27FC236}">
              <a16:creationId xmlns:a16="http://schemas.microsoft.com/office/drawing/2014/main" id="{3414BA69-7D2A-4078-AAAE-497A6CF6A39E}"/>
            </a:ext>
          </a:extLst>
        </xdr:cNvPr>
        <xdr:cNvSpPr/>
      </xdr:nvSpPr>
      <xdr:spPr>
        <a:xfrm>
          <a:off x="9588500" y="98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2839</xdr:rowOff>
    </xdr:from>
    <xdr:ext cx="534377" cy="259045"/>
    <xdr:sp macro="" textlink="">
      <xdr:nvSpPr>
        <xdr:cNvPr id="370" name="テキスト ボックス 369">
          <a:extLst>
            <a:ext uri="{FF2B5EF4-FFF2-40B4-BE49-F238E27FC236}">
              <a16:creationId xmlns:a16="http://schemas.microsoft.com/office/drawing/2014/main" id="{F2258FB5-18B6-411C-A993-3600093E3C68}"/>
            </a:ext>
          </a:extLst>
        </xdr:cNvPr>
        <xdr:cNvSpPr txBox="1"/>
      </xdr:nvSpPr>
      <xdr:spPr>
        <a:xfrm>
          <a:off x="9372111" y="9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11427</xdr:rowOff>
    </xdr:from>
    <xdr:to>
      <xdr:col>46</xdr:col>
      <xdr:colOff>38100</xdr:colOff>
      <xdr:row>57</xdr:row>
      <xdr:rowOff>113027</xdr:rowOff>
    </xdr:to>
    <xdr:sp macro="" textlink="">
      <xdr:nvSpPr>
        <xdr:cNvPr id="371" name="楕円 370">
          <a:extLst>
            <a:ext uri="{FF2B5EF4-FFF2-40B4-BE49-F238E27FC236}">
              <a16:creationId xmlns:a16="http://schemas.microsoft.com/office/drawing/2014/main" id="{AFED032D-8161-4F8B-A418-6207D06E0747}"/>
            </a:ext>
          </a:extLst>
        </xdr:cNvPr>
        <xdr:cNvSpPr/>
      </xdr:nvSpPr>
      <xdr:spPr>
        <a:xfrm>
          <a:off x="8699500" y="978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129554</xdr:rowOff>
    </xdr:from>
    <xdr:ext cx="534377" cy="259045"/>
    <xdr:sp macro="" textlink="">
      <xdr:nvSpPr>
        <xdr:cNvPr id="372" name="テキスト ボックス 371">
          <a:extLst>
            <a:ext uri="{FF2B5EF4-FFF2-40B4-BE49-F238E27FC236}">
              <a16:creationId xmlns:a16="http://schemas.microsoft.com/office/drawing/2014/main" id="{B5B82B0D-A2EC-474A-A6DD-9F8FA20E7EBF}"/>
            </a:ext>
          </a:extLst>
        </xdr:cNvPr>
        <xdr:cNvSpPr txBox="1"/>
      </xdr:nvSpPr>
      <xdr:spPr>
        <a:xfrm>
          <a:off x="8483111" y="955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68059</xdr:rowOff>
    </xdr:from>
    <xdr:to>
      <xdr:col>41</xdr:col>
      <xdr:colOff>101600</xdr:colOff>
      <xdr:row>57</xdr:row>
      <xdr:rowOff>169659</xdr:rowOff>
    </xdr:to>
    <xdr:sp macro="" textlink="">
      <xdr:nvSpPr>
        <xdr:cNvPr id="373" name="楕円 372">
          <a:extLst>
            <a:ext uri="{FF2B5EF4-FFF2-40B4-BE49-F238E27FC236}">
              <a16:creationId xmlns:a16="http://schemas.microsoft.com/office/drawing/2014/main" id="{D59A06A9-1E64-4A42-99C0-246EBE093DD0}"/>
            </a:ext>
          </a:extLst>
        </xdr:cNvPr>
        <xdr:cNvSpPr/>
      </xdr:nvSpPr>
      <xdr:spPr>
        <a:xfrm>
          <a:off x="7810500" y="984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160786</xdr:rowOff>
    </xdr:from>
    <xdr:ext cx="534377" cy="259045"/>
    <xdr:sp macro="" textlink="">
      <xdr:nvSpPr>
        <xdr:cNvPr id="374" name="テキスト ボックス 373">
          <a:extLst>
            <a:ext uri="{FF2B5EF4-FFF2-40B4-BE49-F238E27FC236}">
              <a16:creationId xmlns:a16="http://schemas.microsoft.com/office/drawing/2014/main" id="{7A74C7E7-3FC9-423A-AB57-EFCE9CFEFE82}"/>
            </a:ext>
          </a:extLst>
        </xdr:cNvPr>
        <xdr:cNvSpPr txBox="1"/>
      </xdr:nvSpPr>
      <xdr:spPr>
        <a:xfrm>
          <a:off x="7594111" y="993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69995</xdr:rowOff>
    </xdr:from>
    <xdr:to>
      <xdr:col>36</xdr:col>
      <xdr:colOff>165100</xdr:colOff>
      <xdr:row>58</xdr:row>
      <xdr:rowOff>145</xdr:rowOff>
    </xdr:to>
    <xdr:sp macro="" textlink="">
      <xdr:nvSpPr>
        <xdr:cNvPr id="375" name="楕円 374">
          <a:extLst>
            <a:ext uri="{FF2B5EF4-FFF2-40B4-BE49-F238E27FC236}">
              <a16:creationId xmlns:a16="http://schemas.microsoft.com/office/drawing/2014/main" id="{4DF7B497-BA6F-47F7-B26A-31E823DA675F}"/>
            </a:ext>
          </a:extLst>
        </xdr:cNvPr>
        <xdr:cNvSpPr/>
      </xdr:nvSpPr>
      <xdr:spPr>
        <a:xfrm>
          <a:off x="6921500" y="984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162722</xdr:rowOff>
    </xdr:from>
    <xdr:ext cx="534377" cy="259045"/>
    <xdr:sp macro="" textlink="">
      <xdr:nvSpPr>
        <xdr:cNvPr id="376" name="テキスト ボックス 375">
          <a:extLst>
            <a:ext uri="{FF2B5EF4-FFF2-40B4-BE49-F238E27FC236}">
              <a16:creationId xmlns:a16="http://schemas.microsoft.com/office/drawing/2014/main" id="{F30D344B-241C-4C37-AF71-D1E8D52F0E85}"/>
            </a:ext>
          </a:extLst>
        </xdr:cNvPr>
        <xdr:cNvSpPr txBox="1"/>
      </xdr:nvSpPr>
      <xdr:spPr>
        <a:xfrm>
          <a:off x="6705111" y="99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8F9E4749-693D-4116-95A5-C6D1DCB8C6C8}"/>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FB7E6D8D-4684-4451-9850-970A0F4291A3}"/>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9F8D9EA6-811C-47C9-A1BC-B8A7BC67E32B}"/>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F576F35F-5F90-42F2-ABF4-643BB6D46CF3}"/>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CBC74EB3-8514-4865-9854-8A30265B77D4}"/>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3A46D81C-07B1-4F1C-95BB-DDC4CD2D839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742BC287-785B-4DA8-9354-D56C730BAD07}"/>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C2F518F7-3058-45B5-BE82-C73F87D1B846}"/>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A67E769B-129D-4E2C-BC4D-AA2A9334E46E}"/>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A2F1B875-97D3-4424-B7E9-22A198B90029}"/>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3B1B3FFB-7007-450B-9257-90B94DCC018E}"/>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66DAF54-F20B-4F2A-8F60-27986EE3EF56}"/>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58563EBE-2E49-4899-B145-DD666EA4454A}"/>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2B79B88-8125-4716-BCBE-CF0796B62E4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9E3EFBED-DDCD-4327-A84B-39E3B78602E7}"/>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C8C0619E-4BB0-4E07-9E88-281825F89DF8}"/>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96844FFE-E7ED-4487-A3CE-042FEE51D6AA}"/>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158CF998-42E0-42C1-A50D-7EDEB19FD109}"/>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EDF7416D-4B75-4ED7-9CD6-3E81BEFAA16E}"/>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703C018F-69B6-4516-9982-57433F7F8263}"/>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BFD3095-A3F0-4646-BD11-8633AFD2FD56}"/>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13B35DCC-7289-4966-B4B4-ED43C476ED69}"/>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BD4F2D33-A05A-4B16-867F-6B020ABB1746}"/>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F441EB10-A4F3-4310-A5DF-F775FD6CC6E8}"/>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8FA06490-0657-41B6-A624-645855A3D0CF}"/>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45D7FEF6-D76F-4B10-BC2A-1A5DCB134F0F}"/>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655A1B9A-2232-49E0-B157-4A8E414A61A1}"/>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602F753A-6C6A-4CAA-A06F-D44F2453D60B}"/>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EAD2FB86-A760-4A16-86A2-A85725A8AC41}"/>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C8119C0F-8C1C-4953-BB11-D0465B949573}"/>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94405</xdr:rowOff>
    </xdr:from>
    <xdr:to>
      <xdr:col>55</xdr:col>
      <xdr:colOff>0</xdr:colOff>
      <xdr:row>78</xdr:row>
      <xdr:rowOff>34283</xdr:rowOff>
    </xdr:to>
    <xdr:cxnSp macro="">
      <xdr:nvCxnSpPr>
        <xdr:cNvPr id="407" name="直線コネクタ 406">
          <a:extLst>
            <a:ext uri="{FF2B5EF4-FFF2-40B4-BE49-F238E27FC236}">
              <a16:creationId xmlns:a16="http://schemas.microsoft.com/office/drawing/2014/main" id="{2020C034-9287-44D7-B80F-DA110F013481}"/>
            </a:ext>
          </a:extLst>
        </xdr:cNvPr>
        <xdr:cNvCxnSpPr/>
      </xdr:nvCxnSpPr>
      <xdr:spPr>
        <a:xfrm flipV="1">
          <a:off x="9639300" y="13124605"/>
          <a:ext cx="838200" cy="28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33821</xdr:rowOff>
    </xdr:from>
    <xdr:ext cx="534377" cy="259045"/>
    <xdr:sp macro="" textlink="">
      <xdr:nvSpPr>
        <xdr:cNvPr id="408" name="商工費平均値テキスト">
          <a:extLst>
            <a:ext uri="{FF2B5EF4-FFF2-40B4-BE49-F238E27FC236}">
              <a16:creationId xmlns:a16="http://schemas.microsoft.com/office/drawing/2014/main" id="{B3C7AC5C-7668-45F1-8044-81C40FF33293}"/>
            </a:ext>
          </a:extLst>
        </xdr:cNvPr>
        <xdr:cNvSpPr txBox="1"/>
      </xdr:nvSpPr>
      <xdr:spPr>
        <a:xfrm>
          <a:off x="10528300" y="130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603B3D81-06F2-4D7B-A76D-36FABB9E6785}"/>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111745</xdr:rowOff>
    </xdr:from>
    <xdr:to>
      <xdr:col>50</xdr:col>
      <xdr:colOff>114300</xdr:colOff>
      <xdr:row>78</xdr:row>
      <xdr:rowOff>34283</xdr:rowOff>
    </xdr:to>
    <xdr:cxnSp macro="">
      <xdr:nvCxnSpPr>
        <xdr:cNvPr id="410" name="直線コネクタ 409">
          <a:extLst>
            <a:ext uri="{FF2B5EF4-FFF2-40B4-BE49-F238E27FC236}">
              <a16:creationId xmlns:a16="http://schemas.microsoft.com/office/drawing/2014/main" id="{F7A5C11F-353E-41E4-A27D-DDA45C4C385B}"/>
            </a:ext>
          </a:extLst>
        </xdr:cNvPr>
        <xdr:cNvCxnSpPr/>
      </xdr:nvCxnSpPr>
      <xdr:spPr>
        <a:xfrm>
          <a:off x="8750300" y="12970495"/>
          <a:ext cx="889000" cy="43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BDC107EC-63AB-4889-8280-8FA72665BA45}"/>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2" name="テキスト ボックス 411">
          <a:extLst>
            <a:ext uri="{FF2B5EF4-FFF2-40B4-BE49-F238E27FC236}">
              <a16:creationId xmlns:a16="http://schemas.microsoft.com/office/drawing/2014/main" id="{49916D1B-EECC-4A7B-825B-787C30DFE581}"/>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111745</xdr:rowOff>
    </xdr:from>
    <xdr:to>
      <xdr:col>45</xdr:col>
      <xdr:colOff>177800</xdr:colOff>
      <xdr:row>78</xdr:row>
      <xdr:rowOff>113917</xdr:rowOff>
    </xdr:to>
    <xdr:cxnSp macro="">
      <xdr:nvCxnSpPr>
        <xdr:cNvPr id="413" name="直線コネクタ 412">
          <a:extLst>
            <a:ext uri="{FF2B5EF4-FFF2-40B4-BE49-F238E27FC236}">
              <a16:creationId xmlns:a16="http://schemas.microsoft.com/office/drawing/2014/main" id="{C296A93E-B6BB-4F1B-B52E-7261B69E621C}"/>
            </a:ext>
          </a:extLst>
        </xdr:cNvPr>
        <xdr:cNvCxnSpPr/>
      </xdr:nvCxnSpPr>
      <xdr:spPr>
        <a:xfrm flipV="1">
          <a:off x="7861300" y="12970495"/>
          <a:ext cx="889000" cy="51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52911</xdr:rowOff>
    </xdr:from>
    <xdr:to>
      <xdr:col>46</xdr:col>
      <xdr:colOff>38100</xdr:colOff>
      <xdr:row>76</xdr:row>
      <xdr:rowOff>154511</xdr:rowOff>
    </xdr:to>
    <xdr:sp macro="" textlink="">
      <xdr:nvSpPr>
        <xdr:cNvPr id="414" name="フローチャート: 判断 413">
          <a:extLst>
            <a:ext uri="{FF2B5EF4-FFF2-40B4-BE49-F238E27FC236}">
              <a16:creationId xmlns:a16="http://schemas.microsoft.com/office/drawing/2014/main" id="{77BB37EF-5D39-4099-8E69-CE51CC0C69DD}"/>
            </a:ext>
          </a:extLst>
        </xdr:cNvPr>
        <xdr:cNvSpPr/>
      </xdr:nvSpPr>
      <xdr:spPr>
        <a:xfrm>
          <a:off x="8699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145638</xdr:rowOff>
    </xdr:from>
    <xdr:ext cx="534377" cy="259045"/>
    <xdr:sp macro="" textlink="">
      <xdr:nvSpPr>
        <xdr:cNvPr id="415" name="テキスト ボックス 414">
          <a:extLst>
            <a:ext uri="{FF2B5EF4-FFF2-40B4-BE49-F238E27FC236}">
              <a16:creationId xmlns:a16="http://schemas.microsoft.com/office/drawing/2014/main" id="{89A7A502-1327-4C42-869F-826D4CDCF50B}"/>
            </a:ext>
          </a:extLst>
        </xdr:cNvPr>
        <xdr:cNvSpPr txBox="1"/>
      </xdr:nvSpPr>
      <xdr:spPr>
        <a:xfrm>
          <a:off x="8483111" y="131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113917</xdr:rowOff>
    </xdr:from>
    <xdr:to>
      <xdr:col>41</xdr:col>
      <xdr:colOff>50800</xdr:colOff>
      <xdr:row>79</xdr:row>
      <xdr:rowOff>1512</xdr:rowOff>
    </xdr:to>
    <xdr:cxnSp macro="">
      <xdr:nvCxnSpPr>
        <xdr:cNvPr id="416" name="直線コネクタ 415">
          <a:extLst>
            <a:ext uri="{FF2B5EF4-FFF2-40B4-BE49-F238E27FC236}">
              <a16:creationId xmlns:a16="http://schemas.microsoft.com/office/drawing/2014/main" id="{DF2BB367-07D8-4D4D-B491-EE11A2BCC4A2}"/>
            </a:ext>
          </a:extLst>
        </xdr:cNvPr>
        <xdr:cNvCxnSpPr/>
      </xdr:nvCxnSpPr>
      <xdr:spPr>
        <a:xfrm flipV="1">
          <a:off x="6972300" y="13487017"/>
          <a:ext cx="889000" cy="5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71558</xdr:rowOff>
    </xdr:from>
    <xdr:to>
      <xdr:col>41</xdr:col>
      <xdr:colOff>101600</xdr:colOff>
      <xdr:row>78</xdr:row>
      <xdr:rowOff>1708</xdr:rowOff>
    </xdr:to>
    <xdr:sp macro="" textlink="">
      <xdr:nvSpPr>
        <xdr:cNvPr id="417" name="フローチャート: 判断 416">
          <a:extLst>
            <a:ext uri="{FF2B5EF4-FFF2-40B4-BE49-F238E27FC236}">
              <a16:creationId xmlns:a16="http://schemas.microsoft.com/office/drawing/2014/main" id="{8C4518FC-FDB1-467F-9F02-66E4B33827BE}"/>
            </a:ext>
          </a:extLst>
        </xdr:cNvPr>
        <xdr:cNvSpPr/>
      </xdr:nvSpPr>
      <xdr:spPr>
        <a:xfrm>
          <a:off x="7810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18235</xdr:rowOff>
    </xdr:from>
    <xdr:ext cx="534377" cy="259045"/>
    <xdr:sp macro="" textlink="">
      <xdr:nvSpPr>
        <xdr:cNvPr id="418" name="テキスト ボックス 417">
          <a:extLst>
            <a:ext uri="{FF2B5EF4-FFF2-40B4-BE49-F238E27FC236}">
              <a16:creationId xmlns:a16="http://schemas.microsoft.com/office/drawing/2014/main" id="{45CA4195-802A-4920-BB10-C2C6A2759F68}"/>
            </a:ext>
          </a:extLst>
        </xdr:cNvPr>
        <xdr:cNvSpPr txBox="1"/>
      </xdr:nvSpPr>
      <xdr:spPr>
        <a:xfrm>
          <a:off x="7594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109049</xdr:rowOff>
    </xdr:from>
    <xdr:to>
      <xdr:col>36</xdr:col>
      <xdr:colOff>165100</xdr:colOff>
      <xdr:row>78</xdr:row>
      <xdr:rowOff>39199</xdr:rowOff>
    </xdr:to>
    <xdr:sp macro="" textlink="">
      <xdr:nvSpPr>
        <xdr:cNvPr id="419" name="フローチャート: 判断 418">
          <a:extLst>
            <a:ext uri="{FF2B5EF4-FFF2-40B4-BE49-F238E27FC236}">
              <a16:creationId xmlns:a16="http://schemas.microsoft.com/office/drawing/2014/main" id="{1C3A44EB-54DC-43A3-916C-3312161C7FC4}"/>
            </a:ext>
          </a:extLst>
        </xdr:cNvPr>
        <xdr:cNvSpPr/>
      </xdr:nvSpPr>
      <xdr:spPr>
        <a:xfrm>
          <a:off x="6921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55726</xdr:rowOff>
    </xdr:from>
    <xdr:ext cx="534377" cy="259045"/>
    <xdr:sp macro="" textlink="">
      <xdr:nvSpPr>
        <xdr:cNvPr id="420" name="テキスト ボックス 419">
          <a:extLst>
            <a:ext uri="{FF2B5EF4-FFF2-40B4-BE49-F238E27FC236}">
              <a16:creationId xmlns:a16="http://schemas.microsoft.com/office/drawing/2014/main" id="{E3E8B353-05DE-443B-ADBD-72E90202B9C8}"/>
            </a:ext>
          </a:extLst>
        </xdr:cNvPr>
        <xdr:cNvSpPr txBox="1"/>
      </xdr:nvSpPr>
      <xdr:spPr>
        <a:xfrm>
          <a:off x="6705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8C64892D-BF7C-4077-824C-51DFDD1CF7A3}"/>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878B89B9-32EF-460D-BA69-D1E379846936}"/>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4E0907EC-1FC7-4C6E-B4D8-C90DF970CD35}"/>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B19F31E1-3ED7-4F3B-93C2-93592A77D96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A18007C0-7A77-436F-BE83-FDD8D5D5521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43605</xdr:rowOff>
    </xdr:from>
    <xdr:to>
      <xdr:col>55</xdr:col>
      <xdr:colOff>50800</xdr:colOff>
      <xdr:row>76</xdr:row>
      <xdr:rowOff>145205</xdr:rowOff>
    </xdr:to>
    <xdr:sp macro="" textlink="">
      <xdr:nvSpPr>
        <xdr:cNvPr id="426" name="楕円 425">
          <a:extLst>
            <a:ext uri="{FF2B5EF4-FFF2-40B4-BE49-F238E27FC236}">
              <a16:creationId xmlns:a16="http://schemas.microsoft.com/office/drawing/2014/main" id="{479D69D6-750F-459D-9181-F1B31C0E7474}"/>
            </a:ext>
          </a:extLst>
        </xdr:cNvPr>
        <xdr:cNvSpPr/>
      </xdr:nvSpPr>
      <xdr:spPr>
        <a:xfrm>
          <a:off x="10426700" y="130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66481</xdr:rowOff>
    </xdr:from>
    <xdr:ext cx="534377" cy="259045"/>
    <xdr:sp macro="" textlink="">
      <xdr:nvSpPr>
        <xdr:cNvPr id="427" name="商工費該当値テキスト">
          <a:extLst>
            <a:ext uri="{FF2B5EF4-FFF2-40B4-BE49-F238E27FC236}">
              <a16:creationId xmlns:a16="http://schemas.microsoft.com/office/drawing/2014/main" id="{1DE7E76F-079F-4BB9-A16C-BD071BF16F88}"/>
            </a:ext>
          </a:extLst>
        </xdr:cNvPr>
        <xdr:cNvSpPr txBox="1"/>
      </xdr:nvSpPr>
      <xdr:spPr>
        <a:xfrm>
          <a:off x="10528300" y="1292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154933</xdr:rowOff>
    </xdr:from>
    <xdr:to>
      <xdr:col>50</xdr:col>
      <xdr:colOff>165100</xdr:colOff>
      <xdr:row>78</xdr:row>
      <xdr:rowOff>85083</xdr:rowOff>
    </xdr:to>
    <xdr:sp macro="" textlink="">
      <xdr:nvSpPr>
        <xdr:cNvPr id="428" name="楕円 427">
          <a:extLst>
            <a:ext uri="{FF2B5EF4-FFF2-40B4-BE49-F238E27FC236}">
              <a16:creationId xmlns:a16="http://schemas.microsoft.com/office/drawing/2014/main" id="{3D8EF7E6-EBC1-45DF-BBAE-284C23DA73FD}"/>
            </a:ext>
          </a:extLst>
        </xdr:cNvPr>
        <xdr:cNvSpPr/>
      </xdr:nvSpPr>
      <xdr:spPr>
        <a:xfrm>
          <a:off x="9588500" y="133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76210</xdr:rowOff>
    </xdr:from>
    <xdr:ext cx="534377" cy="259045"/>
    <xdr:sp macro="" textlink="">
      <xdr:nvSpPr>
        <xdr:cNvPr id="429" name="テキスト ボックス 428">
          <a:extLst>
            <a:ext uri="{FF2B5EF4-FFF2-40B4-BE49-F238E27FC236}">
              <a16:creationId xmlns:a16="http://schemas.microsoft.com/office/drawing/2014/main" id="{792848B0-200E-41F0-8D64-C115EC3CFBCC}"/>
            </a:ext>
          </a:extLst>
        </xdr:cNvPr>
        <xdr:cNvSpPr txBox="1"/>
      </xdr:nvSpPr>
      <xdr:spPr>
        <a:xfrm>
          <a:off x="9372111" y="1344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60945</xdr:rowOff>
    </xdr:from>
    <xdr:to>
      <xdr:col>46</xdr:col>
      <xdr:colOff>38100</xdr:colOff>
      <xdr:row>75</xdr:row>
      <xdr:rowOff>162545</xdr:rowOff>
    </xdr:to>
    <xdr:sp macro="" textlink="">
      <xdr:nvSpPr>
        <xdr:cNvPr id="430" name="楕円 429">
          <a:extLst>
            <a:ext uri="{FF2B5EF4-FFF2-40B4-BE49-F238E27FC236}">
              <a16:creationId xmlns:a16="http://schemas.microsoft.com/office/drawing/2014/main" id="{FA59A289-B068-44F5-B53F-0D2F47F4447B}"/>
            </a:ext>
          </a:extLst>
        </xdr:cNvPr>
        <xdr:cNvSpPr/>
      </xdr:nvSpPr>
      <xdr:spPr>
        <a:xfrm>
          <a:off x="8699500" y="129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7622</xdr:rowOff>
    </xdr:from>
    <xdr:ext cx="534377" cy="259045"/>
    <xdr:sp macro="" textlink="">
      <xdr:nvSpPr>
        <xdr:cNvPr id="431" name="テキスト ボックス 430">
          <a:extLst>
            <a:ext uri="{FF2B5EF4-FFF2-40B4-BE49-F238E27FC236}">
              <a16:creationId xmlns:a16="http://schemas.microsoft.com/office/drawing/2014/main" id="{8A14A3BC-66FF-4C63-AC62-BAF7AE5A1C9A}"/>
            </a:ext>
          </a:extLst>
        </xdr:cNvPr>
        <xdr:cNvSpPr txBox="1"/>
      </xdr:nvSpPr>
      <xdr:spPr>
        <a:xfrm>
          <a:off x="8483111" y="1269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63117</xdr:rowOff>
    </xdr:from>
    <xdr:to>
      <xdr:col>41</xdr:col>
      <xdr:colOff>101600</xdr:colOff>
      <xdr:row>78</xdr:row>
      <xdr:rowOff>164717</xdr:rowOff>
    </xdr:to>
    <xdr:sp macro="" textlink="">
      <xdr:nvSpPr>
        <xdr:cNvPr id="432" name="楕円 431">
          <a:extLst>
            <a:ext uri="{FF2B5EF4-FFF2-40B4-BE49-F238E27FC236}">
              <a16:creationId xmlns:a16="http://schemas.microsoft.com/office/drawing/2014/main" id="{A2B6BC8B-ADA1-463E-BC12-C6EA946C1895}"/>
            </a:ext>
          </a:extLst>
        </xdr:cNvPr>
        <xdr:cNvSpPr/>
      </xdr:nvSpPr>
      <xdr:spPr>
        <a:xfrm>
          <a:off x="7810500" y="134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155844</xdr:rowOff>
    </xdr:from>
    <xdr:ext cx="469744" cy="259045"/>
    <xdr:sp macro="" textlink="">
      <xdr:nvSpPr>
        <xdr:cNvPr id="433" name="テキスト ボックス 432">
          <a:extLst>
            <a:ext uri="{FF2B5EF4-FFF2-40B4-BE49-F238E27FC236}">
              <a16:creationId xmlns:a16="http://schemas.microsoft.com/office/drawing/2014/main" id="{48A4EDD7-272D-46CD-88C9-2ED937EC80A2}"/>
            </a:ext>
          </a:extLst>
        </xdr:cNvPr>
        <xdr:cNvSpPr txBox="1"/>
      </xdr:nvSpPr>
      <xdr:spPr>
        <a:xfrm>
          <a:off x="7626428" y="1352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122162</xdr:rowOff>
    </xdr:from>
    <xdr:to>
      <xdr:col>36</xdr:col>
      <xdr:colOff>165100</xdr:colOff>
      <xdr:row>79</xdr:row>
      <xdr:rowOff>52312</xdr:rowOff>
    </xdr:to>
    <xdr:sp macro="" textlink="">
      <xdr:nvSpPr>
        <xdr:cNvPr id="434" name="楕円 433">
          <a:extLst>
            <a:ext uri="{FF2B5EF4-FFF2-40B4-BE49-F238E27FC236}">
              <a16:creationId xmlns:a16="http://schemas.microsoft.com/office/drawing/2014/main" id="{A4979781-3C80-499F-9F3E-E4BEBF1233FE}"/>
            </a:ext>
          </a:extLst>
        </xdr:cNvPr>
        <xdr:cNvSpPr/>
      </xdr:nvSpPr>
      <xdr:spPr>
        <a:xfrm>
          <a:off x="6921500" y="134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43439</xdr:rowOff>
    </xdr:from>
    <xdr:ext cx="469744" cy="259045"/>
    <xdr:sp macro="" textlink="">
      <xdr:nvSpPr>
        <xdr:cNvPr id="435" name="テキスト ボックス 434">
          <a:extLst>
            <a:ext uri="{FF2B5EF4-FFF2-40B4-BE49-F238E27FC236}">
              <a16:creationId xmlns:a16="http://schemas.microsoft.com/office/drawing/2014/main" id="{5FF679C5-0921-4F1D-AB81-5B458EF5B829}"/>
            </a:ext>
          </a:extLst>
        </xdr:cNvPr>
        <xdr:cNvSpPr txBox="1"/>
      </xdr:nvSpPr>
      <xdr:spPr>
        <a:xfrm>
          <a:off x="6737428" y="13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377311BC-FB47-40EC-9A3F-36E9185E9F61}"/>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F931C7ED-B892-48C7-8E04-018383C733BF}"/>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FD4752BF-9700-4681-A4F9-7B1496DC6532}"/>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20214819-D016-47C4-A808-042A47BFBDC5}"/>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883A84D0-B332-4969-A117-2C76AB29F65F}"/>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C350A57-4C77-4092-B4EB-C4661F45D6F4}"/>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606BE90E-BB36-40B0-B030-758EF52485E9}"/>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E283A540-A742-4CD5-A074-707E8EB37FA3}"/>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E4C3B9AB-8537-4CB8-A416-4C669921518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5BD238E4-9DB8-43C3-8074-08BCA78833BF}"/>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7637480F-B210-46A1-8378-674D488B7205}"/>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81EEAA0F-34FA-4F93-8B97-38F1396FA9B6}"/>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CBC7D5CA-4E64-4DAD-9702-2BE2F392A9D8}"/>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D7BB329F-CAFA-4A87-8DDD-5244F892D672}"/>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A756D9A3-4852-4DEE-9651-0D531EB57B27}"/>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ABF1EFE-5FBB-44CE-9AB2-2E77095C43D8}"/>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B2FE8842-711A-4B9C-946C-2AB0BABF13B9}"/>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CFCE1BB0-069E-4FD4-B316-038173292538}"/>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54010661-EB9D-4A65-807D-7619C4A154A8}"/>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79A3017A-60F7-4EA3-A0BF-63B7C7E9F4E8}"/>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ECE0A2EE-527B-4853-A518-42E73D6DC0AE}"/>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4257460D-8770-4F6B-918B-99250D3C4A1C}"/>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55848B64-2595-4FE7-A3EC-A2B7DCA0F3E9}"/>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a16="http://schemas.microsoft.com/office/drawing/2014/main" id="{56876EBE-6078-4E4E-BB00-C292265C1B58}"/>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a16="http://schemas.microsoft.com/office/drawing/2014/main" id="{77D0A441-6EBF-4C84-894C-3B8D8969C447}"/>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a16="http://schemas.microsoft.com/office/drawing/2014/main" id="{5FE41AAA-F2F4-4736-A053-DE1E8DE4F695}"/>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a16="http://schemas.microsoft.com/office/drawing/2014/main" id="{77F9F1D8-CBFF-4BF0-B145-3DB40ED5F777}"/>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a16="http://schemas.microsoft.com/office/drawing/2014/main" id="{ED48E6C6-2957-4BF0-A8E5-459A26DFACE2}"/>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25952</xdr:rowOff>
    </xdr:from>
    <xdr:to>
      <xdr:col>55</xdr:col>
      <xdr:colOff>0</xdr:colOff>
      <xdr:row>97</xdr:row>
      <xdr:rowOff>123321</xdr:rowOff>
    </xdr:to>
    <xdr:cxnSp macro="">
      <xdr:nvCxnSpPr>
        <xdr:cNvPr id="464" name="直線コネクタ 463">
          <a:extLst>
            <a:ext uri="{FF2B5EF4-FFF2-40B4-BE49-F238E27FC236}">
              <a16:creationId xmlns:a16="http://schemas.microsoft.com/office/drawing/2014/main" id="{EBDD64A9-24BA-4E52-A6D5-174F664A9EE5}"/>
            </a:ext>
          </a:extLst>
        </xdr:cNvPr>
        <xdr:cNvCxnSpPr/>
      </xdr:nvCxnSpPr>
      <xdr:spPr>
        <a:xfrm flipV="1">
          <a:off x="9639300" y="16656602"/>
          <a:ext cx="838200" cy="9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6280</xdr:rowOff>
    </xdr:from>
    <xdr:ext cx="534377" cy="259045"/>
    <xdr:sp macro="" textlink="">
      <xdr:nvSpPr>
        <xdr:cNvPr id="465" name="土木費平均値テキスト">
          <a:extLst>
            <a:ext uri="{FF2B5EF4-FFF2-40B4-BE49-F238E27FC236}">
              <a16:creationId xmlns:a16="http://schemas.microsoft.com/office/drawing/2014/main" id="{A2CE2178-71FF-4CBB-B9A8-863575262BCC}"/>
            </a:ext>
          </a:extLst>
        </xdr:cNvPr>
        <xdr:cNvSpPr txBox="1"/>
      </xdr:nvSpPr>
      <xdr:spPr>
        <a:xfrm>
          <a:off x="10528300" y="16636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a16="http://schemas.microsoft.com/office/drawing/2014/main" id="{E3167444-0A3D-4D35-AE4C-109738FE511E}"/>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102636</xdr:rowOff>
    </xdr:from>
    <xdr:to>
      <xdr:col>50</xdr:col>
      <xdr:colOff>114300</xdr:colOff>
      <xdr:row>97</xdr:row>
      <xdr:rowOff>123321</xdr:rowOff>
    </xdr:to>
    <xdr:cxnSp macro="">
      <xdr:nvCxnSpPr>
        <xdr:cNvPr id="467" name="直線コネクタ 466">
          <a:extLst>
            <a:ext uri="{FF2B5EF4-FFF2-40B4-BE49-F238E27FC236}">
              <a16:creationId xmlns:a16="http://schemas.microsoft.com/office/drawing/2014/main" id="{DC633CA2-EB19-46A5-8534-5BD940E7D7D7}"/>
            </a:ext>
          </a:extLst>
        </xdr:cNvPr>
        <xdr:cNvCxnSpPr/>
      </xdr:nvCxnSpPr>
      <xdr:spPr>
        <a:xfrm>
          <a:off x="8750300" y="16733286"/>
          <a:ext cx="889000" cy="2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a16="http://schemas.microsoft.com/office/drawing/2014/main" id="{8037CCA1-72DA-43C2-B06A-76B1FF591F94}"/>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69" name="テキスト ボックス 468">
          <a:extLst>
            <a:ext uri="{FF2B5EF4-FFF2-40B4-BE49-F238E27FC236}">
              <a16:creationId xmlns:a16="http://schemas.microsoft.com/office/drawing/2014/main" id="{BDE34344-3304-4164-8FC3-0B2C8BB6F8D5}"/>
            </a:ext>
          </a:extLst>
        </xdr:cNvPr>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85849</xdr:rowOff>
    </xdr:from>
    <xdr:to>
      <xdr:col>45</xdr:col>
      <xdr:colOff>177800</xdr:colOff>
      <xdr:row>97</xdr:row>
      <xdr:rowOff>102636</xdr:rowOff>
    </xdr:to>
    <xdr:cxnSp macro="">
      <xdr:nvCxnSpPr>
        <xdr:cNvPr id="470" name="直線コネクタ 469">
          <a:extLst>
            <a:ext uri="{FF2B5EF4-FFF2-40B4-BE49-F238E27FC236}">
              <a16:creationId xmlns:a16="http://schemas.microsoft.com/office/drawing/2014/main" id="{8F89973C-AE5E-4A50-A8E9-3199218EBB7E}"/>
            </a:ext>
          </a:extLst>
        </xdr:cNvPr>
        <xdr:cNvCxnSpPr/>
      </xdr:nvCxnSpPr>
      <xdr:spPr>
        <a:xfrm>
          <a:off x="7861300" y="16716499"/>
          <a:ext cx="889000" cy="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79253</xdr:rowOff>
    </xdr:from>
    <xdr:to>
      <xdr:col>46</xdr:col>
      <xdr:colOff>38100</xdr:colOff>
      <xdr:row>98</xdr:row>
      <xdr:rowOff>9403</xdr:rowOff>
    </xdr:to>
    <xdr:sp macro="" textlink="">
      <xdr:nvSpPr>
        <xdr:cNvPr id="471" name="フローチャート: 判断 470">
          <a:extLst>
            <a:ext uri="{FF2B5EF4-FFF2-40B4-BE49-F238E27FC236}">
              <a16:creationId xmlns:a16="http://schemas.microsoft.com/office/drawing/2014/main" id="{13C515C3-51DA-4555-835B-6821CB6FFE77}"/>
            </a:ext>
          </a:extLst>
        </xdr:cNvPr>
        <xdr:cNvSpPr/>
      </xdr:nvSpPr>
      <xdr:spPr>
        <a:xfrm>
          <a:off x="8699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530</xdr:rowOff>
    </xdr:from>
    <xdr:ext cx="534377" cy="259045"/>
    <xdr:sp macro="" textlink="">
      <xdr:nvSpPr>
        <xdr:cNvPr id="472" name="テキスト ボックス 471">
          <a:extLst>
            <a:ext uri="{FF2B5EF4-FFF2-40B4-BE49-F238E27FC236}">
              <a16:creationId xmlns:a16="http://schemas.microsoft.com/office/drawing/2014/main" id="{84B9BB35-234F-44FB-9900-238CB4A21E53}"/>
            </a:ext>
          </a:extLst>
        </xdr:cNvPr>
        <xdr:cNvSpPr txBox="1"/>
      </xdr:nvSpPr>
      <xdr:spPr>
        <a:xfrm>
          <a:off x="8483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67452</xdr:rowOff>
    </xdr:from>
    <xdr:to>
      <xdr:col>41</xdr:col>
      <xdr:colOff>50800</xdr:colOff>
      <xdr:row>97</xdr:row>
      <xdr:rowOff>85849</xdr:rowOff>
    </xdr:to>
    <xdr:cxnSp macro="">
      <xdr:nvCxnSpPr>
        <xdr:cNvPr id="473" name="直線コネクタ 472">
          <a:extLst>
            <a:ext uri="{FF2B5EF4-FFF2-40B4-BE49-F238E27FC236}">
              <a16:creationId xmlns:a16="http://schemas.microsoft.com/office/drawing/2014/main" id="{54F5BB18-FBE0-4ADC-B645-E09C223BC1DB}"/>
            </a:ext>
          </a:extLst>
        </xdr:cNvPr>
        <xdr:cNvCxnSpPr/>
      </xdr:nvCxnSpPr>
      <xdr:spPr>
        <a:xfrm>
          <a:off x="6972300" y="16698102"/>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4" name="フローチャート: 判断 473">
          <a:extLst>
            <a:ext uri="{FF2B5EF4-FFF2-40B4-BE49-F238E27FC236}">
              <a16:creationId xmlns:a16="http://schemas.microsoft.com/office/drawing/2014/main" id="{B7D1648F-8DE4-4378-B83A-89E4DA072F19}"/>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148922</xdr:rowOff>
    </xdr:from>
    <xdr:ext cx="534377" cy="259045"/>
    <xdr:sp macro="" textlink="">
      <xdr:nvSpPr>
        <xdr:cNvPr id="475" name="テキスト ボックス 474">
          <a:extLst>
            <a:ext uri="{FF2B5EF4-FFF2-40B4-BE49-F238E27FC236}">
              <a16:creationId xmlns:a16="http://schemas.microsoft.com/office/drawing/2014/main" id="{095A555A-C6F6-4543-A706-666EFC87D00E}"/>
            </a:ext>
          </a:extLst>
        </xdr:cNvPr>
        <xdr:cNvSpPr txBox="1"/>
      </xdr:nvSpPr>
      <xdr:spPr>
        <a:xfrm>
          <a:off x="7594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6" name="フローチャート: 判断 475">
          <a:extLst>
            <a:ext uri="{FF2B5EF4-FFF2-40B4-BE49-F238E27FC236}">
              <a16:creationId xmlns:a16="http://schemas.microsoft.com/office/drawing/2014/main" id="{A2FC92DB-1EB5-40D5-9922-B4DC7215E6D2}"/>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7" name="テキスト ボックス 476">
          <a:extLst>
            <a:ext uri="{FF2B5EF4-FFF2-40B4-BE49-F238E27FC236}">
              <a16:creationId xmlns:a16="http://schemas.microsoft.com/office/drawing/2014/main" id="{AE7E9C7C-448C-4589-9415-15472198DE5B}"/>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291DA237-C938-4F13-95EF-BA075CDAD273}"/>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C243C610-7343-4179-BFAE-C3B9B15DB50E}"/>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78EB63B0-1317-4799-9EA4-8397CC3D4542}"/>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A80C4052-E46D-458B-9813-4FEB057AD8DB}"/>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5842D83D-C367-4D8B-9076-CA6D46FFD877}"/>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146602</xdr:rowOff>
    </xdr:from>
    <xdr:to>
      <xdr:col>55</xdr:col>
      <xdr:colOff>50800</xdr:colOff>
      <xdr:row>97</xdr:row>
      <xdr:rowOff>76752</xdr:rowOff>
    </xdr:to>
    <xdr:sp macro="" textlink="">
      <xdr:nvSpPr>
        <xdr:cNvPr id="483" name="楕円 482">
          <a:extLst>
            <a:ext uri="{FF2B5EF4-FFF2-40B4-BE49-F238E27FC236}">
              <a16:creationId xmlns:a16="http://schemas.microsoft.com/office/drawing/2014/main" id="{E281A4D0-E609-4B0E-A2CD-C5F0284DA1D1}"/>
            </a:ext>
          </a:extLst>
        </xdr:cNvPr>
        <xdr:cNvSpPr/>
      </xdr:nvSpPr>
      <xdr:spPr>
        <a:xfrm>
          <a:off x="10426700" y="166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169479</xdr:rowOff>
    </xdr:from>
    <xdr:ext cx="534377" cy="259045"/>
    <xdr:sp macro="" textlink="">
      <xdr:nvSpPr>
        <xdr:cNvPr id="484" name="土木費該当値テキスト">
          <a:extLst>
            <a:ext uri="{FF2B5EF4-FFF2-40B4-BE49-F238E27FC236}">
              <a16:creationId xmlns:a16="http://schemas.microsoft.com/office/drawing/2014/main" id="{004418E0-FFC9-4304-A14B-C6E9C63A4C45}"/>
            </a:ext>
          </a:extLst>
        </xdr:cNvPr>
        <xdr:cNvSpPr txBox="1"/>
      </xdr:nvSpPr>
      <xdr:spPr>
        <a:xfrm>
          <a:off x="10528300" y="1645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72521</xdr:rowOff>
    </xdr:from>
    <xdr:to>
      <xdr:col>50</xdr:col>
      <xdr:colOff>165100</xdr:colOff>
      <xdr:row>98</xdr:row>
      <xdr:rowOff>2671</xdr:rowOff>
    </xdr:to>
    <xdr:sp macro="" textlink="">
      <xdr:nvSpPr>
        <xdr:cNvPr id="485" name="楕円 484">
          <a:extLst>
            <a:ext uri="{FF2B5EF4-FFF2-40B4-BE49-F238E27FC236}">
              <a16:creationId xmlns:a16="http://schemas.microsoft.com/office/drawing/2014/main" id="{C567453D-373E-4E2E-836F-81966C008F47}"/>
            </a:ext>
          </a:extLst>
        </xdr:cNvPr>
        <xdr:cNvSpPr/>
      </xdr:nvSpPr>
      <xdr:spPr>
        <a:xfrm>
          <a:off x="9588500" y="1670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165248</xdr:rowOff>
    </xdr:from>
    <xdr:ext cx="534377" cy="259045"/>
    <xdr:sp macro="" textlink="">
      <xdr:nvSpPr>
        <xdr:cNvPr id="486" name="テキスト ボックス 485">
          <a:extLst>
            <a:ext uri="{FF2B5EF4-FFF2-40B4-BE49-F238E27FC236}">
              <a16:creationId xmlns:a16="http://schemas.microsoft.com/office/drawing/2014/main" id="{42A71002-4040-48E9-9EC0-A8FB7B9A3940}"/>
            </a:ext>
          </a:extLst>
        </xdr:cNvPr>
        <xdr:cNvSpPr txBox="1"/>
      </xdr:nvSpPr>
      <xdr:spPr>
        <a:xfrm>
          <a:off x="9372111" y="1679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51836</xdr:rowOff>
    </xdr:from>
    <xdr:to>
      <xdr:col>46</xdr:col>
      <xdr:colOff>38100</xdr:colOff>
      <xdr:row>97</xdr:row>
      <xdr:rowOff>153436</xdr:rowOff>
    </xdr:to>
    <xdr:sp macro="" textlink="">
      <xdr:nvSpPr>
        <xdr:cNvPr id="487" name="楕円 486">
          <a:extLst>
            <a:ext uri="{FF2B5EF4-FFF2-40B4-BE49-F238E27FC236}">
              <a16:creationId xmlns:a16="http://schemas.microsoft.com/office/drawing/2014/main" id="{7C8D31A9-D391-46FE-8A1F-3BDB458C9568}"/>
            </a:ext>
          </a:extLst>
        </xdr:cNvPr>
        <xdr:cNvSpPr/>
      </xdr:nvSpPr>
      <xdr:spPr>
        <a:xfrm>
          <a:off x="8699500" y="1668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169963</xdr:rowOff>
    </xdr:from>
    <xdr:ext cx="534377" cy="259045"/>
    <xdr:sp macro="" textlink="">
      <xdr:nvSpPr>
        <xdr:cNvPr id="488" name="テキスト ボックス 487">
          <a:extLst>
            <a:ext uri="{FF2B5EF4-FFF2-40B4-BE49-F238E27FC236}">
              <a16:creationId xmlns:a16="http://schemas.microsoft.com/office/drawing/2014/main" id="{D814DDAA-A7EB-4CF5-911A-F6CB5853BD50}"/>
            </a:ext>
          </a:extLst>
        </xdr:cNvPr>
        <xdr:cNvSpPr txBox="1"/>
      </xdr:nvSpPr>
      <xdr:spPr>
        <a:xfrm>
          <a:off x="8483111" y="1645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35049</xdr:rowOff>
    </xdr:from>
    <xdr:to>
      <xdr:col>41</xdr:col>
      <xdr:colOff>101600</xdr:colOff>
      <xdr:row>97</xdr:row>
      <xdr:rowOff>136649</xdr:rowOff>
    </xdr:to>
    <xdr:sp macro="" textlink="">
      <xdr:nvSpPr>
        <xdr:cNvPr id="489" name="楕円 488">
          <a:extLst>
            <a:ext uri="{FF2B5EF4-FFF2-40B4-BE49-F238E27FC236}">
              <a16:creationId xmlns:a16="http://schemas.microsoft.com/office/drawing/2014/main" id="{F254B9F8-E647-42D9-AF6E-B980EA16EAA3}"/>
            </a:ext>
          </a:extLst>
        </xdr:cNvPr>
        <xdr:cNvSpPr/>
      </xdr:nvSpPr>
      <xdr:spPr>
        <a:xfrm>
          <a:off x="7810500" y="1666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153176</xdr:rowOff>
    </xdr:from>
    <xdr:ext cx="534377" cy="259045"/>
    <xdr:sp macro="" textlink="">
      <xdr:nvSpPr>
        <xdr:cNvPr id="490" name="テキスト ボックス 489">
          <a:extLst>
            <a:ext uri="{FF2B5EF4-FFF2-40B4-BE49-F238E27FC236}">
              <a16:creationId xmlns:a16="http://schemas.microsoft.com/office/drawing/2014/main" id="{4506B302-B247-401A-A7A1-E44CE78A0154}"/>
            </a:ext>
          </a:extLst>
        </xdr:cNvPr>
        <xdr:cNvSpPr txBox="1"/>
      </xdr:nvSpPr>
      <xdr:spPr>
        <a:xfrm>
          <a:off x="7594111" y="164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16652</xdr:rowOff>
    </xdr:from>
    <xdr:to>
      <xdr:col>36</xdr:col>
      <xdr:colOff>165100</xdr:colOff>
      <xdr:row>97</xdr:row>
      <xdr:rowOff>118252</xdr:rowOff>
    </xdr:to>
    <xdr:sp macro="" textlink="">
      <xdr:nvSpPr>
        <xdr:cNvPr id="491" name="楕円 490">
          <a:extLst>
            <a:ext uri="{FF2B5EF4-FFF2-40B4-BE49-F238E27FC236}">
              <a16:creationId xmlns:a16="http://schemas.microsoft.com/office/drawing/2014/main" id="{989AF3B8-2ECE-4B95-B2AB-D9C6E2B06981}"/>
            </a:ext>
          </a:extLst>
        </xdr:cNvPr>
        <xdr:cNvSpPr/>
      </xdr:nvSpPr>
      <xdr:spPr>
        <a:xfrm>
          <a:off x="6921500" y="166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109379</xdr:rowOff>
    </xdr:from>
    <xdr:ext cx="534377" cy="259045"/>
    <xdr:sp macro="" textlink="">
      <xdr:nvSpPr>
        <xdr:cNvPr id="492" name="テキスト ボックス 491">
          <a:extLst>
            <a:ext uri="{FF2B5EF4-FFF2-40B4-BE49-F238E27FC236}">
              <a16:creationId xmlns:a16="http://schemas.microsoft.com/office/drawing/2014/main" id="{B7773991-6826-4EBB-8A7C-DDC27A263BB1}"/>
            </a:ext>
          </a:extLst>
        </xdr:cNvPr>
        <xdr:cNvSpPr txBox="1"/>
      </xdr:nvSpPr>
      <xdr:spPr>
        <a:xfrm>
          <a:off x="6705111" y="167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9F06AA44-FE56-4D33-97B8-8D7D84D67E84}"/>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2A276819-7C44-42A3-84E7-CB3063671BA1}"/>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5ABE1FA7-9DFD-4334-BE28-0C740628ECC1}"/>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D74097B2-7769-4E44-BF87-CB58881A3D0F}"/>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48159204-ED46-4685-82D6-2E4C6159823B}"/>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1B136B2F-ACBB-4EB2-982E-E2408C9C144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182C53E-634D-4750-A5D2-B458F4BD7258}"/>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91313832-D0A9-4369-9B68-AAA5D399491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950B7350-902C-43D1-9CAB-F594DD0963AB}"/>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93C9DAE0-D01B-4C51-A92E-0D2EA97A1415}"/>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CA7A48CF-A157-4BF8-8CEB-02598E5EA38E}"/>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2D4810E2-F5AF-4994-8B57-0D325EB46EEA}"/>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49C57086-A332-495E-ADF4-36C677C72E96}"/>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1B3E1D55-E0A0-4E1E-94ED-C9A92459503B}"/>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6D89D4CD-2074-4BED-A465-A6F2D61A19FA}"/>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6BFC82A3-C1F5-43A8-884A-DFC5345C925E}"/>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EE6D405B-54E3-42D4-843B-432BFC5665E8}"/>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3E85E943-E4D6-4E0E-9BF9-4776D2C48E75}"/>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1FFB4C58-DC8D-496A-BDE4-4FEAF692C13A}"/>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D86678A8-DB79-4D78-AF2A-BF72C3F9C9AF}"/>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5C55726B-3776-4D9E-BD18-9532C9503287}"/>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70BBA7F-32CB-42F8-9D0C-2C3A5810FFB2}"/>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A2B82242-B76B-4050-B50F-EEAACA4A9A89}"/>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5E068300-34FC-4F4A-BDF7-7E7DC97762B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a16="http://schemas.microsoft.com/office/drawing/2014/main" id="{6A5A2BF8-1DB1-4DA1-A2A7-437083895205}"/>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a16="http://schemas.microsoft.com/office/drawing/2014/main" id="{CEC53E42-D584-4381-93AB-58C8E889181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a16="http://schemas.microsoft.com/office/drawing/2014/main" id="{34AE9E56-5C31-4B9B-AB28-AF86844B66D8}"/>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a16="http://schemas.microsoft.com/office/drawing/2014/main" id="{89F73D12-4A63-4DF1-BF44-27F5B64F6558}"/>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a16="http://schemas.microsoft.com/office/drawing/2014/main" id="{9C849BE2-2EBD-46A3-BA4D-BC11145FC996}"/>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66643</xdr:rowOff>
    </xdr:from>
    <xdr:to>
      <xdr:col>85</xdr:col>
      <xdr:colOff>127000</xdr:colOff>
      <xdr:row>38</xdr:row>
      <xdr:rowOff>93504</xdr:rowOff>
    </xdr:to>
    <xdr:cxnSp macro="">
      <xdr:nvCxnSpPr>
        <xdr:cNvPr id="522" name="直線コネクタ 521">
          <a:extLst>
            <a:ext uri="{FF2B5EF4-FFF2-40B4-BE49-F238E27FC236}">
              <a16:creationId xmlns:a16="http://schemas.microsoft.com/office/drawing/2014/main" id="{C58C1999-71C9-4D87-9F74-497F7FB4C606}"/>
            </a:ext>
          </a:extLst>
        </xdr:cNvPr>
        <xdr:cNvCxnSpPr/>
      </xdr:nvCxnSpPr>
      <xdr:spPr>
        <a:xfrm>
          <a:off x="15481300" y="6581743"/>
          <a:ext cx="8382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3" name="消防費平均値テキスト">
          <a:extLst>
            <a:ext uri="{FF2B5EF4-FFF2-40B4-BE49-F238E27FC236}">
              <a16:creationId xmlns:a16="http://schemas.microsoft.com/office/drawing/2014/main" id="{572A5994-4895-408C-9FFE-B92EFE43975E}"/>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a16="http://schemas.microsoft.com/office/drawing/2014/main" id="{571BA3EE-38C9-46C7-B58F-08A918B36197}"/>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66643</xdr:rowOff>
    </xdr:from>
    <xdr:to>
      <xdr:col>81</xdr:col>
      <xdr:colOff>50800</xdr:colOff>
      <xdr:row>38</xdr:row>
      <xdr:rowOff>99352</xdr:rowOff>
    </xdr:to>
    <xdr:cxnSp macro="">
      <xdr:nvCxnSpPr>
        <xdr:cNvPr id="525" name="直線コネクタ 524">
          <a:extLst>
            <a:ext uri="{FF2B5EF4-FFF2-40B4-BE49-F238E27FC236}">
              <a16:creationId xmlns:a16="http://schemas.microsoft.com/office/drawing/2014/main" id="{F5776C9E-BC1A-41CE-94C1-F2AF4B7D7077}"/>
            </a:ext>
          </a:extLst>
        </xdr:cNvPr>
        <xdr:cNvCxnSpPr/>
      </xdr:nvCxnSpPr>
      <xdr:spPr>
        <a:xfrm flipV="1">
          <a:off x="14592300" y="6581743"/>
          <a:ext cx="889000" cy="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a16="http://schemas.microsoft.com/office/drawing/2014/main" id="{827F5AF6-CE6A-4202-9843-0850EC6F5E71}"/>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a:extLst>
            <a:ext uri="{FF2B5EF4-FFF2-40B4-BE49-F238E27FC236}">
              <a16:creationId xmlns:a16="http://schemas.microsoft.com/office/drawing/2014/main" id="{9A9269C1-5D8C-4B67-B365-D5053F5CC7D0}"/>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85674</xdr:rowOff>
    </xdr:from>
    <xdr:to>
      <xdr:col>76</xdr:col>
      <xdr:colOff>114300</xdr:colOff>
      <xdr:row>38</xdr:row>
      <xdr:rowOff>99352</xdr:rowOff>
    </xdr:to>
    <xdr:cxnSp macro="">
      <xdr:nvCxnSpPr>
        <xdr:cNvPr id="528" name="直線コネクタ 527">
          <a:extLst>
            <a:ext uri="{FF2B5EF4-FFF2-40B4-BE49-F238E27FC236}">
              <a16:creationId xmlns:a16="http://schemas.microsoft.com/office/drawing/2014/main" id="{50060A07-0EE9-4FDB-AC3D-142CC7E7D36A}"/>
            </a:ext>
          </a:extLst>
        </xdr:cNvPr>
        <xdr:cNvCxnSpPr/>
      </xdr:nvCxnSpPr>
      <xdr:spPr>
        <a:xfrm>
          <a:off x="13703300" y="6600774"/>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132886</xdr:rowOff>
    </xdr:from>
    <xdr:to>
      <xdr:col>76</xdr:col>
      <xdr:colOff>165100</xdr:colOff>
      <xdr:row>38</xdr:row>
      <xdr:rowOff>63036</xdr:rowOff>
    </xdr:to>
    <xdr:sp macro="" textlink="">
      <xdr:nvSpPr>
        <xdr:cNvPr id="529" name="フローチャート: 判断 528">
          <a:extLst>
            <a:ext uri="{FF2B5EF4-FFF2-40B4-BE49-F238E27FC236}">
              <a16:creationId xmlns:a16="http://schemas.microsoft.com/office/drawing/2014/main" id="{AE44153B-5565-4F4A-9352-B60529FC3D27}"/>
            </a:ext>
          </a:extLst>
        </xdr:cNvPr>
        <xdr:cNvSpPr/>
      </xdr:nvSpPr>
      <xdr:spPr>
        <a:xfrm>
          <a:off x="145415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79563</xdr:rowOff>
    </xdr:from>
    <xdr:ext cx="534377" cy="259045"/>
    <xdr:sp macro="" textlink="">
      <xdr:nvSpPr>
        <xdr:cNvPr id="530" name="テキスト ボックス 529">
          <a:extLst>
            <a:ext uri="{FF2B5EF4-FFF2-40B4-BE49-F238E27FC236}">
              <a16:creationId xmlns:a16="http://schemas.microsoft.com/office/drawing/2014/main" id="{81D08128-F99E-404E-B998-0E4310328064}"/>
            </a:ext>
          </a:extLst>
        </xdr:cNvPr>
        <xdr:cNvSpPr txBox="1"/>
      </xdr:nvSpPr>
      <xdr:spPr>
        <a:xfrm>
          <a:off x="14325111" y="62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85674</xdr:rowOff>
    </xdr:from>
    <xdr:to>
      <xdr:col>71</xdr:col>
      <xdr:colOff>177800</xdr:colOff>
      <xdr:row>38</xdr:row>
      <xdr:rowOff>124689</xdr:rowOff>
    </xdr:to>
    <xdr:cxnSp macro="">
      <xdr:nvCxnSpPr>
        <xdr:cNvPr id="531" name="直線コネクタ 530">
          <a:extLst>
            <a:ext uri="{FF2B5EF4-FFF2-40B4-BE49-F238E27FC236}">
              <a16:creationId xmlns:a16="http://schemas.microsoft.com/office/drawing/2014/main" id="{FA1671D5-2113-461D-8556-29217D9986D8}"/>
            </a:ext>
          </a:extLst>
        </xdr:cNvPr>
        <xdr:cNvCxnSpPr/>
      </xdr:nvCxnSpPr>
      <xdr:spPr>
        <a:xfrm flipV="1">
          <a:off x="12814300" y="6600774"/>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156166</xdr:rowOff>
    </xdr:from>
    <xdr:to>
      <xdr:col>72</xdr:col>
      <xdr:colOff>38100</xdr:colOff>
      <xdr:row>38</xdr:row>
      <xdr:rowOff>86316</xdr:rowOff>
    </xdr:to>
    <xdr:sp macro="" textlink="">
      <xdr:nvSpPr>
        <xdr:cNvPr id="532" name="フローチャート: 判断 531">
          <a:extLst>
            <a:ext uri="{FF2B5EF4-FFF2-40B4-BE49-F238E27FC236}">
              <a16:creationId xmlns:a16="http://schemas.microsoft.com/office/drawing/2014/main" id="{2E4440CF-906D-46AF-AFC2-41089E2CA815}"/>
            </a:ext>
          </a:extLst>
        </xdr:cNvPr>
        <xdr:cNvSpPr/>
      </xdr:nvSpPr>
      <xdr:spPr>
        <a:xfrm>
          <a:off x="13652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102843</xdr:rowOff>
    </xdr:from>
    <xdr:ext cx="534377" cy="259045"/>
    <xdr:sp macro="" textlink="">
      <xdr:nvSpPr>
        <xdr:cNvPr id="533" name="テキスト ボックス 532">
          <a:extLst>
            <a:ext uri="{FF2B5EF4-FFF2-40B4-BE49-F238E27FC236}">
              <a16:creationId xmlns:a16="http://schemas.microsoft.com/office/drawing/2014/main" id="{5A1857EB-2DEC-4503-9312-9393B9DAE834}"/>
            </a:ext>
          </a:extLst>
        </xdr:cNvPr>
        <xdr:cNvSpPr txBox="1"/>
      </xdr:nvSpPr>
      <xdr:spPr>
        <a:xfrm>
          <a:off x="13436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70097</xdr:rowOff>
    </xdr:from>
    <xdr:to>
      <xdr:col>67</xdr:col>
      <xdr:colOff>101600</xdr:colOff>
      <xdr:row>39</xdr:row>
      <xdr:rowOff>247</xdr:rowOff>
    </xdr:to>
    <xdr:sp macro="" textlink="">
      <xdr:nvSpPr>
        <xdr:cNvPr id="534" name="フローチャート: 判断 533">
          <a:extLst>
            <a:ext uri="{FF2B5EF4-FFF2-40B4-BE49-F238E27FC236}">
              <a16:creationId xmlns:a16="http://schemas.microsoft.com/office/drawing/2014/main" id="{95C7071B-B60F-4F17-A91C-31556D7929CD}"/>
            </a:ext>
          </a:extLst>
        </xdr:cNvPr>
        <xdr:cNvSpPr/>
      </xdr:nvSpPr>
      <xdr:spPr>
        <a:xfrm>
          <a:off x="12763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16775</xdr:rowOff>
    </xdr:from>
    <xdr:ext cx="534377" cy="259045"/>
    <xdr:sp macro="" textlink="">
      <xdr:nvSpPr>
        <xdr:cNvPr id="535" name="テキスト ボックス 534">
          <a:extLst>
            <a:ext uri="{FF2B5EF4-FFF2-40B4-BE49-F238E27FC236}">
              <a16:creationId xmlns:a16="http://schemas.microsoft.com/office/drawing/2014/main" id="{8438CA74-1CAC-469C-997D-73EC6597BC6B}"/>
            </a:ext>
          </a:extLst>
        </xdr:cNvPr>
        <xdr:cNvSpPr txBox="1"/>
      </xdr:nvSpPr>
      <xdr:spPr>
        <a:xfrm>
          <a:off x="12547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9C54FE41-CF08-4555-96FB-5DE97D190E6D}"/>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4E28EAD4-F0F5-4B20-9FBC-C03A48179A0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59B6716A-72D9-4D41-B371-9D36971AE87A}"/>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AEB01A99-A899-4C24-979B-0E3484DAF1B6}"/>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5BA5B47B-6C10-4CCD-B2B6-92CE28C80B19}"/>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42704</xdr:rowOff>
    </xdr:from>
    <xdr:to>
      <xdr:col>85</xdr:col>
      <xdr:colOff>177800</xdr:colOff>
      <xdr:row>38</xdr:row>
      <xdr:rowOff>144304</xdr:rowOff>
    </xdr:to>
    <xdr:sp macro="" textlink="">
      <xdr:nvSpPr>
        <xdr:cNvPr id="541" name="楕円 540">
          <a:extLst>
            <a:ext uri="{FF2B5EF4-FFF2-40B4-BE49-F238E27FC236}">
              <a16:creationId xmlns:a16="http://schemas.microsoft.com/office/drawing/2014/main" id="{391ACDDC-57D7-4CE7-8FDE-E314A9E18CEC}"/>
            </a:ext>
          </a:extLst>
        </xdr:cNvPr>
        <xdr:cNvSpPr/>
      </xdr:nvSpPr>
      <xdr:spPr>
        <a:xfrm>
          <a:off x="16268700" y="655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21131</xdr:rowOff>
    </xdr:from>
    <xdr:ext cx="534377" cy="259045"/>
    <xdr:sp macro="" textlink="">
      <xdr:nvSpPr>
        <xdr:cNvPr id="542" name="消防費該当値テキスト">
          <a:extLst>
            <a:ext uri="{FF2B5EF4-FFF2-40B4-BE49-F238E27FC236}">
              <a16:creationId xmlns:a16="http://schemas.microsoft.com/office/drawing/2014/main" id="{451A39E9-42CA-42F4-A52D-58E456B97EC6}"/>
            </a:ext>
          </a:extLst>
        </xdr:cNvPr>
        <xdr:cNvSpPr txBox="1"/>
      </xdr:nvSpPr>
      <xdr:spPr>
        <a:xfrm>
          <a:off x="16370300" y="653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15843</xdr:rowOff>
    </xdr:from>
    <xdr:to>
      <xdr:col>81</xdr:col>
      <xdr:colOff>101600</xdr:colOff>
      <xdr:row>38</xdr:row>
      <xdr:rowOff>117443</xdr:rowOff>
    </xdr:to>
    <xdr:sp macro="" textlink="">
      <xdr:nvSpPr>
        <xdr:cNvPr id="543" name="楕円 542">
          <a:extLst>
            <a:ext uri="{FF2B5EF4-FFF2-40B4-BE49-F238E27FC236}">
              <a16:creationId xmlns:a16="http://schemas.microsoft.com/office/drawing/2014/main" id="{DDB0F58C-CCE7-4517-9CDE-DC8E5C124B8A}"/>
            </a:ext>
          </a:extLst>
        </xdr:cNvPr>
        <xdr:cNvSpPr/>
      </xdr:nvSpPr>
      <xdr:spPr>
        <a:xfrm>
          <a:off x="15430500" y="6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108570</xdr:rowOff>
    </xdr:from>
    <xdr:ext cx="534377" cy="259045"/>
    <xdr:sp macro="" textlink="">
      <xdr:nvSpPr>
        <xdr:cNvPr id="544" name="テキスト ボックス 543">
          <a:extLst>
            <a:ext uri="{FF2B5EF4-FFF2-40B4-BE49-F238E27FC236}">
              <a16:creationId xmlns:a16="http://schemas.microsoft.com/office/drawing/2014/main" id="{37003BAC-F28E-47FA-984A-95B32858DAD3}"/>
            </a:ext>
          </a:extLst>
        </xdr:cNvPr>
        <xdr:cNvSpPr txBox="1"/>
      </xdr:nvSpPr>
      <xdr:spPr>
        <a:xfrm>
          <a:off x="15214111" y="662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48552</xdr:rowOff>
    </xdr:from>
    <xdr:to>
      <xdr:col>76</xdr:col>
      <xdr:colOff>165100</xdr:colOff>
      <xdr:row>38</xdr:row>
      <xdr:rowOff>150152</xdr:rowOff>
    </xdr:to>
    <xdr:sp macro="" textlink="">
      <xdr:nvSpPr>
        <xdr:cNvPr id="545" name="楕円 544">
          <a:extLst>
            <a:ext uri="{FF2B5EF4-FFF2-40B4-BE49-F238E27FC236}">
              <a16:creationId xmlns:a16="http://schemas.microsoft.com/office/drawing/2014/main" id="{CE39E6FF-7299-49A2-ABD7-F9D3452B6500}"/>
            </a:ext>
          </a:extLst>
        </xdr:cNvPr>
        <xdr:cNvSpPr/>
      </xdr:nvSpPr>
      <xdr:spPr>
        <a:xfrm>
          <a:off x="14541500" y="65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141279</xdr:rowOff>
    </xdr:from>
    <xdr:ext cx="534377" cy="259045"/>
    <xdr:sp macro="" textlink="">
      <xdr:nvSpPr>
        <xdr:cNvPr id="546" name="テキスト ボックス 545">
          <a:extLst>
            <a:ext uri="{FF2B5EF4-FFF2-40B4-BE49-F238E27FC236}">
              <a16:creationId xmlns:a16="http://schemas.microsoft.com/office/drawing/2014/main" id="{A705935B-7BA8-4382-89B2-5FF61522D42F}"/>
            </a:ext>
          </a:extLst>
        </xdr:cNvPr>
        <xdr:cNvSpPr txBox="1"/>
      </xdr:nvSpPr>
      <xdr:spPr>
        <a:xfrm>
          <a:off x="14325111" y="66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34874</xdr:rowOff>
    </xdr:from>
    <xdr:to>
      <xdr:col>72</xdr:col>
      <xdr:colOff>38100</xdr:colOff>
      <xdr:row>38</xdr:row>
      <xdr:rowOff>136474</xdr:rowOff>
    </xdr:to>
    <xdr:sp macro="" textlink="">
      <xdr:nvSpPr>
        <xdr:cNvPr id="547" name="楕円 546">
          <a:extLst>
            <a:ext uri="{FF2B5EF4-FFF2-40B4-BE49-F238E27FC236}">
              <a16:creationId xmlns:a16="http://schemas.microsoft.com/office/drawing/2014/main" id="{FC0097D4-8B69-433B-AD7D-392A0B09B3A2}"/>
            </a:ext>
          </a:extLst>
        </xdr:cNvPr>
        <xdr:cNvSpPr/>
      </xdr:nvSpPr>
      <xdr:spPr>
        <a:xfrm>
          <a:off x="13652500" y="65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127601</xdr:rowOff>
    </xdr:from>
    <xdr:ext cx="534377" cy="259045"/>
    <xdr:sp macro="" textlink="">
      <xdr:nvSpPr>
        <xdr:cNvPr id="548" name="テキスト ボックス 547">
          <a:extLst>
            <a:ext uri="{FF2B5EF4-FFF2-40B4-BE49-F238E27FC236}">
              <a16:creationId xmlns:a16="http://schemas.microsoft.com/office/drawing/2014/main" id="{63709EB0-C907-4891-A678-E3FE7732AD4A}"/>
            </a:ext>
          </a:extLst>
        </xdr:cNvPr>
        <xdr:cNvSpPr txBox="1"/>
      </xdr:nvSpPr>
      <xdr:spPr>
        <a:xfrm>
          <a:off x="13436111" y="66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73889</xdr:rowOff>
    </xdr:from>
    <xdr:to>
      <xdr:col>67</xdr:col>
      <xdr:colOff>101600</xdr:colOff>
      <xdr:row>39</xdr:row>
      <xdr:rowOff>4039</xdr:rowOff>
    </xdr:to>
    <xdr:sp macro="" textlink="">
      <xdr:nvSpPr>
        <xdr:cNvPr id="549" name="楕円 548">
          <a:extLst>
            <a:ext uri="{FF2B5EF4-FFF2-40B4-BE49-F238E27FC236}">
              <a16:creationId xmlns:a16="http://schemas.microsoft.com/office/drawing/2014/main" id="{EC31D0AB-82FB-427A-98D0-91C631D19D91}"/>
            </a:ext>
          </a:extLst>
        </xdr:cNvPr>
        <xdr:cNvSpPr/>
      </xdr:nvSpPr>
      <xdr:spPr>
        <a:xfrm>
          <a:off x="12763500" y="65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166616</xdr:rowOff>
    </xdr:from>
    <xdr:ext cx="534377" cy="259045"/>
    <xdr:sp macro="" textlink="">
      <xdr:nvSpPr>
        <xdr:cNvPr id="550" name="テキスト ボックス 549">
          <a:extLst>
            <a:ext uri="{FF2B5EF4-FFF2-40B4-BE49-F238E27FC236}">
              <a16:creationId xmlns:a16="http://schemas.microsoft.com/office/drawing/2014/main" id="{DAF2D6B0-C504-454B-B2FE-ABD5EEA23025}"/>
            </a:ext>
          </a:extLst>
        </xdr:cNvPr>
        <xdr:cNvSpPr txBox="1"/>
      </xdr:nvSpPr>
      <xdr:spPr>
        <a:xfrm>
          <a:off x="12547111" y="66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B25BE68F-144D-4194-82E4-4B67E20ECBC8}"/>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9E0AF2A6-FCE5-46CE-8F04-915C12747452}"/>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9996E771-7A60-43CB-AA33-365854ED63CC}"/>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6096182B-0569-47FE-A5BE-F7C87A65E206}"/>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BBCB2BDE-47B8-4131-A1D1-5CA90EDC347C}"/>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633B42E4-1A73-49F5-A62D-88AD0951AF6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1E256A35-4B37-4E20-A894-8DD2C4C7CB98}"/>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DA66CF4B-0FB5-4ADC-B38F-4ADDE9AA6B7E}"/>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43E32A61-91BB-4429-888D-F11CAC178D2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7F3D011-5020-4D46-8BD5-E4688DF9BB7E}"/>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AAF1D061-C4FE-42EC-8F10-F1AE8C301C7D}"/>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36C93F80-3C19-4DEC-A3FC-0207D757D8CB}"/>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61FBE7D5-90B4-4051-8C8F-68064FF19919}"/>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134F8442-594F-4C45-B028-10B7A3046591}"/>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595952CF-BBC5-46DF-B2FD-791847D99C56}"/>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3A7714B-1658-4A23-A498-74EDEE4B1018}"/>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3DCA4040-D694-49D6-9D5D-1DF9C8BD3CFE}"/>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14F93095-57B1-40B2-B1EC-D29F49A20BD8}"/>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5F06328C-B9F5-4144-B81E-4529BAFD6CC5}"/>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354E6F5C-FBC5-424F-B625-2ABFDD80098A}"/>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658741ED-208E-4E3F-A2C3-657B7C43CC89}"/>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a:extLst>
            <a:ext uri="{FF2B5EF4-FFF2-40B4-BE49-F238E27FC236}">
              <a16:creationId xmlns:a16="http://schemas.microsoft.com/office/drawing/2014/main" id="{0C9F218A-7ED7-4181-BC59-64B592C35D78}"/>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a:extLst>
            <a:ext uri="{FF2B5EF4-FFF2-40B4-BE49-F238E27FC236}">
              <a16:creationId xmlns:a16="http://schemas.microsoft.com/office/drawing/2014/main" id="{3766EEAD-C415-4D9D-992B-03F999820D9E}"/>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a:extLst>
            <a:ext uri="{FF2B5EF4-FFF2-40B4-BE49-F238E27FC236}">
              <a16:creationId xmlns:a16="http://schemas.microsoft.com/office/drawing/2014/main" id="{C284315D-2FF0-40BE-8EBF-7340280BCDBC}"/>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a:extLst>
            <a:ext uri="{FF2B5EF4-FFF2-40B4-BE49-F238E27FC236}">
              <a16:creationId xmlns:a16="http://schemas.microsoft.com/office/drawing/2014/main" id="{B9E488E6-BC98-4D62-AF20-2271A8BA5CC9}"/>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a:extLst>
            <a:ext uri="{FF2B5EF4-FFF2-40B4-BE49-F238E27FC236}">
              <a16:creationId xmlns:a16="http://schemas.microsoft.com/office/drawing/2014/main" id="{4CA4B97B-E45F-4940-9EE7-69F84FDBB9D2}"/>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131494</xdr:rowOff>
    </xdr:from>
    <xdr:to>
      <xdr:col>85</xdr:col>
      <xdr:colOff>127000</xdr:colOff>
      <xdr:row>56</xdr:row>
      <xdr:rowOff>146641</xdr:rowOff>
    </xdr:to>
    <xdr:cxnSp macro="">
      <xdr:nvCxnSpPr>
        <xdr:cNvPr id="577" name="直線コネクタ 576">
          <a:extLst>
            <a:ext uri="{FF2B5EF4-FFF2-40B4-BE49-F238E27FC236}">
              <a16:creationId xmlns:a16="http://schemas.microsoft.com/office/drawing/2014/main" id="{E3C2EC75-4F1D-4B9A-ACAB-2B19C76F4A08}"/>
            </a:ext>
          </a:extLst>
        </xdr:cNvPr>
        <xdr:cNvCxnSpPr/>
      </xdr:nvCxnSpPr>
      <xdr:spPr>
        <a:xfrm>
          <a:off x="15481300" y="9732694"/>
          <a:ext cx="838200" cy="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116953</xdr:rowOff>
    </xdr:from>
    <xdr:ext cx="534377" cy="259045"/>
    <xdr:sp macro="" textlink="">
      <xdr:nvSpPr>
        <xdr:cNvPr id="578" name="教育費平均値テキスト">
          <a:extLst>
            <a:ext uri="{FF2B5EF4-FFF2-40B4-BE49-F238E27FC236}">
              <a16:creationId xmlns:a16="http://schemas.microsoft.com/office/drawing/2014/main" id="{C2BF7CBF-A8E5-4B25-8AD5-017756262FB8}"/>
            </a:ext>
          </a:extLst>
        </xdr:cNvPr>
        <xdr:cNvSpPr txBox="1"/>
      </xdr:nvSpPr>
      <xdr:spPr>
        <a:xfrm>
          <a:off x="16370300" y="954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94076</xdr:rowOff>
    </xdr:from>
    <xdr:to>
      <xdr:col>85</xdr:col>
      <xdr:colOff>177800</xdr:colOff>
      <xdr:row>57</xdr:row>
      <xdr:rowOff>24226</xdr:rowOff>
    </xdr:to>
    <xdr:sp macro="" textlink="">
      <xdr:nvSpPr>
        <xdr:cNvPr id="579" name="フローチャート: 判断 578">
          <a:extLst>
            <a:ext uri="{FF2B5EF4-FFF2-40B4-BE49-F238E27FC236}">
              <a16:creationId xmlns:a16="http://schemas.microsoft.com/office/drawing/2014/main" id="{D7560E78-BBF1-4AC9-AC9B-0FEA2FC8C2E3}"/>
            </a:ext>
          </a:extLst>
        </xdr:cNvPr>
        <xdr:cNvSpPr/>
      </xdr:nvSpPr>
      <xdr:spPr>
        <a:xfrm>
          <a:off x="162687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131494</xdr:rowOff>
    </xdr:from>
    <xdr:to>
      <xdr:col>81</xdr:col>
      <xdr:colOff>50800</xdr:colOff>
      <xdr:row>56</xdr:row>
      <xdr:rowOff>132472</xdr:rowOff>
    </xdr:to>
    <xdr:cxnSp macro="">
      <xdr:nvCxnSpPr>
        <xdr:cNvPr id="580" name="直線コネクタ 579">
          <a:extLst>
            <a:ext uri="{FF2B5EF4-FFF2-40B4-BE49-F238E27FC236}">
              <a16:creationId xmlns:a16="http://schemas.microsoft.com/office/drawing/2014/main" id="{85E73794-8E09-49BD-B074-8603699686C6}"/>
            </a:ext>
          </a:extLst>
        </xdr:cNvPr>
        <xdr:cNvCxnSpPr/>
      </xdr:nvCxnSpPr>
      <xdr:spPr>
        <a:xfrm flipV="1">
          <a:off x="14592300" y="9732694"/>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a:extLst>
            <a:ext uri="{FF2B5EF4-FFF2-40B4-BE49-F238E27FC236}">
              <a16:creationId xmlns:a16="http://schemas.microsoft.com/office/drawing/2014/main" id="{CF5DBF5D-30D8-4412-A587-9D5BF6A95E51}"/>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44887</xdr:rowOff>
    </xdr:from>
    <xdr:ext cx="534377" cy="259045"/>
    <xdr:sp macro="" textlink="">
      <xdr:nvSpPr>
        <xdr:cNvPr id="582" name="テキスト ボックス 581">
          <a:extLst>
            <a:ext uri="{FF2B5EF4-FFF2-40B4-BE49-F238E27FC236}">
              <a16:creationId xmlns:a16="http://schemas.microsoft.com/office/drawing/2014/main" id="{9E6739E8-FF33-4870-B79F-BF3EA4AC1917}"/>
            </a:ext>
          </a:extLst>
        </xdr:cNvPr>
        <xdr:cNvSpPr txBox="1"/>
      </xdr:nvSpPr>
      <xdr:spPr>
        <a:xfrm>
          <a:off x="15214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132472</xdr:rowOff>
    </xdr:from>
    <xdr:to>
      <xdr:col>76</xdr:col>
      <xdr:colOff>114300</xdr:colOff>
      <xdr:row>57</xdr:row>
      <xdr:rowOff>30219</xdr:rowOff>
    </xdr:to>
    <xdr:cxnSp macro="">
      <xdr:nvCxnSpPr>
        <xdr:cNvPr id="583" name="直線コネクタ 582">
          <a:extLst>
            <a:ext uri="{FF2B5EF4-FFF2-40B4-BE49-F238E27FC236}">
              <a16:creationId xmlns:a16="http://schemas.microsoft.com/office/drawing/2014/main" id="{A350985A-4319-42B7-B8C2-6D153E6C5833}"/>
            </a:ext>
          </a:extLst>
        </xdr:cNvPr>
        <xdr:cNvCxnSpPr/>
      </xdr:nvCxnSpPr>
      <xdr:spPr>
        <a:xfrm flipV="1">
          <a:off x="13703300" y="9733672"/>
          <a:ext cx="889000" cy="6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4" name="フローチャート: 判断 583">
          <a:extLst>
            <a:ext uri="{FF2B5EF4-FFF2-40B4-BE49-F238E27FC236}">
              <a16:creationId xmlns:a16="http://schemas.microsoft.com/office/drawing/2014/main" id="{FE7465A0-F25F-44F6-9D45-C06AAEEC9EB5}"/>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23857</xdr:rowOff>
    </xdr:from>
    <xdr:ext cx="534377" cy="259045"/>
    <xdr:sp macro="" textlink="">
      <xdr:nvSpPr>
        <xdr:cNvPr id="585" name="テキスト ボックス 584">
          <a:extLst>
            <a:ext uri="{FF2B5EF4-FFF2-40B4-BE49-F238E27FC236}">
              <a16:creationId xmlns:a16="http://schemas.microsoft.com/office/drawing/2014/main" id="{13D2A8B8-B79B-4840-B5E4-89BF686EF5A8}"/>
            </a:ext>
          </a:extLst>
        </xdr:cNvPr>
        <xdr:cNvSpPr txBox="1"/>
      </xdr:nvSpPr>
      <xdr:spPr>
        <a:xfrm>
          <a:off x="14325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155597</xdr:rowOff>
    </xdr:from>
    <xdr:to>
      <xdr:col>71</xdr:col>
      <xdr:colOff>177800</xdr:colOff>
      <xdr:row>57</xdr:row>
      <xdr:rowOff>30219</xdr:rowOff>
    </xdr:to>
    <xdr:cxnSp macro="">
      <xdr:nvCxnSpPr>
        <xdr:cNvPr id="586" name="直線コネクタ 585">
          <a:extLst>
            <a:ext uri="{FF2B5EF4-FFF2-40B4-BE49-F238E27FC236}">
              <a16:creationId xmlns:a16="http://schemas.microsoft.com/office/drawing/2014/main" id="{F1BD7CE4-BB9C-428A-95FF-9501EBFC3541}"/>
            </a:ext>
          </a:extLst>
        </xdr:cNvPr>
        <xdr:cNvCxnSpPr/>
      </xdr:nvCxnSpPr>
      <xdr:spPr>
        <a:xfrm>
          <a:off x="12814300" y="9756797"/>
          <a:ext cx="889000" cy="4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7" name="フローチャート: 判断 586">
          <a:extLst>
            <a:ext uri="{FF2B5EF4-FFF2-40B4-BE49-F238E27FC236}">
              <a16:creationId xmlns:a16="http://schemas.microsoft.com/office/drawing/2014/main" id="{0CF22FCF-9A81-472A-894F-3B113998D698}"/>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95991</xdr:rowOff>
    </xdr:from>
    <xdr:ext cx="534377" cy="259045"/>
    <xdr:sp macro="" textlink="">
      <xdr:nvSpPr>
        <xdr:cNvPr id="588" name="テキスト ボックス 587">
          <a:extLst>
            <a:ext uri="{FF2B5EF4-FFF2-40B4-BE49-F238E27FC236}">
              <a16:creationId xmlns:a16="http://schemas.microsoft.com/office/drawing/2014/main" id="{4E4F1988-BAD3-4DE2-97EE-D032857BD175}"/>
            </a:ext>
          </a:extLst>
        </xdr:cNvPr>
        <xdr:cNvSpPr txBox="1"/>
      </xdr:nvSpPr>
      <xdr:spPr>
        <a:xfrm>
          <a:off x="13436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9" name="フローチャート: 判断 588">
          <a:extLst>
            <a:ext uri="{FF2B5EF4-FFF2-40B4-BE49-F238E27FC236}">
              <a16:creationId xmlns:a16="http://schemas.microsoft.com/office/drawing/2014/main" id="{954C147C-F131-4A00-94A0-6870764D37E3}"/>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71428</xdr:rowOff>
    </xdr:from>
    <xdr:ext cx="534377" cy="259045"/>
    <xdr:sp macro="" textlink="">
      <xdr:nvSpPr>
        <xdr:cNvPr id="590" name="テキスト ボックス 589">
          <a:extLst>
            <a:ext uri="{FF2B5EF4-FFF2-40B4-BE49-F238E27FC236}">
              <a16:creationId xmlns:a16="http://schemas.microsoft.com/office/drawing/2014/main" id="{28AA4988-A0C2-4A1F-8043-E5289863D2A5}"/>
            </a:ext>
          </a:extLst>
        </xdr:cNvPr>
        <xdr:cNvSpPr txBox="1"/>
      </xdr:nvSpPr>
      <xdr:spPr>
        <a:xfrm>
          <a:off x="12547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C9C9E0B0-D660-44C7-9C83-1777019EBEAA}"/>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57A4CC65-86D1-4B87-BF6F-4E989C369ECB}"/>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2C36488-FC26-418D-BB78-06F06DDC7F86}"/>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60DEB726-2CDB-4899-8785-0214FA207346}"/>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6B6DA304-0206-43CB-96F2-8BEE95380A7C}"/>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95841</xdr:rowOff>
    </xdr:from>
    <xdr:to>
      <xdr:col>85</xdr:col>
      <xdr:colOff>177800</xdr:colOff>
      <xdr:row>57</xdr:row>
      <xdr:rowOff>25991</xdr:rowOff>
    </xdr:to>
    <xdr:sp macro="" textlink="">
      <xdr:nvSpPr>
        <xdr:cNvPr id="596" name="楕円 595">
          <a:extLst>
            <a:ext uri="{FF2B5EF4-FFF2-40B4-BE49-F238E27FC236}">
              <a16:creationId xmlns:a16="http://schemas.microsoft.com/office/drawing/2014/main" id="{41FC1ADD-0131-4D6C-9A00-7E82F98CC157}"/>
            </a:ext>
          </a:extLst>
        </xdr:cNvPr>
        <xdr:cNvSpPr/>
      </xdr:nvSpPr>
      <xdr:spPr>
        <a:xfrm>
          <a:off x="16268700" y="96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74268</xdr:rowOff>
    </xdr:from>
    <xdr:ext cx="534377" cy="259045"/>
    <xdr:sp macro="" textlink="">
      <xdr:nvSpPr>
        <xdr:cNvPr id="597" name="教育費該当値テキスト">
          <a:extLst>
            <a:ext uri="{FF2B5EF4-FFF2-40B4-BE49-F238E27FC236}">
              <a16:creationId xmlns:a16="http://schemas.microsoft.com/office/drawing/2014/main" id="{597A8230-90F2-4A92-8F96-F7B40592E221}"/>
            </a:ext>
          </a:extLst>
        </xdr:cNvPr>
        <xdr:cNvSpPr txBox="1"/>
      </xdr:nvSpPr>
      <xdr:spPr>
        <a:xfrm>
          <a:off x="16370300" y="967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80694</xdr:rowOff>
    </xdr:from>
    <xdr:to>
      <xdr:col>81</xdr:col>
      <xdr:colOff>101600</xdr:colOff>
      <xdr:row>57</xdr:row>
      <xdr:rowOff>10844</xdr:rowOff>
    </xdr:to>
    <xdr:sp macro="" textlink="">
      <xdr:nvSpPr>
        <xdr:cNvPr id="598" name="楕円 597">
          <a:extLst>
            <a:ext uri="{FF2B5EF4-FFF2-40B4-BE49-F238E27FC236}">
              <a16:creationId xmlns:a16="http://schemas.microsoft.com/office/drawing/2014/main" id="{11080129-E9EF-42B9-9FEE-F08DCC68EE2B}"/>
            </a:ext>
          </a:extLst>
        </xdr:cNvPr>
        <xdr:cNvSpPr/>
      </xdr:nvSpPr>
      <xdr:spPr>
        <a:xfrm>
          <a:off x="15430500" y="968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27371</xdr:rowOff>
    </xdr:from>
    <xdr:ext cx="534377" cy="259045"/>
    <xdr:sp macro="" textlink="">
      <xdr:nvSpPr>
        <xdr:cNvPr id="599" name="テキスト ボックス 598">
          <a:extLst>
            <a:ext uri="{FF2B5EF4-FFF2-40B4-BE49-F238E27FC236}">
              <a16:creationId xmlns:a16="http://schemas.microsoft.com/office/drawing/2014/main" id="{DE475293-2A56-4927-9BB2-D1ED44D0C1F9}"/>
            </a:ext>
          </a:extLst>
        </xdr:cNvPr>
        <xdr:cNvSpPr txBox="1"/>
      </xdr:nvSpPr>
      <xdr:spPr>
        <a:xfrm>
          <a:off x="15214111" y="945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81672</xdr:rowOff>
    </xdr:from>
    <xdr:to>
      <xdr:col>76</xdr:col>
      <xdr:colOff>165100</xdr:colOff>
      <xdr:row>57</xdr:row>
      <xdr:rowOff>11822</xdr:rowOff>
    </xdr:to>
    <xdr:sp macro="" textlink="">
      <xdr:nvSpPr>
        <xdr:cNvPr id="600" name="楕円 599">
          <a:extLst>
            <a:ext uri="{FF2B5EF4-FFF2-40B4-BE49-F238E27FC236}">
              <a16:creationId xmlns:a16="http://schemas.microsoft.com/office/drawing/2014/main" id="{39A8BE35-2631-4455-9931-87DF4854AFAF}"/>
            </a:ext>
          </a:extLst>
        </xdr:cNvPr>
        <xdr:cNvSpPr/>
      </xdr:nvSpPr>
      <xdr:spPr>
        <a:xfrm>
          <a:off x="14541500" y="968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28349</xdr:rowOff>
    </xdr:from>
    <xdr:ext cx="534377" cy="259045"/>
    <xdr:sp macro="" textlink="">
      <xdr:nvSpPr>
        <xdr:cNvPr id="601" name="テキスト ボックス 600">
          <a:extLst>
            <a:ext uri="{FF2B5EF4-FFF2-40B4-BE49-F238E27FC236}">
              <a16:creationId xmlns:a16="http://schemas.microsoft.com/office/drawing/2014/main" id="{998ED727-9B82-4180-BF37-6D76EBD321C0}"/>
            </a:ext>
          </a:extLst>
        </xdr:cNvPr>
        <xdr:cNvSpPr txBox="1"/>
      </xdr:nvSpPr>
      <xdr:spPr>
        <a:xfrm>
          <a:off x="14325111" y="94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150869</xdr:rowOff>
    </xdr:from>
    <xdr:to>
      <xdr:col>72</xdr:col>
      <xdr:colOff>38100</xdr:colOff>
      <xdr:row>57</xdr:row>
      <xdr:rowOff>81019</xdr:rowOff>
    </xdr:to>
    <xdr:sp macro="" textlink="">
      <xdr:nvSpPr>
        <xdr:cNvPr id="602" name="楕円 601">
          <a:extLst>
            <a:ext uri="{FF2B5EF4-FFF2-40B4-BE49-F238E27FC236}">
              <a16:creationId xmlns:a16="http://schemas.microsoft.com/office/drawing/2014/main" id="{6EFC457E-D58B-4AD5-A792-AD9A6BEB1D1F}"/>
            </a:ext>
          </a:extLst>
        </xdr:cNvPr>
        <xdr:cNvSpPr/>
      </xdr:nvSpPr>
      <xdr:spPr>
        <a:xfrm>
          <a:off x="13652500" y="97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72146</xdr:rowOff>
    </xdr:from>
    <xdr:ext cx="534377" cy="259045"/>
    <xdr:sp macro="" textlink="">
      <xdr:nvSpPr>
        <xdr:cNvPr id="603" name="テキスト ボックス 602">
          <a:extLst>
            <a:ext uri="{FF2B5EF4-FFF2-40B4-BE49-F238E27FC236}">
              <a16:creationId xmlns:a16="http://schemas.microsoft.com/office/drawing/2014/main" id="{DBDBB393-264D-4AD4-884F-C509BCAE37F8}"/>
            </a:ext>
          </a:extLst>
        </xdr:cNvPr>
        <xdr:cNvSpPr txBox="1"/>
      </xdr:nvSpPr>
      <xdr:spPr>
        <a:xfrm>
          <a:off x="13436111" y="984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104797</xdr:rowOff>
    </xdr:from>
    <xdr:to>
      <xdr:col>67</xdr:col>
      <xdr:colOff>101600</xdr:colOff>
      <xdr:row>57</xdr:row>
      <xdr:rowOff>34947</xdr:rowOff>
    </xdr:to>
    <xdr:sp macro="" textlink="">
      <xdr:nvSpPr>
        <xdr:cNvPr id="604" name="楕円 603">
          <a:extLst>
            <a:ext uri="{FF2B5EF4-FFF2-40B4-BE49-F238E27FC236}">
              <a16:creationId xmlns:a16="http://schemas.microsoft.com/office/drawing/2014/main" id="{411D0898-041D-419D-AE97-C7B69FA6FA0D}"/>
            </a:ext>
          </a:extLst>
        </xdr:cNvPr>
        <xdr:cNvSpPr/>
      </xdr:nvSpPr>
      <xdr:spPr>
        <a:xfrm>
          <a:off x="12763500" y="970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51474</xdr:rowOff>
    </xdr:from>
    <xdr:ext cx="534377" cy="259045"/>
    <xdr:sp macro="" textlink="">
      <xdr:nvSpPr>
        <xdr:cNvPr id="605" name="テキスト ボックス 604">
          <a:extLst>
            <a:ext uri="{FF2B5EF4-FFF2-40B4-BE49-F238E27FC236}">
              <a16:creationId xmlns:a16="http://schemas.microsoft.com/office/drawing/2014/main" id="{80446FDD-4E3E-48DD-95E1-0DA90FA9894D}"/>
            </a:ext>
          </a:extLst>
        </xdr:cNvPr>
        <xdr:cNvSpPr txBox="1"/>
      </xdr:nvSpPr>
      <xdr:spPr>
        <a:xfrm>
          <a:off x="12547111" y="94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8F5D929F-09C3-427F-AAD6-B55BF4196A64}"/>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7AD10CFD-F0CF-46DA-80EC-49D4DB43D6DE}"/>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A1CDCCC9-DB4F-429D-B269-BD419FF690DE}"/>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38B5B6B0-A4D1-4D80-9AD4-00DBA064B264}"/>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CB4A52B0-0FF8-4B69-9119-5BB15EA919CD}"/>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DE0AB64-9F21-4A31-A08D-CCC478D2E285}"/>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2CFF09B-5900-4076-BC5D-A9CA7A16954B}"/>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3B5ED6A6-87D8-4D3E-BAA3-E1C8B963B681}"/>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C53358F3-B4D9-4AFC-A540-35F5F7E9CA9E}"/>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5EC0770-75E7-4853-B38B-A7B4A2089B86}"/>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1BEA2997-06EB-4C4B-A371-48554DE3C1C2}"/>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D79E53DB-A786-487F-9147-6349F980AAC8}"/>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F3BDE941-BF3A-4F27-BEC1-5EC31717C89D}"/>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5A5F1063-2F97-4897-8100-EF4EC624471E}"/>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BBCC21FA-A511-4525-8640-38B53ED8CA13}"/>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DEBF1F56-6D1A-4388-8EE8-9F1B56F3D568}"/>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6E77E4A3-9BFE-4808-96F1-55498E4B126D}"/>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E98667B1-B926-48DA-A32E-3D71B9BAC2F8}"/>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6AA16E7E-9C60-423F-A1F5-7AED0854D614}"/>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7BE48ECF-C5BE-4010-A062-EEE8AE8B06DE}"/>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2DC5C75D-1485-430A-ABD0-7D5A595470F5}"/>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A2365601-1024-479A-AE32-BCCDFB3FF7C7}"/>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4299DC36-FEB4-4AC0-91BD-96F0E8BD5336}"/>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E5BBE063-4CB2-4079-A295-437C302A3088}"/>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765D4DEE-76C7-4CF3-9ED8-B5186D4B8211}"/>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F9CB23D9-DA88-424A-82AC-7826024D5C9E}"/>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a:extLst>
            <a:ext uri="{FF2B5EF4-FFF2-40B4-BE49-F238E27FC236}">
              <a16:creationId xmlns:a16="http://schemas.microsoft.com/office/drawing/2014/main" id="{95EEF778-185B-41DA-9D24-E01D367A4405}"/>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60A72AC9-13FB-4677-93E7-076022F734DB}"/>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a:extLst>
            <a:ext uri="{FF2B5EF4-FFF2-40B4-BE49-F238E27FC236}">
              <a16:creationId xmlns:a16="http://schemas.microsoft.com/office/drawing/2014/main" id="{8D81E4B6-6B99-4796-A0D4-CEFC21C3F0EF}"/>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a:extLst>
            <a:ext uri="{FF2B5EF4-FFF2-40B4-BE49-F238E27FC236}">
              <a16:creationId xmlns:a16="http://schemas.microsoft.com/office/drawing/2014/main" id="{08355B21-96AF-44C2-8F5D-F251A3470389}"/>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3BD75AF1-9120-477F-958A-46B8E74BFE87}"/>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a:extLst>
            <a:ext uri="{FF2B5EF4-FFF2-40B4-BE49-F238E27FC236}">
              <a16:creationId xmlns:a16="http://schemas.microsoft.com/office/drawing/2014/main" id="{5C09695A-6E09-442E-BD24-A40C094BB22D}"/>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a:extLst>
            <a:ext uri="{FF2B5EF4-FFF2-40B4-BE49-F238E27FC236}">
              <a16:creationId xmlns:a16="http://schemas.microsoft.com/office/drawing/2014/main" id="{4372DC86-EE79-46A0-8F0D-D237CB18AF9D}"/>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2D309D68-A808-4DE2-8379-B02279C4C037}"/>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a:extLst>
            <a:ext uri="{FF2B5EF4-FFF2-40B4-BE49-F238E27FC236}">
              <a16:creationId xmlns:a16="http://schemas.microsoft.com/office/drawing/2014/main" id="{F8E3F65A-4EBC-426A-A22B-51FFC48A2C89}"/>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a:extLst>
            <a:ext uri="{FF2B5EF4-FFF2-40B4-BE49-F238E27FC236}">
              <a16:creationId xmlns:a16="http://schemas.microsoft.com/office/drawing/2014/main" id="{7EB949D6-CBAD-4894-9E6A-8769D08F4783}"/>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61539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A16D0CED-66A0-4208-B72E-FCC317569C1A}"/>
            </a:ext>
          </a:extLst>
        </xdr:cNvPr>
        <xdr:cNvCxnSpPr/>
      </xdr:nvCxnSpPr>
      <xdr:spPr>
        <a:xfrm>
          <a:off x="13703300" y="13606089"/>
          <a:ext cx="889000" cy="3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168351</xdr:rowOff>
    </xdr:from>
    <xdr:to>
      <xdr:col>76</xdr:col>
      <xdr:colOff>165100</xdr:colOff>
      <xdr:row>79</xdr:row>
      <xdr:rowOff>98501</xdr:rowOff>
    </xdr:to>
    <xdr:sp macro="" textlink="">
      <xdr:nvSpPr>
        <xdr:cNvPr id="643" name="フローチャート: 判断 642">
          <a:extLst>
            <a:ext uri="{FF2B5EF4-FFF2-40B4-BE49-F238E27FC236}">
              <a16:creationId xmlns:a16="http://schemas.microsoft.com/office/drawing/2014/main" id="{B3BDDCC8-AE02-48E8-8281-7D508D529FA1}"/>
            </a:ext>
          </a:extLst>
        </xdr:cNvPr>
        <xdr:cNvSpPr/>
      </xdr:nvSpPr>
      <xdr:spPr>
        <a:xfrm>
          <a:off x="14541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115028</xdr:rowOff>
    </xdr:from>
    <xdr:ext cx="534377" cy="259045"/>
    <xdr:sp macro="" textlink="">
      <xdr:nvSpPr>
        <xdr:cNvPr id="644" name="テキスト ボックス 643">
          <a:extLst>
            <a:ext uri="{FF2B5EF4-FFF2-40B4-BE49-F238E27FC236}">
              <a16:creationId xmlns:a16="http://schemas.microsoft.com/office/drawing/2014/main" id="{D7BE3381-1E14-4C64-8A40-2433201CE9EF}"/>
            </a:ext>
          </a:extLst>
        </xdr:cNvPr>
        <xdr:cNvSpPr txBox="1"/>
      </xdr:nvSpPr>
      <xdr:spPr>
        <a:xfrm>
          <a:off x="14325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32040</xdr:rowOff>
    </xdr:from>
    <xdr:to>
      <xdr:col>71</xdr:col>
      <xdr:colOff>177800</xdr:colOff>
      <xdr:row>79</xdr:row>
      <xdr:rowOff>61539</xdr:rowOff>
    </xdr:to>
    <xdr:cxnSp macro="">
      <xdr:nvCxnSpPr>
        <xdr:cNvPr id="645" name="直線コネクタ 644">
          <a:extLst>
            <a:ext uri="{FF2B5EF4-FFF2-40B4-BE49-F238E27FC236}">
              <a16:creationId xmlns:a16="http://schemas.microsoft.com/office/drawing/2014/main" id="{39F9070E-9D16-47BB-9BF8-3E896F9EA3C8}"/>
            </a:ext>
          </a:extLst>
        </xdr:cNvPr>
        <xdr:cNvCxnSpPr/>
      </xdr:nvCxnSpPr>
      <xdr:spPr>
        <a:xfrm>
          <a:off x="12814300" y="13576590"/>
          <a:ext cx="889000" cy="2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3907</xdr:rowOff>
    </xdr:from>
    <xdr:to>
      <xdr:col>72</xdr:col>
      <xdr:colOff>38100</xdr:colOff>
      <xdr:row>79</xdr:row>
      <xdr:rowOff>105507</xdr:rowOff>
    </xdr:to>
    <xdr:sp macro="" textlink="">
      <xdr:nvSpPr>
        <xdr:cNvPr id="646" name="フローチャート: 判断 645">
          <a:extLst>
            <a:ext uri="{FF2B5EF4-FFF2-40B4-BE49-F238E27FC236}">
              <a16:creationId xmlns:a16="http://schemas.microsoft.com/office/drawing/2014/main" id="{7EA4D1D1-DA28-4F76-8EBF-AE42634C2171}"/>
            </a:ext>
          </a:extLst>
        </xdr:cNvPr>
        <xdr:cNvSpPr/>
      </xdr:nvSpPr>
      <xdr:spPr>
        <a:xfrm>
          <a:off x="13652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122034</xdr:rowOff>
    </xdr:from>
    <xdr:ext cx="534377" cy="259045"/>
    <xdr:sp macro="" textlink="">
      <xdr:nvSpPr>
        <xdr:cNvPr id="647" name="テキスト ボックス 646">
          <a:extLst>
            <a:ext uri="{FF2B5EF4-FFF2-40B4-BE49-F238E27FC236}">
              <a16:creationId xmlns:a16="http://schemas.microsoft.com/office/drawing/2014/main" id="{CD85D70B-A141-425C-AE1C-77CF07B4301F}"/>
            </a:ext>
          </a:extLst>
        </xdr:cNvPr>
        <xdr:cNvSpPr txBox="1"/>
      </xdr:nvSpPr>
      <xdr:spPr>
        <a:xfrm>
          <a:off x="13436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17864</xdr:rowOff>
    </xdr:from>
    <xdr:to>
      <xdr:col>67</xdr:col>
      <xdr:colOff>101600</xdr:colOff>
      <xdr:row>79</xdr:row>
      <xdr:rowOff>119464</xdr:rowOff>
    </xdr:to>
    <xdr:sp macro="" textlink="">
      <xdr:nvSpPr>
        <xdr:cNvPr id="648" name="フローチャート: 判断 647">
          <a:extLst>
            <a:ext uri="{FF2B5EF4-FFF2-40B4-BE49-F238E27FC236}">
              <a16:creationId xmlns:a16="http://schemas.microsoft.com/office/drawing/2014/main" id="{494B13B5-C7AD-4E2D-AC14-33657AA0A537}"/>
            </a:ext>
          </a:extLst>
        </xdr:cNvPr>
        <xdr:cNvSpPr/>
      </xdr:nvSpPr>
      <xdr:spPr>
        <a:xfrm>
          <a:off x="12763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110591</xdr:rowOff>
    </xdr:from>
    <xdr:ext cx="469744" cy="259045"/>
    <xdr:sp macro="" textlink="">
      <xdr:nvSpPr>
        <xdr:cNvPr id="649" name="テキスト ボックス 648">
          <a:extLst>
            <a:ext uri="{FF2B5EF4-FFF2-40B4-BE49-F238E27FC236}">
              <a16:creationId xmlns:a16="http://schemas.microsoft.com/office/drawing/2014/main" id="{3C043D25-9826-4211-B5E4-28BA1062D840}"/>
            </a:ext>
          </a:extLst>
        </xdr:cNvPr>
        <xdr:cNvSpPr txBox="1"/>
      </xdr:nvSpPr>
      <xdr:spPr>
        <a:xfrm>
          <a:off x="12579428" y="1365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34052F16-C451-445A-9963-0CDF0034D188}"/>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B51152EA-86C4-4F1A-B846-A7D4AE4DE6BC}"/>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178490FC-5073-4ACB-B45F-0FA3B487506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33495304-4E15-43D5-AA40-D8D799EDB539}"/>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23A9040A-282F-495C-97AE-2127A6D00A4A}"/>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E0F77DEE-236C-4429-9A8B-A2B9D1893A1A}"/>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249299" cy="259045"/>
    <xdr:sp macro="" textlink="">
      <xdr:nvSpPr>
        <xdr:cNvPr id="656" name="災害復旧費該当値テキスト">
          <a:extLst>
            <a:ext uri="{FF2B5EF4-FFF2-40B4-BE49-F238E27FC236}">
              <a16:creationId xmlns:a16="http://schemas.microsoft.com/office/drawing/2014/main" id="{7118F088-E4F6-4793-A5D0-0B7055216FFD}"/>
            </a:ext>
          </a:extLst>
        </xdr:cNvPr>
        <xdr:cNvSpPr txBox="1"/>
      </xdr:nvSpPr>
      <xdr:spPr>
        <a:xfrm>
          <a:off x="16370300" y="13538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C4DA7E34-DEED-466A-AC42-06D373080F7A}"/>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DB708CE6-7555-4F5B-B812-2D74934FDC76}"/>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945F48C6-FB69-464A-BE54-06E97E723453}"/>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3DAC6D90-6A7A-42B1-84A5-3F1712C50871}"/>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10739</xdr:rowOff>
    </xdr:from>
    <xdr:to>
      <xdr:col>72</xdr:col>
      <xdr:colOff>38100</xdr:colOff>
      <xdr:row>79</xdr:row>
      <xdr:rowOff>112339</xdr:rowOff>
    </xdr:to>
    <xdr:sp macro="" textlink="">
      <xdr:nvSpPr>
        <xdr:cNvPr id="661" name="楕円 660">
          <a:extLst>
            <a:ext uri="{FF2B5EF4-FFF2-40B4-BE49-F238E27FC236}">
              <a16:creationId xmlns:a16="http://schemas.microsoft.com/office/drawing/2014/main" id="{5FFC1545-CA02-4101-923B-DDDBBA4C5E22}"/>
            </a:ext>
          </a:extLst>
        </xdr:cNvPr>
        <xdr:cNvSpPr/>
      </xdr:nvSpPr>
      <xdr:spPr>
        <a:xfrm>
          <a:off x="13652500" y="135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103466</xdr:rowOff>
    </xdr:from>
    <xdr:ext cx="534377" cy="259045"/>
    <xdr:sp macro="" textlink="">
      <xdr:nvSpPr>
        <xdr:cNvPr id="662" name="テキスト ボックス 661">
          <a:extLst>
            <a:ext uri="{FF2B5EF4-FFF2-40B4-BE49-F238E27FC236}">
              <a16:creationId xmlns:a16="http://schemas.microsoft.com/office/drawing/2014/main" id="{A7C48873-1B2C-44BB-B99D-AC9E334B8A9D}"/>
            </a:ext>
          </a:extLst>
        </xdr:cNvPr>
        <xdr:cNvSpPr txBox="1"/>
      </xdr:nvSpPr>
      <xdr:spPr>
        <a:xfrm>
          <a:off x="13436111" y="1364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152690</xdr:rowOff>
    </xdr:from>
    <xdr:to>
      <xdr:col>67</xdr:col>
      <xdr:colOff>101600</xdr:colOff>
      <xdr:row>79</xdr:row>
      <xdr:rowOff>82840</xdr:rowOff>
    </xdr:to>
    <xdr:sp macro="" textlink="">
      <xdr:nvSpPr>
        <xdr:cNvPr id="663" name="楕円 662">
          <a:extLst>
            <a:ext uri="{FF2B5EF4-FFF2-40B4-BE49-F238E27FC236}">
              <a16:creationId xmlns:a16="http://schemas.microsoft.com/office/drawing/2014/main" id="{30AF4D07-7BFC-40E5-844A-F00E26997CC1}"/>
            </a:ext>
          </a:extLst>
        </xdr:cNvPr>
        <xdr:cNvSpPr/>
      </xdr:nvSpPr>
      <xdr:spPr>
        <a:xfrm>
          <a:off x="12763500" y="135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99367</xdr:rowOff>
    </xdr:from>
    <xdr:ext cx="534377" cy="259045"/>
    <xdr:sp macro="" textlink="">
      <xdr:nvSpPr>
        <xdr:cNvPr id="664" name="テキスト ボックス 663">
          <a:extLst>
            <a:ext uri="{FF2B5EF4-FFF2-40B4-BE49-F238E27FC236}">
              <a16:creationId xmlns:a16="http://schemas.microsoft.com/office/drawing/2014/main" id="{7E50BB52-DDDC-404E-8814-BF26095CCD5D}"/>
            </a:ext>
          </a:extLst>
        </xdr:cNvPr>
        <xdr:cNvSpPr txBox="1"/>
      </xdr:nvSpPr>
      <xdr:spPr>
        <a:xfrm>
          <a:off x="12547111" y="1330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EDDDD72E-5BBF-467F-BFDA-A21299C24C07}"/>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B8411EA-2628-4A16-BDBA-658D64437B31}"/>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7397EE03-F25F-4F69-B1DB-E15EA2D2A10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1AE94086-3096-4F8B-96A2-84386EF7ADB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B659CDD6-110F-44C5-BBEF-09E54B37DFF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A3E7BBA0-00FE-4652-8FCC-2E2CEB1636FB}"/>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B546EEB1-69CC-48CF-9694-4919316F8B55}"/>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3E82C94D-130A-4B4E-B8F0-2581DDA580CE}"/>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503E3D53-57FE-4AB9-8A91-9A0EB2386E93}"/>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28FBA8AC-7AAE-422D-BBFB-E614B9DA0112}"/>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1978A1A6-65D3-4EBB-9803-18F6EDE4CAF3}"/>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1FD0912B-FDEE-4354-92A9-A57837692B25}"/>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CBC9EC0E-667E-4313-A8C7-74AB6C12682F}"/>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189FDA77-495E-4A7B-9CA5-AC2463EB87A4}"/>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885663B7-0220-44C5-B632-18A461BD2F0B}"/>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60E3601E-F0AD-4045-B048-5A1E974286C2}"/>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A652CE4D-05DD-4AE0-A136-0F5C644081B2}"/>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E9940FD1-9FE3-499D-8D7D-40820F47C547}"/>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3E4DC2A9-E341-49DC-ADBD-4E30A9FA1146}"/>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35D1BDA8-C86E-4922-981C-7D6A339F132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58632428-D552-4FC1-A8F1-152EE1B9C16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3043249E-17BB-4FFB-B674-4F1BDE9848E3}"/>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B47DEB63-325E-4C16-82E8-1C436C550B95}"/>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a:extLst>
            <a:ext uri="{FF2B5EF4-FFF2-40B4-BE49-F238E27FC236}">
              <a16:creationId xmlns:a16="http://schemas.microsoft.com/office/drawing/2014/main" id="{C90119FD-0E1D-4F98-8C44-C8CA29D11A74}"/>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a:extLst>
            <a:ext uri="{FF2B5EF4-FFF2-40B4-BE49-F238E27FC236}">
              <a16:creationId xmlns:a16="http://schemas.microsoft.com/office/drawing/2014/main" id="{C1F17702-4E64-4EC7-B06D-4835BBCFC1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a:extLst>
            <a:ext uri="{FF2B5EF4-FFF2-40B4-BE49-F238E27FC236}">
              <a16:creationId xmlns:a16="http://schemas.microsoft.com/office/drawing/2014/main" id="{4A8F837F-30AF-4D34-ACD3-CDB851AE058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a:extLst>
            <a:ext uri="{FF2B5EF4-FFF2-40B4-BE49-F238E27FC236}">
              <a16:creationId xmlns:a16="http://schemas.microsoft.com/office/drawing/2014/main" id="{D36AE1CE-6DAE-435E-9A74-59B958A0BF66}"/>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a:extLst>
            <a:ext uri="{FF2B5EF4-FFF2-40B4-BE49-F238E27FC236}">
              <a16:creationId xmlns:a16="http://schemas.microsoft.com/office/drawing/2014/main" id="{17FFA50A-BF66-446A-BD8C-5991E1BC623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50051</xdr:rowOff>
    </xdr:from>
    <xdr:to>
      <xdr:col>85</xdr:col>
      <xdr:colOff>127000</xdr:colOff>
      <xdr:row>96</xdr:row>
      <xdr:rowOff>88661</xdr:rowOff>
    </xdr:to>
    <xdr:cxnSp macro="">
      <xdr:nvCxnSpPr>
        <xdr:cNvPr id="693" name="直線コネクタ 692">
          <a:extLst>
            <a:ext uri="{FF2B5EF4-FFF2-40B4-BE49-F238E27FC236}">
              <a16:creationId xmlns:a16="http://schemas.microsoft.com/office/drawing/2014/main" id="{67D3CA00-1B74-4AE2-A5F2-6F3DEBC5924C}"/>
            </a:ext>
          </a:extLst>
        </xdr:cNvPr>
        <xdr:cNvCxnSpPr/>
      </xdr:nvCxnSpPr>
      <xdr:spPr>
        <a:xfrm flipV="1">
          <a:off x="15481300" y="16509251"/>
          <a:ext cx="838200" cy="3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157723</xdr:rowOff>
    </xdr:from>
    <xdr:ext cx="534377" cy="259045"/>
    <xdr:sp macro="" textlink="">
      <xdr:nvSpPr>
        <xdr:cNvPr id="694" name="公債費平均値テキスト">
          <a:extLst>
            <a:ext uri="{FF2B5EF4-FFF2-40B4-BE49-F238E27FC236}">
              <a16:creationId xmlns:a16="http://schemas.microsoft.com/office/drawing/2014/main" id="{B37D618F-F426-4B84-99B5-A11B0B6401A1}"/>
            </a:ext>
          </a:extLst>
        </xdr:cNvPr>
        <xdr:cNvSpPr txBox="1"/>
      </xdr:nvSpPr>
      <xdr:spPr>
        <a:xfrm>
          <a:off x="16370300" y="16445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a:extLst>
            <a:ext uri="{FF2B5EF4-FFF2-40B4-BE49-F238E27FC236}">
              <a16:creationId xmlns:a16="http://schemas.microsoft.com/office/drawing/2014/main" id="{FD3F13B2-D239-4811-B655-FBD17788022A}"/>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88661</xdr:rowOff>
    </xdr:from>
    <xdr:to>
      <xdr:col>81</xdr:col>
      <xdr:colOff>50800</xdr:colOff>
      <xdr:row>96</xdr:row>
      <xdr:rowOff>141331</xdr:rowOff>
    </xdr:to>
    <xdr:cxnSp macro="">
      <xdr:nvCxnSpPr>
        <xdr:cNvPr id="696" name="直線コネクタ 695">
          <a:extLst>
            <a:ext uri="{FF2B5EF4-FFF2-40B4-BE49-F238E27FC236}">
              <a16:creationId xmlns:a16="http://schemas.microsoft.com/office/drawing/2014/main" id="{69005F34-2E7E-4EB8-819B-C0665CC750D4}"/>
            </a:ext>
          </a:extLst>
        </xdr:cNvPr>
        <xdr:cNvCxnSpPr/>
      </xdr:nvCxnSpPr>
      <xdr:spPr>
        <a:xfrm flipV="1">
          <a:off x="14592300" y="16547861"/>
          <a:ext cx="889000" cy="5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a:extLst>
            <a:ext uri="{FF2B5EF4-FFF2-40B4-BE49-F238E27FC236}">
              <a16:creationId xmlns:a16="http://schemas.microsoft.com/office/drawing/2014/main" id="{091B8AF5-2A57-4C31-A243-623ED2AFAC65}"/>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8" name="テキスト ボックス 697">
          <a:extLst>
            <a:ext uri="{FF2B5EF4-FFF2-40B4-BE49-F238E27FC236}">
              <a16:creationId xmlns:a16="http://schemas.microsoft.com/office/drawing/2014/main" id="{88C02680-4AAA-4244-8E65-41F1CAC7F01D}"/>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141331</xdr:rowOff>
    </xdr:from>
    <xdr:to>
      <xdr:col>76</xdr:col>
      <xdr:colOff>114300</xdr:colOff>
      <xdr:row>96</xdr:row>
      <xdr:rowOff>160229</xdr:rowOff>
    </xdr:to>
    <xdr:cxnSp macro="">
      <xdr:nvCxnSpPr>
        <xdr:cNvPr id="699" name="直線コネクタ 698">
          <a:extLst>
            <a:ext uri="{FF2B5EF4-FFF2-40B4-BE49-F238E27FC236}">
              <a16:creationId xmlns:a16="http://schemas.microsoft.com/office/drawing/2014/main" id="{AEB425F4-0696-43AD-88AF-2FB0B0153EAB}"/>
            </a:ext>
          </a:extLst>
        </xdr:cNvPr>
        <xdr:cNvCxnSpPr/>
      </xdr:nvCxnSpPr>
      <xdr:spPr>
        <a:xfrm flipV="1">
          <a:off x="13703300" y="16600531"/>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700" name="フローチャート: 判断 699">
          <a:extLst>
            <a:ext uri="{FF2B5EF4-FFF2-40B4-BE49-F238E27FC236}">
              <a16:creationId xmlns:a16="http://schemas.microsoft.com/office/drawing/2014/main" id="{B87D15A4-A438-48AC-80E1-8E950E322715}"/>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8434</xdr:rowOff>
    </xdr:from>
    <xdr:ext cx="534377" cy="259045"/>
    <xdr:sp macro="" textlink="">
      <xdr:nvSpPr>
        <xdr:cNvPr id="701" name="テキスト ボックス 700">
          <a:extLst>
            <a:ext uri="{FF2B5EF4-FFF2-40B4-BE49-F238E27FC236}">
              <a16:creationId xmlns:a16="http://schemas.microsoft.com/office/drawing/2014/main" id="{9407FE80-6A57-4EA5-952D-461EEC2154D0}"/>
            </a:ext>
          </a:extLst>
        </xdr:cNvPr>
        <xdr:cNvSpPr txBox="1"/>
      </xdr:nvSpPr>
      <xdr:spPr>
        <a:xfrm>
          <a:off x="14325111" y="162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158659</xdr:rowOff>
    </xdr:from>
    <xdr:to>
      <xdr:col>71</xdr:col>
      <xdr:colOff>177800</xdr:colOff>
      <xdr:row>96</xdr:row>
      <xdr:rowOff>160229</xdr:rowOff>
    </xdr:to>
    <xdr:cxnSp macro="">
      <xdr:nvCxnSpPr>
        <xdr:cNvPr id="702" name="直線コネクタ 701">
          <a:extLst>
            <a:ext uri="{FF2B5EF4-FFF2-40B4-BE49-F238E27FC236}">
              <a16:creationId xmlns:a16="http://schemas.microsoft.com/office/drawing/2014/main" id="{341F014C-45BE-4FFD-8185-F9849A417149}"/>
            </a:ext>
          </a:extLst>
        </xdr:cNvPr>
        <xdr:cNvCxnSpPr/>
      </xdr:nvCxnSpPr>
      <xdr:spPr>
        <a:xfrm>
          <a:off x="12814300" y="16617859"/>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703" name="フローチャート: 判断 702">
          <a:extLst>
            <a:ext uri="{FF2B5EF4-FFF2-40B4-BE49-F238E27FC236}">
              <a16:creationId xmlns:a16="http://schemas.microsoft.com/office/drawing/2014/main" id="{5B16B60D-35B8-4DDC-9DC9-9223BFB59BFB}"/>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167769</xdr:rowOff>
    </xdr:from>
    <xdr:ext cx="534377" cy="259045"/>
    <xdr:sp macro="" textlink="">
      <xdr:nvSpPr>
        <xdr:cNvPr id="704" name="テキスト ボックス 703">
          <a:extLst>
            <a:ext uri="{FF2B5EF4-FFF2-40B4-BE49-F238E27FC236}">
              <a16:creationId xmlns:a16="http://schemas.microsoft.com/office/drawing/2014/main" id="{FE0D9362-6679-4715-9F7C-CCFCD1BE7603}"/>
            </a:ext>
          </a:extLst>
        </xdr:cNvPr>
        <xdr:cNvSpPr txBox="1"/>
      </xdr:nvSpPr>
      <xdr:spPr>
        <a:xfrm>
          <a:off x="13436111" y="162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705" name="フローチャート: 判断 704">
          <a:extLst>
            <a:ext uri="{FF2B5EF4-FFF2-40B4-BE49-F238E27FC236}">
              <a16:creationId xmlns:a16="http://schemas.microsoft.com/office/drawing/2014/main" id="{D58726D4-F411-4635-8D4C-9F49173DC148}"/>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24215</xdr:rowOff>
    </xdr:from>
    <xdr:ext cx="534377" cy="259045"/>
    <xdr:sp macro="" textlink="">
      <xdr:nvSpPr>
        <xdr:cNvPr id="706" name="テキスト ボックス 705">
          <a:extLst>
            <a:ext uri="{FF2B5EF4-FFF2-40B4-BE49-F238E27FC236}">
              <a16:creationId xmlns:a16="http://schemas.microsoft.com/office/drawing/2014/main" id="{12A0E78A-F5E6-4F6E-AB1F-DABB176CB3B9}"/>
            </a:ext>
          </a:extLst>
        </xdr:cNvPr>
        <xdr:cNvSpPr txBox="1"/>
      </xdr:nvSpPr>
      <xdr:spPr>
        <a:xfrm>
          <a:off x="12547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17273DAF-D760-4A18-A8F5-08E272DD3544}"/>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5FDCA654-B849-46D2-B964-934BC651914E}"/>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359364DB-E8EF-453A-B407-A55BB17AB702}"/>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EA0D23E5-550D-4D03-9273-70C9427357B5}"/>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AA80E761-6446-413E-BC50-10119089D8A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170701</xdr:rowOff>
    </xdr:from>
    <xdr:to>
      <xdr:col>85</xdr:col>
      <xdr:colOff>177800</xdr:colOff>
      <xdr:row>96</xdr:row>
      <xdr:rowOff>100851</xdr:rowOff>
    </xdr:to>
    <xdr:sp macro="" textlink="">
      <xdr:nvSpPr>
        <xdr:cNvPr id="712" name="楕円 711">
          <a:extLst>
            <a:ext uri="{FF2B5EF4-FFF2-40B4-BE49-F238E27FC236}">
              <a16:creationId xmlns:a16="http://schemas.microsoft.com/office/drawing/2014/main" id="{F77FA95F-51D0-433D-9C8B-B8046EE3152C}"/>
            </a:ext>
          </a:extLst>
        </xdr:cNvPr>
        <xdr:cNvSpPr/>
      </xdr:nvSpPr>
      <xdr:spPr>
        <a:xfrm>
          <a:off x="16268700" y="164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22128</xdr:rowOff>
    </xdr:from>
    <xdr:ext cx="534377" cy="259045"/>
    <xdr:sp macro="" textlink="">
      <xdr:nvSpPr>
        <xdr:cNvPr id="713" name="公債費該当値テキスト">
          <a:extLst>
            <a:ext uri="{FF2B5EF4-FFF2-40B4-BE49-F238E27FC236}">
              <a16:creationId xmlns:a16="http://schemas.microsoft.com/office/drawing/2014/main" id="{69932ED1-F404-4FAD-975D-010CDAA74D2F}"/>
            </a:ext>
          </a:extLst>
        </xdr:cNvPr>
        <xdr:cNvSpPr txBox="1"/>
      </xdr:nvSpPr>
      <xdr:spPr>
        <a:xfrm>
          <a:off x="16370300" y="163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37861</xdr:rowOff>
    </xdr:from>
    <xdr:to>
      <xdr:col>81</xdr:col>
      <xdr:colOff>101600</xdr:colOff>
      <xdr:row>96</xdr:row>
      <xdr:rowOff>139461</xdr:rowOff>
    </xdr:to>
    <xdr:sp macro="" textlink="">
      <xdr:nvSpPr>
        <xdr:cNvPr id="714" name="楕円 713">
          <a:extLst>
            <a:ext uri="{FF2B5EF4-FFF2-40B4-BE49-F238E27FC236}">
              <a16:creationId xmlns:a16="http://schemas.microsoft.com/office/drawing/2014/main" id="{B1ACB129-D593-46B6-B21E-B85AAF042464}"/>
            </a:ext>
          </a:extLst>
        </xdr:cNvPr>
        <xdr:cNvSpPr/>
      </xdr:nvSpPr>
      <xdr:spPr>
        <a:xfrm>
          <a:off x="15430500" y="1649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130588</xdr:rowOff>
    </xdr:from>
    <xdr:ext cx="534377" cy="259045"/>
    <xdr:sp macro="" textlink="">
      <xdr:nvSpPr>
        <xdr:cNvPr id="715" name="テキスト ボックス 714">
          <a:extLst>
            <a:ext uri="{FF2B5EF4-FFF2-40B4-BE49-F238E27FC236}">
              <a16:creationId xmlns:a16="http://schemas.microsoft.com/office/drawing/2014/main" id="{12D8C982-B823-44AA-A260-8B831697900D}"/>
            </a:ext>
          </a:extLst>
        </xdr:cNvPr>
        <xdr:cNvSpPr txBox="1"/>
      </xdr:nvSpPr>
      <xdr:spPr>
        <a:xfrm>
          <a:off x="15214111" y="1658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90531</xdr:rowOff>
    </xdr:from>
    <xdr:to>
      <xdr:col>76</xdr:col>
      <xdr:colOff>165100</xdr:colOff>
      <xdr:row>97</xdr:row>
      <xdr:rowOff>20681</xdr:rowOff>
    </xdr:to>
    <xdr:sp macro="" textlink="">
      <xdr:nvSpPr>
        <xdr:cNvPr id="716" name="楕円 715">
          <a:extLst>
            <a:ext uri="{FF2B5EF4-FFF2-40B4-BE49-F238E27FC236}">
              <a16:creationId xmlns:a16="http://schemas.microsoft.com/office/drawing/2014/main" id="{5C4CCBBC-0DFD-4EBD-AE5A-8B5D654810BB}"/>
            </a:ext>
          </a:extLst>
        </xdr:cNvPr>
        <xdr:cNvSpPr/>
      </xdr:nvSpPr>
      <xdr:spPr>
        <a:xfrm>
          <a:off x="14541500" y="1654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11808</xdr:rowOff>
    </xdr:from>
    <xdr:ext cx="534377" cy="259045"/>
    <xdr:sp macro="" textlink="">
      <xdr:nvSpPr>
        <xdr:cNvPr id="717" name="テキスト ボックス 716">
          <a:extLst>
            <a:ext uri="{FF2B5EF4-FFF2-40B4-BE49-F238E27FC236}">
              <a16:creationId xmlns:a16="http://schemas.microsoft.com/office/drawing/2014/main" id="{32280E30-A071-496F-BB19-F787E7DF5CEF}"/>
            </a:ext>
          </a:extLst>
        </xdr:cNvPr>
        <xdr:cNvSpPr txBox="1"/>
      </xdr:nvSpPr>
      <xdr:spPr>
        <a:xfrm>
          <a:off x="14325111" y="1664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109429</xdr:rowOff>
    </xdr:from>
    <xdr:to>
      <xdr:col>72</xdr:col>
      <xdr:colOff>38100</xdr:colOff>
      <xdr:row>97</xdr:row>
      <xdr:rowOff>39579</xdr:rowOff>
    </xdr:to>
    <xdr:sp macro="" textlink="">
      <xdr:nvSpPr>
        <xdr:cNvPr id="718" name="楕円 717">
          <a:extLst>
            <a:ext uri="{FF2B5EF4-FFF2-40B4-BE49-F238E27FC236}">
              <a16:creationId xmlns:a16="http://schemas.microsoft.com/office/drawing/2014/main" id="{C29A52B7-820E-4E14-B135-920B8565E78F}"/>
            </a:ext>
          </a:extLst>
        </xdr:cNvPr>
        <xdr:cNvSpPr/>
      </xdr:nvSpPr>
      <xdr:spPr>
        <a:xfrm>
          <a:off x="13652500" y="165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30706</xdr:rowOff>
    </xdr:from>
    <xdr:ext cx="534377" cy="259045"/>
    <xdr:sp macro="" textlink="">
      <xdr:nvSpPr>
        <xdr:cNvPr id="719" name="テキスト ボックス 718">
          <a:extLst>
            <a:ext uri="{FF2B5EF4-FFF2-40B4-BE49-F238E27FC236}">
              <a16:creationId xmlns:a16="http://schemas.microsoft.com/office/drawing/2014/main" id="{E3C3F3BB-B734-4802-94E4-2F29AC582214}"/>
            </a:ext>
          </a:extLst>
        </xdr:cNvPr>
        <xdr:cNvSpPr txBox="1"/>
      </xdr:nvSpPr>
      <xdr:spPr>
        <a:xfrm>
          <a:off x="13436111" y="1666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107859</xdr:rowOff>
    </xdr:from>
    <xdr:to>
      <xdr:col>67</xdr:col>
      <xdr:colOff>101600</xdr:colOff>
      <xdr:row>97</xdr:row>
      <xdr:rowOff>38009</xdr:rowOff>
    </xdr:to>
    <xdr:sp macro="" textlink="">
      <xdr:nvSpPr>
        <xdr:cNvPr id="720" name="楕円 719">
          <a:extLst>
            <a:ext uri="{FF2B5EF4-FFF2-40B4-BE49-F238E27FC236}">
              <a16:creationId xmlns:a16="http://schemas.microsoft.com/office/drawing/2014/main" id="{01408A24-97C2-4BD0-B8A1-5EC26775E467}"/>
            </a:ext>
          </a:extLst>
        </xdr:cNvPr>
        <xdr:cNvSpPr/>
      </xdr:nvSpPr>
      <xdr:spPr>
        <a:xfrm>
          <a:off x="12763500" y="1656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29136</xdr:rowOff>
    </xdr:from>
    <xdr:ext cx="534377" cy="259045"/>
    <xdr:sp macro="" textlink="">
      <xdr:nvSpPr>
        <xdr:cNvPr id="721" name="テキスト ボックス 720">
          <a:extLst>
            <a:ext uri="{FF2B5EF4-FFF2-40B4-BE49-F238E27FC236}">
              <a16:creationId xmlns:a16="http://schemas.microsoft.com/office/drawing/2014/main" id="{8A8A1850-2E33-4CA8-A720-8702D4CEC9E3}"/>
            </a:ext>
          </a:extLst>
        </xdr:cNvPr>
        <xdr:cNvSpPr txBox="1"/>
      </xdr:nvSpPr>
      <xdr:spPr>
        <a:xfrm>
          <a:off x="12547111" y="1665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E85AB6A3-BF36-41EB-86C6-88A121655C48}"/>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DC1E9567-CDDF-4329-9196-0B7288370C3C}"/>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33457E71-95AF-4E37-978B-E2BFC35FCBB2}"/>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1C88C269-1FD6-411D-9DB9-B158F565B28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4719DF69-4C91-409B-8408-4B5E493ADAC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F2F47209-D2CE-4E7E-B02C-4D2426A37F17}"/>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3E6350F2-E11B-42D3-B651-2DD8B12B7255}"/>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29779619-CE0B-4CA3-99BB-7CB5DB9203B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7491625A-7B01-4016-AA63-CA42BC870AA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140EA18C-6FFD-4344-9470-7DA3DB8051DB}"/>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2ED9CE56-4B94-48CD-8D53-062C50A3521D}"/>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DD9C6882-2855-4A43-94DC-163B6DCAA03B}"/>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866FB9D2-33AB-4C80-B679-2EFBE524D2F4}"/>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199479D0-5893-4BCD-86C5-B90999AB0409}"/>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C178D469-1D0B-42DD-B3F5-40306EB445F2}"/>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33869F5-2B78-4FED-AB2C-9F57A486ADBE}"/>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D94BAABC-1453-4ACF-92AA-C0DA6E1A5EC3}"/>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785D264B-1446-4888-A6D1-FF6A00819F68}"/>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7B074C85-23CB-4751-96DE-717912E3FFE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4AF72779-A154-4BA5-AA44-9F2F2F13B0B4}"/>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C87A2399-A612-485C-AAA8-B6C39625EED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3843CD3F-B093-45C1-A308-8E9E233039D5}"/>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a:extLst>
            <a:ext uri="{FF2B5EF4-FFF2-40B4-BE49-F238E27FC236}">
              <a16:creationId xmlns:a16="http://schemas.microsoft.com/office/drawing/2014/main" id="{04FB1E2D-0EC9-4F0B-94A8-C2860BF84BE7}"/>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184C7F78-9EB4-44F2-9870-F8123B96EC26}"/>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a:extLst>
            <a:ext uri="{FF2B5EF4-FFF2-40B4-BE49-F238E27FC236}">
              <a16:creationId xmlns:a16="http://schemas.microsoft.com/office/drawing/2014/main" id="{5A30401F-2D35-4B16-B40E-3033CD6430EB}"/>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a:extLst>
            <a:ext uri="{FF2B5EF4-FFF2-40B4-BE49-F238E27FC236}">
              <a16:creationId xmlns:a16="http://schemas.microsoft.com/office/drawing/2014/main" id="{5798C00E-3596-46D1-A209-08B5AA4C28A1}"/>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DFFC954B-24E7-4C7D-9E29-BBEDFC8CF445}"/>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a:extLst>
            <a:ext uri="{FF2B5EF4-FFF2-40B4-BE49-F238E27FC236}">
              <a16:creationId xmlns:a16="http://schemas.microsoft.com/office/drawing/2014/main" id="{7E9AD95B-7573-4506-9071-6A57CD8F45B4}"/>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a:extLst>
            <a:ext uri="{FF2B5EF4-FFF2-40B4-BE49-F238E27FC236}">
              <a16:creationId xmlns:a16="http://schemas.microsoft.com/office/drawing/2014/main" id="{94EEB1B0-28CD-4DDA-8BC2-E99F1A9F230F}"/>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9755A1DB-3D7A-4954-9630-1B7D1A33E301}"/>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a:extLst>
            <a:ext uri="{FF2B5EF4-FFF2-40B4-BE49-F238E27FC236}">
              <a16:creationId xmlns:a16="http://schemas.microsoft.com/office/drawing/2014/main" id="{2FA4FEC1-2280-4248-930F-F800AA6065D4}"/>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a:extLst>
            <a:ext uri="{FF2B5EF4-FFF2-40B4-BE49-F238E27FC236}">
              <a16:creationId xmlns:a16="http://schemas.microsoft.com/office/drawing/2014/main" id="{5D0741C6-13C7-405B-B86F-04879666496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48BC5A5E-9469-4F1A-B356-8FF47B09D20D}"/>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82842</xdr:rowOff>
    </xdr:from>
    <xdr:to>
      <xdr:col>107</xdr:col>
      <xdr:colOff>101600</xdr:colOff>
      <xdr:row>39</xdr:row>
      <xdr:rowOff>12992</xdr:rowOff>
    </xdr:to>
    <xdr:sp macro="" textlink="">
      <xdr:nvSpPr>
        <xdr:cNvPr id="755" name="フローチャート: 判断 754">
          <a:extLst>
            <a:ext uri="{FF2B5EF4-FFF2-40B4-BE49-F238E27FC236}">
              <a16:creationId xmlns:a16="http://schemas.microsoft.com/office/drawing/2014/main" id="{F4476513-C683-419A-848D-8094A4123250}"/>
            </a:ext>
          </a:extLst>
        </xdr:cNvPr>
        <xdr:cNvSpPr/>
      </xdr:nvSpPr>
      <xdr:spPr>
        <a:xfrm>
          <a:off x="20383500" y="659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29519</xdr:rowOff>
    </xdr:from>
    <xdr:ext cx="378565" cy="259045"/>
    <xdr:sp macro="" textlink="">
      <xdr:nvSpPr>
        <xdr:cNvPr id="756" name="テキスト ボックス 755">
          <a:extLst>
            <a:ext uri="{FF2B5EF4-FFF2-40B4-BE49-F238E27FC236}">
              <a16:creationId xmlns:a16="http://schemas.microsoft.com/office/drawing/2014/main" id="{D56C7AFA-3177-4F15-B006-064FB8EE35AF}"/>
            </a:ext>
          </a:extLst>
        </xdr:cNvPr>
        <xdr:cNvSpPr txBox="1"/>
      </xdr:nvSpPr>
      <xdr:spPr>
        <a:xfrm>
          <a:off x="20245017" y="6373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6579E4C1-69CE-4351-9443-3BBAD7CC267F}"/>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88878</xdr:rowOff>
    </xdr:from>
    <xdr:to>
      <xdr:col>102</xdr:col>
      <xdr:colOff>165100</xdr:colOff>
      <xdr:row>39</xdr:row>
      <xdr:rowOff>19028</xdr:rowOff>
    </xdr:to>
    <xdr:sp macro="" textlink="">
      <xdr:nvSpPr>
        <xdr:cNvPr id="758" name="フローチャート: 判断 757">
          <a:extLst>
            <a:ext uri="{FF2B5EF4-FFF2-40B4-BE49-F238E27FC236}">
              <a16:creationId xmlns:a16="http://schemas.microsoft.com/office/drawing/2014/main" id="{594EC221-0FF3-4C6A-BFD7-AE62E3575AF3}"/>
            </a:ext>
          </a:extLst>
        </xdr:cNvPr>
        <xdr:cNvSpPr/>
      </xdr:nvSpPr>
      <xdr:spPr>
        <a:xfrm>
          <a:off x="19494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35554</xdr:rowOff>
    </xdr:from>
    <xdr:ext cx="249299" cy="259045"/>
    <xdr:sp macro="" textlink="">
      <xdr:nvSpPr>
        <xdr:cNvPr id="759" name="テキスト ボックス 758">
          <a:extLst>
            <a:ext uri="{FF2B5EF4-FFF2-40B4-BE49-F238E27FC236}">
              <a16:creationId xmlns:a16="http://schemas.microsoft.com/office/drawing/2014/main" id="{F03A8600-92B8-4122-A375-BFB8B3101F36}"/>
            </a:ext>
          </a:extLst>
        </xdr:cNvPr>
        <xdr:cNvSpPr txBox="1"/>
      </xdr:nvSpPr>
      <xdr:spPr>
        <a:xfrm>
          <a:off x="19420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88878</xdr:rowOff>
    </xdr:from>
    <xdr:to>
      <xdr:col>98</xdr:col>
      <xdr:colOff>38100</xdr:colOff>
      <xdr:row>39</xdr:row>
      <xdr:rowOff>19028</xdr:rowOff>
    </xdr:to>
    <xdr:sp macro="" textlink="">
      <xdr:nvSpPr>
        <xdr:cNvPr id="760" name="フローチャート: 判断 759">
          <a:extLst>
            <a:ext uri="{FF2B5EF4-FFF2-40B4-BE49-F238E27FC236}">
              <a16:creationId xmlns:a16="http://schemas.microsoft.com/office/drawing/2014/main" id="{102C07E4-D163-40CF-811D-95A7A21D9C01}"/>
            </a:ext>
          </a:extLst>
        </xdr:cNvPr>
        <xdr:cNvSpPr/>
      </xdr:nvSpPr>
      <xdr:spPr>
        <a:xfrm>
          <a:off x="18605500" y="66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35554</xdr:rowOff>
    </xdr:from>
    <xdr:ext cx="249299" cy="259045"/>
    <xdr:sp macro="" textlink="">
      <xdr:nvSpPr>
        <xdr:cNvPr id="761" name="テキスト ボックス 760">
          <a:extLst>
            <a:ext uri="{FF2B5EF4-FFF2-40B4-BE49-F238E27FC236}">
              <a16:creationId xmlns:a16="http://schemas.microsoft.com/office/drawing/2014/main" id="{7BFE3206-6F97-4D19-933A-80B0F7963329}"/>
            </a:ext>
          </a:extLst>
        </xdr:cNvPr>
        <xdr:cNvSpPr txBox="1"/>
      </xdr:nvSpPr>
      <xdr:spPr>
        <a:xfrm>
          <a:off x="18531650" y="63792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4F6E8534-7BDB-455E-B0C4-A17292FC170F}"/>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53CBF4B7-F570-4F7E-8527-4B690F75E532}"/>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1849EF08-3428-4366-A932-7C9F4046D41C}"/>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A17BF7FF-4476-48A1-BFEB-EE2B5C442B9A}"/>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731CC11A-9AB4-423F-851B-A6AB26F105F1}"/>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71CDDBEA-971B-40E1-A983-80BEC5DCEFC9}"/>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a:extLst>
            <a:ext uri="{FF2B5EF4-FFF2-40B4-BE49-F238E27FC236}">
              <a16:creationId xmlns:a16="http://schemas.microsoft.com/office/drawing/2014/main" id="{80C0C25F-7356-4903-8B33-2C17DCD34DE8}"/>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C674165D-F99D-4BFF-8E59-14411962B446}"/>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BB16A86B-BA3E-428E-A288-7816C66EA65C}"/>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5E763B3D-B82E-4F41-9D26-DFA198585F8B}"/>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B631CAB-F378-4CC3-81F0-42E125CC3CBD}"/>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949C426F-CE79-4B51-8667-AA227105C52A}"/>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4A4E6AD0-A97B-4D2F-AFE4-5FE647B97611}"/>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D7B4EE4-4150-4CCE-9DA6-73B8D9E58C08}"/>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7B1F24E6-0782-4AC4-878E-F3420B2AD452}"/>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F2CA4984-28AF-44A9-9909-C62E04716716}"/>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598E1C9B-0513-4FBD-A896-7FDBAB214BE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E77F764F-D35C-4667-9712-793E2EFE65DE}"/>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2AE2A81B-C07C-4FAA-A656-59C0441EB9D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1FB15DBE-04BF-4199-B067-9B5CEE3967C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E94C6DE1-3B9A-4B8F-A3CF-4504D36CB8E8}"/>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44266227-A8C7-4766-A847-A7A98F7D77EB}"/>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57D836C-E7B5-4EA1-95A9-FBB4773D4CC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C9B38579-BECB-4A13-A9C3-3BB48F9CFA1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6B185224-F15E-4D85-AD55-BBE71B35BE19}"/>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F5DD41DA-A7BB-42AC-B27A-562A05894104}"/>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28488209-7917-4C03-9675-9FC7BFB1A885}"/>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181CAEF2-CA13-4312-9786-7D270A1CBBBA}"/>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9288FD26-25E0-4C35-8A69-E2836D6D716B}"/>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35A4F0D-89AE-4A2A-B8CC-A68F0E6A003B}"/>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9704DF4A-675C-407E-9B5A-2957F466C9F1}"/>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2E4DDE2E-238D-453A-9F88-40B88E10E05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9F46759-0234-457D-BC51-0378F16E1DDC}"/>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5E44DA27-5841-4614-8FDF-98B7E6D2575E}"/>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6AA2E52D-F578-41F0-862D-15E299DC9E6C}"/>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BED0B93E-CA63-41FD-9DE6-D7B6F2F1BDC2}"/>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F89E04E6-4C26-4A8F-839E-905D22B20AED}"/>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E28F1CE4-EB2A-41DD-9B6D-6AD2BB4F7EF9}"/>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ED20E219-4023-424E-B066-E89236F45A6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FED48417-9EC8-4B34-A083-418DF4E8D286}"/>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A72BF8D4-13E5-4236-B9F7-E73C9C87A612}"/>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601856CE-80B0-401A-9E4C-DBB91B5D4ED1}"/>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E0059BE0-048F-4C10-8599-FB159A715DF2}"/>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6F2AB931-5280-4C6D-A416-B23B7382A1F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462A0458-68F4-4443-8564-09DE8DAEA3F4}"/>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36E8D59B-86C9-4CCC-A3CF-040F07924AF6}"/>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BEAA9295-A037-47AC-B89F-9DDF24CD95B3}"/>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E09A7CBA-9CC5-49DC-94EB-C89E075309FD}"/>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D98F3956-B6FB-4167-8A31-3DE04A1B0035}"/>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EFB7B90A-986E-4E31-8CD1-FAEA149B7732}"/>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45F92641-2658-4E25-B6D6-0E0A379FE82A}"/>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3B54AB98-B209-4DD9-A16F-297065E951B9}"/>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B3E8F6B6-7EB5-49F5-902C-C7B56F9B3E2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FA637F11-9CD3-4C4D-AE8B-979E230676A4}"/>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E7F0B086-C712-4BF0-ADB4-C238FFF82D0C}"/>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FE7B2D1A-A2F2-438D-8D1D-9548C23ACCB4}"/>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FE4070F0-3AF9-4AAB-AC7B-EB8371178F8D}"/>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AB8A7867-6180-45C2-B965-756135937F3E}"/>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92330FBD-FA49-46F5-AEC2-549775D36245}"/>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672E4A12-29A8-432D-BD50-3A20FEB98739}"/>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DE5C1558-5CDF-4533-902C-DBB29E509CC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20EEF429-FAAB-4575-AA41-8FC7E2DC5C81}"/>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6EEDA9AF-F070-409D-BEC5-0C423648F037}"/>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B1865877-40A4-439D-81E5-AF08FEF1ED85}"/>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7A1B341F-E625-4E0F-817C-7773B84010FA}"/>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8340FE7F-1CA0-4D17-9BAB-E49A55CB3176}"/>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1D75867A-E58F-4C5B-8824-950323804D82}"/>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を目的別で見た場合、昨年度比較で商工費、土木費等が大きく増額している。それぞれの要因は、商工費についてはプレミアム商品券発行事業による増。土木費については、河川改修工事等、いずれも一時的な要因によるものである。今後、高齢化による社会保障経費や公共施設等の老朽化に伴う維持管理経費にも多額の経費を要することが見込まれるため、歳出の抑制を行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一般財源ベースで基本的に増額を認めないゼロシーリングに取り組み、財政調整基金の取り崩しを行わずに予算執行した。財政調整基金に</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年度決算剰余金</a:t>
          </a:r>
          <a:r>
            <a:rPr kumimoji="1" lang="en-US" altLang="ja-JP" sz="1100">
              <a:solidFill>
                <a:schemeClr val="dk1"/>
              </a:solidFill>
              <a:effectLst/>
              <a:latin typeface="+mn-lt"/>
              <a:ea typeface="+mn-ea"/>
              <a:cs typeface="+mn-cs"/>
            </a:rPr>
            <a:t>323</a:t>
          </a:r>
          <a:r>
            <a:rPr kumimoji="1" lang="ja-JP" altLang="ja-JP" sz="1100">
              <a:solidFill>
                <a:schemeClr val="dk1"/>
              </a:solidFill>
              <a:effectLst/>
              <a:latin typeface="+mn-lt"/>
              <a:ea typeface="+mn-ea"/>
              <a:cs typeface="+mn-cs"/>
            </a:rPr>
            <a:t>百万円、購入及び売却差益、利子を</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百万円積み立てた。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一般会計においては黒字を維持して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、実質収支が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となっているため、標準財政規模比</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昨年度と比べて</a:t>
          </a:r>
          <a:r>
            <a:rPr kumimoji="1" lang="en-US" altLang="ja-JP" sz="1100">
              <a:solidFill>
                <a:schemeClr val="dk1"/>
              </a:solidFill>
              <a:effectLst/>
              <a:latin typeface="+mn-lt"/>
              <a:ea typeface="+mn-ea"/>
              <a:cs typeface="+mn-cs"/>
            </a:rPr>
            <a:t>1.48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している。公営事業会計は引き続き黒字経営を維持しながら、健全な財政運営に努めていく。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元利償還金について、辺地対策事業債や緊急防災・減災事業債の元金償還が増加したことから、償還額が増加した。計画的な地方債の借入を行い、元利償還金等の抑制に努める。また、公営企業債の元利償還金に対する繰入金は、その大半を占める下水道事業会計の元利償還金が減少していくため、指数全体としては改善傾向となる見込であるが、一方で分母となる普通交付税等も減少していくことが予想されることから、引き続き地方債の借入及びその後年度の措置について留意す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岡山県和気町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地方債現在高について、旧合併特例事業債の償還等により全体の借入額を償還額が上回ったため</a:t>
          </a:r>
          <a:r>
            <a:rPr kumimoji="1" lang="en-US" altLang="ja-JP" sz="1100">
              <a:solidFill>
                <a:schemeClr val="dk1"/>
              </a:solidFill>
              <a:effectLst/>
              <a:latin typeface="+mn-lt"/>
              <a:ea typeface="+mn-ea"/>
              <a:cs typeface="+mn-cs"/>
            </a:rPr>
            <a:t>322</a:t>
          </a:r>
          <a:r>
            <a:rPr kumimoji="1" lang="ja-JP" altLang="ja-JP" sz="1100">
              <a:solidFill>
                <a:schemeClr val="dk1"/>
              </a:solidFill>
              <a:effectLst/>
              <a:latin typeface="+mn-lt"/>
              <a:ea typeface="+mn-ea"/>
              <a:cs typeface="+mn-cs"/>
            </a:rPr>
            <a:t>百万円減少した。今後も交付税算入率の高い有利な地方債の借入を行い、将来負担比率の抑制を図る。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岡山県和気町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年度は財政調整基金の取り崩しを行わず、その他特目基金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百万円の取り崩しを行った。財政調整基金に令和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年度決算剰余金を</a:t>
          </a:r>
          <a:r>
            <a:rPr kumimoji="1" lang="en-US" altLang="ja-JP" sz="1100">
              <a:solidFill>
                <a:schemeClr val="dk1"/>
              </a:solidFill>
              <a:effectLst/>
              <a:latin typeface="+mn-lt"/>
              <a:ea typeface="+mn-ea"/>
              <a:cs typeface="+mn-cs"/>
            </a:rPr>
            <a:t>323</a:t>
          </a:r>
          <a:r>
            <a:rPr kumimoji="1" lang="ja-JP" altLang="ja-JP" sz="1100">
              <a:solidFill>
                <a:schemeClr val="dk1"/>
              </a:solidFill>
              <a:effectLst/>
              <a:latin typeface="+mn-lt"/>
              <a:ea typeface="+mn-ea"/>
              <a:cs typeface="+mn-cs"/>
            </a:rPr>
            <a:t>百万円、購入及び売却差益、利子を</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百万円積み立て、その他特目基金に利子</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般財源ベースで削減目標を設定するなど予算シーリングに取組みながら、経費の削減に努めているところであるが、今後も大規模事業の実施が予定されており、引き続き財源不足による基金の取崩は避けられない見込であ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和気町まちづくり基金：</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世紀を明るく豊かで独創的、個性的な地域づくりを行うため。</a:t>
          </a:r>
          <a:endParaRPr lang="ja-JP" altLang="ja-JP" sz="1400">
            <a:effectLst/>
          </a:endParaRPr>
        </a:p>
        <a:p>
          <a:r>
            <a:rPr kumimoji="1" lang="ja-JP" altLang="ja-JP" sz="1100">
              <a:solidFill>
                <a:schemeClr val="dk1"/>
              </a:solidFill>
              <a:effectLst/>
              <a:latin typeface="+mn-lt"/>
              <a:ea typeface="+mn-ea"/>
              <a:cs typeface="+mn-cs"/>
            </a:rPr>
            <a:t>和気町地域振興基金：本格的な高齢化社会の到来に備え、地域における福祉活動の促進、快適な生活環境の形成糖を図る。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和気町ふるさとづくり基金：町民福祉の向上に資するまちづくり事業を計画的かつ円滑に推進するため。</a:t>
          </a:r>
          <a:endParaRPr lang="ja-JP" altLang="ja-JP" sz="1400">
            <a:effectLst/>
          </a:endParaRPr>
        </a:p>
        <a:p>
          <a:r>
            <a:rPr kumimoji="1" lang="ja-JP" altLang="ja-JP" sz="1100">
              <a:solidFill>
                <a:schemeClr val="dk1"/>
              </a:solidFill>
              <a:effectLst/>
              <a:latin typeface="+mn-lt"/>
              <a:ea typeface="+mn-ea"/>
              <a:cs typeface="+mn-cs"/>
            </a:rPr>
            <a:t>和気町地域福祉基金：地域における高齢者福祉活動の促進を図る。</a:t>
          </a:r>
          <a:endParaRPr lang="ja-JP" altLang="ja-JP" sz="1400">
            <a:effectLst/>
          </a:endParaRPr>
        </a:p>
        <a:p>
          <a:r>
            <a:rPr kumimoji="1" lang="ja-JP" altLang="ja-JP" sz="1100">
              <a:solidFill>
                <a:schemeClr val="dk1"/>
              </a:solidFill>
              <a:effectLst/>
              <a:latin typeface="+mn-lt"/>
              <a:ea typeface="+mn-ea"/>
              <a:cs typeface="+mn-cs"/>
            </a:rPr>
            <a:t>和気町文化体育施設建設基金：文化体育施設の建設に要する費用に充てるため。</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今後の災害への備え等のため、過去の実績等をふまえ積立を行いたい。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（増額要因）</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まちづくり基金</a:t>
          </a:r>
          <a:r>
            <a:rPr kumimoji="1" lang="ja-JP" altLang="en-US" sz="1100">
              <a:solidFill>
                <a:schemeClr val="dk1"/>
              </a:solidFill>
              <a:effectLst/>
              <a:latin typeface="+mn-lt"/>
              <a:ea typeface="+mn-ea"/>
              <a:cs typeface="+mn-cs"/>
            </a:rPr>
            <a:t>利子および</a:t>
          </a:r>
          <a:r>
            <a:rPr kumimoji="1" lang="ja-JP" altLang="ja-JP" sz="1100">
              <a:solidFill>
                <a:schemeClr val="dk1"/>
              </a:solidFill>
              <a:effectLst/>
              <a:latin typeface="+mn-lt"/>
              <a:ea typeface="+mn-ea"/>
              <a:cs typeface="+mn-cs"/>
            </a:rPr>
            <a:t>購入差益分による利子</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百万円の増額。</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年度決算剰余金を</a:t>
          </a:r>
          <a:r>
            <a:rPr kumimoji="1" lang="en-US" altLang="ja-JP" sz="1100">
              <a:solidFill>
                <a:schemeClr val="dk1"/>
              </a:solidFill>
              <a:effectLst/>
              <a:latin typeface="+mn-lt"/>
              <a:ea typeface="+mn-ea"/>
              <a:cs typeface="+mn-cs"/>
            </a:rPr>
            <a:t>323</a:t>
          </a:r>
          <a:r>
            <a:rPr kumimoji="1" lang="ja-JP" altLang="ja-JP" sz="1100">
              <a:solidFill>
                <a:schemeClr val="dk1"/>
              </a:solidFill>
              <a:effectLst/>
              <a:latin typeface="+mn-lt"/>
              <a:ea typeface="+mn-ea"/>
              <a:cs typeface="+mn-cs"/>
            </a:rPr>
            <a:t>百万円、購入及び売却差益、利子</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百万円の積み立てたことで、前年度から約</a:t>
          </a:r>
          <a:r>
            <a:rPr kumimoji="1" lang="en-US" altLang="ja-JP" sz="1100">
              <a:solidFill>
                <a:schemeClr val="dk1"/>
              </a:solidFill>
              <a:effectLst/>
              <a:latin typeface="+mn-lt"/>
              <a:ea typeface="+mn-ea"/>
              <a:cs typeface="+mn-cs"/>
            </a:rPr>
            <a:t>389</a:t>
          </a:r>
          <a:r>
            <a:rPr kumimoji="1" lang="ja-JP" altLang="ja-JP" sz="1100">
              <a:solidFill>
                <a:schemeClr val="dk1"/>
              </a:solidFill>
              <a:effectLst/>
              <a:latin typeface="+mn-lt"/>
              <a:ea typeface="+mn-ea"/>
              <a:cs typeface="+mn-cs"/>
            </a:rPr>
            <a:t>百万円の増となった。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予算シーリングに取組みながら、経費の削減に努めているところであるが、財政状況は依然として厳しく、引き続き財源不足による財政調整基金の取崩は今後も予想される。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今後の大規模な償還に備えて、毎年度計画的に積立を行う予定である。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（増減要因）</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特記事項なし。</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B96F23F-9453-404D-8573-C6B327FA25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8D33A74-2DC1-4F4C-B6FB-2690182980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C83AD47-FC59-4BAE-9CC5-9F4C88BDC6C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83C03E5-23D0-45FA-B95C-50975CBD49C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8B895B1-D414-4894-9F64-C1B1786725B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18EF87A-0374-429B-9EF9-E0A5254DDDD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E33ADC2-0555-4416-9E69-2023369A41B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0C74922-DB80-4255-8DCE-25226F226DC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470991C-EE56-4363-BD33-0F8BE011FDB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CBEECC6-E6E7-4757-A08B-9AE0CB8C1E4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96796BF-3A2F-4691-94A1-F024BD23DF5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C3C1615-B31B-4F85-93A6-6660367E9E0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13,423
13,126
144.21
9,485,624
8,623,047
782,878
5,615,965
8,807,630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2C13F74-04D7-455E-B2A0-477B4013016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6028F59-9769-40BE-A040-DBDECF3528D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3CE1BC3-41EC-4922-BDC3-D7B7F621AFA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DD1FD5D-24F3-4438-B9D8-A8C650292CC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DD5C30B-3913-4112-BD3B-CD42FE01423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3179B86-9CAE-4C8D-B0BC-F9FA03E9623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D96BF91-A195-49B4-9F84-E3951800765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7C61124-F506-4D50-A0BE-D12FB41DE5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3C299F5-89CB-47F2-85DB-385358EE038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050459C-CCFA-4FD6-959A-B6B379BDCF5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C5E37CA-195F-462B-8A81-CD83FB4A5A3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4B357EC-BD49-44B4-BD85-64B1529E8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3BA0270-2BE8-4183-ABE4-A1F8177711B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1A3ECB7-3F65-400C-8B30-5248048E84D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C801FFA-4A50-48BD-9E63-3ABDC0F860F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54BE937-CD90-4888-9C2A-C2414856942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56BB922-E9D0-4FCC-B2E1-F11E2D47AA9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1942C1A-BC8B-45AF-9244-C4D982D3D55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D3594D8-5AF3-424B-AC27-9458535B466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78993CB-AADC-491F-94DE-246028AB0D5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4D866A0-093E-4F29-ADED-9AD2F9FF3F48}"/>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B3DEFBF-1AEE-4638-8F49-D7461EE4BA2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4BFDA2E-B7E6-46B0-B3BE-01F0605AFF6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E002997-F62C-4BDA-9354-C4B8D30E1CA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9A48FB1-4590-4E7F-AE7A-2AA7B94964C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CA73170-FF01-42E4-972F-62C05E7171F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449C3CB-761E-4075-94BF-2CF7B1ED4AA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A249CBB-D336-4AC0-BC5A-BE9A949D553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861C08B-DF84-40ED-BC3D-2245B5F685B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CCEB7A8-0C11-4FEA-A64D-B4F3BA7C511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75CAC94-12F2-4AF4-BAD3-7AF1FDC0854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6624842-0DB9-42A5-BBB0-95302A301D1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7ED3E59-606C-4C85-A5C7-491B253B28B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817BF14-F4F6-464D-83A6-68EB8B9EFB8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C125C4D-CC86-463B-9717-D0E8E00A5DF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有形固定資産の減価償却の進展の割合を示す有形固定資産減価償却率は、</a:t>
          </a:r>
          <a:r>
            <a:rPr lang="en-US" altLang="ja-JP" sz="1100">
              <a:solidFill>
                <a:schemeClr val="dk1"/>
              </a:solidFill>
              <a:effectLst/>
              <a:latin typeface="+mn-lt"/>
              <a:ea typeface="+mn-ea"/>
              <a:cs typeface="+mn-cs"/>
            </a:rPr>
            <a:t>67.3</a:t>
          </a:r>
          <a:r>
            <a:rPr lang="ja-JP" altLang="ja-JP" sz="1100">
              <a:solidFill>
                <a:schemeClr val="dk1"/>
              </a:solidFill>
              <a:effectLst/>
              <a:latin typeface="+mn-lt"/>
              <a:ea typeface="+mn-ea"/>
              <a:cs typeface="+mn-cs"/>
            </a:rPr>
            <a:t>であり、類似団体平均の</a:t>
          </a:r>
          <a:r>
            <a:rPr lang="en-US" altLang="ja-JP" sz="1100">
              <a:solidFill>
                <a:schemeClr val="dk1"/>
              </a:solidFill>
              <a:effectLst/>
              <a:latin typeface="+mn-lt"/>
              <a:ea typeface="+mn-ea"/>
              <a:cs typeface="+mn-cs"/>
            </a:rPr>
            <a:t>63.1</a:t>
          </a:r>
          <a:r>
            <a:rPr lang="ja-JP" altLang="ja-JP" sz="1100">
              <a:solidFill>
                <a:schemeClr val="dk1"/>
              </a:solidFill>
              <a:effectLst/>
              <a:latin typeface="+mn-lt"/>
              <a:ea typeface="+mn-ea"/>
              <a:cs typeface="+mn-cs"/>
            </a:rPr>
            <a:t>を上回っている。</a:t>
          </a:r>
          <a:endParaRPr lang="ja-JP" altLang="ja-JP">
            <a:effectLst/>
          </a:endParaRPr>
        </a:p>
        <a:p>
          <a:r>
            <a:rPr lang="ja-JP" altLang="ja-JP" sz="1100">
              <a:solidFill>
                <a:schemeClr val="dk1"/>
              </a:solidFill>
              <a:effectLst/>
              <a:latin typeface="+mn-lt"/>
              <a:ea typeface="+mn-ea"/>
              <a:cs typeface="+mn-cs"/>
            </a:rPr>
            <a:t>これは、減価償却の進展だけでなく、資産の“古さ”を示しているともいえる。</a:t>
          </a:r>
          <a:r>
            <a:rPr lang="en-US" altLang="ja-JP" sz="1100">
              <a:solidFill>
                <a:schemeClr val="dk1"/>
              </a:solidFill>
              <a:effectLst/>
              <a:latin typeface="+mn-lt"/>
              <a:ea typeface="+mn-ea"/>
              <a:cs typeface="+mn-cs"/>
            </a:rPr>
            <a:t>1970</a:t>
          </a:r>
          <a:r>
            <a:rPr lang="ja-JP" altLang="ja-JP" sz="1100">
              <a:solidFill>
                <a:schemeClr val="dk1"/>
              </a:solidFill>
              <a:effectLst/>
              <a:latin typeface="+mn-lt"/>
              <a:ea typeface="+mn-ea"/>
              <a:cs typeface="+mn-cs"/>
            </a:rPr>
            <a:t>年代に建設された公共施設が多く、更新時期が近付いており、将来の大きな財政負担が懸念される。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8B16820-386E-40B3-A880-DA1BFFA2213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5D72C34-4555-41CE-A827-3CA8844D439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DDA7834-1ABB-430E-929A-2DD53AF6E623}"/>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83485708-4AF0-4803-95C1-FC1730BCCB2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CD6444C2-54D2-4484-988E-B8FE0D2820E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84C8823-739D-4B8A-AA38-3A6DE05F144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F1F4C276-38A5-4194-8AF3-548FF625AF4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1533B83-C5E0-4F96-BFE6-4D702EA33A1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5572664-D8FF-4BB9-955F-B685AE9EA7C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2373C7A-A976-42AD-BF96-3D6577E4E744}"/>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E361CFF-1B55-4ACF-B507-6BB0F31618C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D1C264D-4E6D-4276-964D-D4B1AC3A027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C66C109-F379-4751-AFB6-B9CC197F0C2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CEFC12A-C390-4A5F-AFEC-EAE29906F13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FAB6E268-17F4-4EB2-926C-A284D25AC606}"/>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6790D59-E82F-4419-94F7-A57FBE9D15D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32</xdr:row>
      <xdr:rowOff>139806</xdr:rowOff>
    </xdr:to>
    <xdr:cxnSp macro="">
      <xdr:nvCxnSpPr>
        <xdr:cNvPr id="65" name="直線コネクタ 64">
          <a:extLst>
            <a:ext uri="{FF2B5EF4-FFF2-40B4-BE49-F238E27FC236}">
              <a16:creationId xmlns:a16="http://schemas.microsoft.com/office/drawing/2014/main" id="{1056F3E6-6F99-4E52-8EBA-5348EC9D5CE5}"/>
            </a:ext>
          </a:extLst>
        </xdr:cNvPr>
        <xdr:cNvCxnSpPr/>
      </xdr:nvCxnSpPr>
      <xdr:spPr>
        <a:xfrm flipV="1">
          <a:off x="4760595" y="5550323"/>
          <a:ext cx="1270" cy="847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143633</xdr:rowOff>
    </xdr:from>
    <xdr:ext cx="405111" cy="259045"/>
    <xdr:sp macro="" textlink="">
      <xdr:nvSpPr>
        <xdr:cNvPr id="66" name="有形固定資産減価償却率最小値テキスト">
          <a:extLst>
            <a:ext uri="{FF2B5EF4-FFF2-40B4-BE49-F238E27FC236}">
              <a16:creationId xmlns:a16="http://schemas.microsoft.com/office/drawing/2014/main" id="{620122E1-991C-4F2E-964D-87C2EEF0C6D1}"/>
            </a:ext>
          </a:extLst>
        </xdr:cNvPr>
        <xdr:cNvSpPr txBox="1"/>
      </xdr:nvSpPr>
      <xdr:spPr>
        <a:xfrm>
          <a:off x="4813300" y="6401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139806</xdr:rowOff>
    </xdr:from>
    <xdr:to>
      <xdr:col>23</xdr:col>
      <xdr:colOff>174625</xdr:colOff>
      <xdr:row>32</xdr:row>
      <xdr:rowOff>139806</xdr:rowOff>
    </xdr:to>
    <xdr:cxnSp macro="">
      <xdr:nvCxnSpPr>
        <xdr:cNvPr id="67" name="直線コネクタ 66">
          <a:extLst>
            <a:ext uri="{FF2B5EF4-FFF2-40B4-BE49-F238E27FC236}">
              <a16:creationId xmlns:a16="http://schemas.microsoft.com/office/drawing/2014/main" id="{C3513ED1-BCAC-43B6-B375-36274DA89335}"/>
            </a:ext>
          </a:extLst>
        </xdr:cNvPr>
        <xdr:cNvCxnSpPr/>
      </xdr:nvCxnSpPr>
      <xdr:spPr>
        <a:xfrm>
          <a:off x="4673600" y="63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8" name="有形固定資産減価償却率最大値テキスト">
          <a:extLst>
            <a:ext uri="{FF2B5EF4-FFF2-40B4-BE49-F238E27FC236}">
              <a16:creationId xmlns:a16="http://schemas.microsoft.com/office/drawing/2014/main" id="{A7ED1555-5098-4586-97F1-DA88956E5BF3}"/>
            </a:ext>
          </a:extLst>
        </xdr:cNvPr>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9" name="直線コネクタ 68">
          <a:extLst>
            <a:ext uri="{FF2B5EF4-FFF2-40B4-BE49-F238E27FC236}">
              <a16:creationId xmlns:a16="http://schemas.microsoft.com/office/drawing/2014/main" id="{A3594671-C4E4-497D-AF82-944110778219}"/>
            </a:ext>
          </a:extLst>
        </xdr:cNvPr>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145326</xdr:rowOff>
    </xdr:from>
    <xdr:ext cx="405111" cy="259045"/>
    <xdr:sp macro="" textlink="">
      <xdr:nvSpPr>
        <xdr:cNvPr id="70" name="有形固定資産減価償却率平均値テキスト">
          <a:extLst>
            <a:ext uri="{FF2B5EF4-FFF2-40B4-BE49-F238E27FC236}">
              <a16:creationId xmlns:a16="http://schemas.microsoft.com/office/drawing/2014/main" id="{2EAAD7CC-9D2A-41BE-ABCE-6F115F739474}"/>
            </a:ext>
          </a:extLst>
        </xdr:cNvPr>
        <xdr:cNvSpPr txBox="1"/>
      </xdr:nvSpPr>
      <xdr:spPr>
        <a:xfrm>
          <a:off x="4813300" y="5888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122449</xdr:rowOff>
    </xdr:from>
    <xdr:to>
      <xdr:col>23</xdr:col>
      <xdr:colOff>136525</xdr:colOff>
      <xdr:row>31</xdr:row>
      <xdr:rowOff>52599</xdr:rowOff>
    </xdr:to>
    <xdr:sp macro="" textlink="">
      <xdr:nvSpPr>
        <xdr:cNvPr id="71" name="フローチャート: 判断 70">
          <a:extLst>
            <a:ext uri="{FF2B5EF4-FFF2-40B4-BE49-F238E27FC236}">
              <a16:creationId xmlns:a16="http://schemas.microsoft.com/office/drawing/2014/main" id="{91399100-B665-4326-8B3F-AA01296EFD43}"/>
            </a:ext>
          </a:extLst>
        </xdr:cNvPr>
        <xdr:cNvSpPr/>
      </xdr:nvSpPr>
      <xdr:spPr>
        <a:xfrm>
          <a:off x="4711700" y="60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2FA7CDE2-6F58-422E-BE50-8F0F2ABEAFE7}"/>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DD9F9BA7-0507-4C2A-995F-ACAA9DE288F0}"/>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a:extLst>
            <a:ext uri="{FF2B5EF4-FFF2-40B4-BE49-F238E27FC236}">
              <a16:creationId xmlns:a16="http://schemas.microsoft.com/office/drawing/2014/main" id="{C65DF8FE-0704-483B-8C79-FA3473AD85D5}"/>
            </a:ext>
          </a:extLst>
        </xdr:cNvPr>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75671</xdr:rowOff>
    </xdr:from>
    <xdr:to>
      <xdr:col>7</xdr:col>
      <xdr:colOff>187325</xdr:colOff>
      <xdr:row>31</xdr:row>
      <xdr:rowOff>5821</xdr:rowOff>
    </xdr:to>
    <xdr:sp macro="" textlink="">
      <xdr:nvSpPr>
        <xdr:cNvPr id="75" name="フローチャート: 判断 74">
          <a:extLst>
            <a:ext uri="{FF2B5EF4-FFF2-40B4-BE49-F238E27FC236}">
              <a16:creationId xmlns:a16="http://schemas.microsoft.com/office/drawing/2014/main" id="{2B1160D2-9FF6-4119-8A49-A95DC20BB949}"/>
            </a:ext>
          </a:extLst>
        </xdr:cNvPr>
        <xdr:cNvSpPr/>
      </xdr:nvSpPr>
      <xdr:spPr>
        <a:xfrm>
          <a:off x="1714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0A201DF-D8E9-4A0C-811F-C4E549C036A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E8A8744-F247-4EA4-84FF-475E7863D36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2413A9F-B509-4F4F-B24A-BEA7142DD80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2AA7CA1-D251-41C9-99F9-A57C7106FAD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8DE31911-A710-48C7-B048-DADC57CBE8C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26564</xdr:rowOff>
    </xdr:from>
    <xdr:to>
      <xdr:col>23</xdr:col>
      <xdr:colOff>136525</xdr:colOff>
      <xdr:row>31</xdr:row>
      <xdr:rowOff>128164</xdr:rowOff>
    </xdr:to>
    <xdr:sp macro="" textlink="">
      <xdr:nvSpPr>
        <xdr:cNvPr id="81" name="楕円 80">
          <a:extLst>
            <a:ext uri="{FF2B5EF4-FFF2-40B4-BE49-F238E27FC236}">
              <a16:creationId xmlns:a16="http://schemas.microsoft.com/office/drawing/2014/main" id="{CE84248B-386D-4A61-ACB0-D148FF6E1C44}"/>
            </a:ext>
          </a:extLst>
        </xdr:cNvPr>
        <xdr:cNvSpPr/>
      </xdr:nvSpPr>
      <xdr:spPr>
        <a:xfrm>
          <a:off x="4711700" y="611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4991</xdr:rowOff>
    </xdr:from>
    <xdr:ext cx="405111" cy="259045"/>
    <xdr:sp macro="" textlink="">
      <xdr:nvSpPr>
        <xdr:cNvPr id="82" name="有形固定資産減価償却率該当値テキスト">
          <a:extLst>
            <a:ext uri="{FF2B5EF4-FFF2-40B4-BE49-F238E27FC236}">
              <a16:creationId xmlns:a16="http://schemas.microsoft.com/office/drawing/2014/main" id="{0EBD052E-4644-4932-B41C-08047F1508F1}"/>
            </a:ext>
          </a:extLst>
        </xdr:cNvPr>
        <xdr:cNvSpPr txBox="1"/>
      </xdr:nvSpPr>
      <xdr:spPr>
        <a:xfrm>
          <a:off x="4813300" y="609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165629</xdr:rowOff>
    </xdr:from>
    <xdr:to>
      <xdr:col>19</xdr:col>
      <xdr:colOff>187325</xdr:colOff>
      <xdr:row>31</xdr:row>
      <xdr:rowOff>95779</xdr:rowOff>
    </xdr:to>
    <xdr:sp macro="" textlink="">
      <xdr:nvSpPr>
        <xdr:cNvPr id="83" name="楕円 82">
          <a:extLst>
            <a:ext uri="{FF2B5EF4-FFF2-40B4-BE49-F238E27FC236}">
              <a16:creationId xmlns:a16="http://schemas.microsoft.com/office/drawing/2014/main" id="{2A3D1344-87F9-4E8D-B265-F1C6FB8C9261}"/>
            </a:ext>
          </a:extLst>
        </xdr:cNvPr>
        <xdr:cNvSpPr/>
      </xdr:nvSpPr>
      <xdr:spPr>
        <a:xfrm>
          <a:off x="4000500" y="60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44979</xdr:rowOff>
    </xdr:from>
    <xdr:to>
      <xdr:col>23</xdr:col>
      <xdr:colOff>85725</xdr:colOff>
      <xdr:row>31</xdr:row>
      <xdr:rowOff>77364</xdr:rowOff>
    </xdr:to>
    <xdr:cxnSp macro="">
      <xdr:nvCxnSpPr>
        <xdr:cNvPr id="84" name="直線コネクタ 83">
          <a:extLst>
            <a:ext uri="{FF2B5EF4-FFF2-40B4-BE49-F238E27FC236}">
              <a16:creationId xmlns:a16="http://schemas.microsoft.com/office/drawing/2014/main" id="{FC62444F-A445-4DAF-8A50-0342C5C4754A}"/>
            </a:ext>
          </a:extLst>
        </xdr:cNvPr>
        <xdr:cNvCxnSpPr/>
      </xdr:nvCxnSpPr>
      <xdr:spPr>
        <a:xfrm>
          <a:off x="4051300" y="6131454"/>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135043</xdr:rowOff>
    </xdr:from>
    <xdr:to>
      <xdr:col>15</xdr:col>
      <xdr:colOff>187325</xdr:colOff>
      <xdr:row>31</xdr:row>
      <xdr:rowOff>65193</xdr:rowOff>
    </xdr:to>
    <xdr:sp macro="" textlink="">
      <xdr:nvSpPr>
        <xdr:cNvPr id="85" name="楕円 84">
          <a:extLst>
            <a:ext uri="{FF2B5EF4-FFF2-40B4-BE49-F238E27FC236}">
              <a16:creationId xmlns:a16="http://schemas.microsoft.com/office/drawing/2014/main" id="{07FCB876-F203-42A3-B665-66B8FCA4CD15}"/>
            </a:ext>
          </a:extLst>
        </xdr:cNvPr>
        <xdr:cNvSpPr/>
      </xdr:nvSpPr>
      <xdr:spPr>
        <a:xfrm>
          <a:off x="3238500" y="60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14393</xdr:rowOff>
    </xdr:from>
    <xdr:to>
      <xdr:col>19</xdr:col>
      <xdr:colOff>136525</xdr:colOff>
      <xdr:row>31</xdr:row>
      <xdr:rowOff>44979</xdr:rowOff>
    </xdr:to>
    <xdr:cxnSp macro="">
      <xdr:nvCxnSpPr>
        <xdr:cNvPr id="86" name="直線コネクタ 85">
          <a:extLst>
            <a:ext uri="{FF2B5EF4-FFF2-40B4-BE49-F238E27FC236}">
              <a16:creationId xmlns:a16="http://schemas.microsoft.com/office/drawing/2014/main" id="{7236774B-A080-4FA3-917A-459215CC76AA}"/>
            </a:ext>
          </a:extLst>
        </xdr:cNvPr>
        <xdr:cNvCxnSpPr/>
      </xdr:nvCxnSpPr>
      <xdr:spPr>
        <a:xfrm>
          <a:off x="3289300" y="6100868"/>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35771</xdr:rowOff>
    </xdr:from>
    <xdr:to>
      <xdr:col>11</xdr:col>
      <xdr:colOff>187325</xdr:colOff>
      <xdr:row>34</xdr:row>
      <xdr:rowOff>137371</xdr:rowOff>
    </xdr:to>
    <xdr:sp macro="" textlink="">
      <xdr:nvSpPr>
        <xdr:cNvPr id="87" name="楕円 86">
          <a:extLst>
            <a:ext uri="{FF2B5EF4-FFF2-40B4-BE49-F238E27FC236}">
              <a16:creationId xmlns:a16="http://schemas.microsoft.com/office/drawing/2014/main" id="{EED8171D-CC5D-4E49-B0DC-21A7255C3EE1}"/>
            </a:ext>
          </a:extLst>
        </xdr:cNvPr>
        <xdr:cNvSpPr/>
      </xdr:nvSpPr>
      <xdr:spPr>
        <a:xfrm>
          <a:off x="24765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14393</xdr:rowOff>
    </xdr:from>
    <xdr:to>
      <xdr:col>15</xdr:col>
      <xdr:colOff>136525</xdr:colOff>
      <xdr:row>34</xdr:row>
      <xdr:rowOff>86571</xdr:rowOff>
    </xdr:to>
    <xdr:cxnSp macro="">
      <xdr:nvCxnSpPr>
        <xdr:cNvPr id="88" name="直線コネクタ 87">
          <a:extLst>
            <a:ext uri="{FF2B5EF4-FFF2-40B4-BE49-F238E27FC236}">
              <a16:creationId xmlns:a16="http://schemas.microsoft.com/office/drawing/2014/main" id="{A60D7FB3-EF5A-4B84-9284-4001891076D8}"/>
            </a:ext>
          </a:extLst>
        </xdr:cNvPr>
        <xdr:cNvCxnSpPr/>
      </xdr:nvCxnSpPr>
      <xdr:spPr>
        <a:xfrm flipV="1">
          <a:off x="2527300" y="6100868"/>
          <a:ext cx="762000" cy="58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35771</xdr:rowOff>
    </xdr:from>
    <xdr:to>
      <xdr:col>7</xdr:col>
      <xdr:colOff>187325</xdr:colOff>
      <xdr:row>34</xdr:row>
      <xdr:rowOff>137371</xdr:rowOff>
    </xdr:to>
    <xdr:sp macro="" textlink="">
      <xdr:nvSpPr>
        <xdr:cNvPr id="89" name="楕円 88">
          <a:extLst>
            <a:ext uri="{FF2B5EF4-FFF2-40B4-BE49-F238E27FC236}">
              <a16:creationId xmlns:a16="http://schemas.microsoft.com/office/drawing/2014/main" id="{0E4ECAA6-2BB6-4B45-8898-2627C3D9CE7A}"/>
            </a:ext>
          </a:extLst>
        </xdr:cNvPr>
        <xdr:cNvSpPr/>
      </xdr:nvSpPr>
      <xdr:spPr>
        <a:xfrm>
          <a:off x="17145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86571</xdr:rowOff>
    </xdr:from>
    <xdr:to>
      <xdr:col>11</xdr:col>
      <xdr:colOff>136525</xdr:colOff>
      <xdr:row>34</xdr:row>
      <xdr:rowOff>86571</xdr:rowOff>
    </xdr:to>
    <xdr:cxnSp macro="">
      <xdr:nvCxnSpPr>
        <xdr:cNvPr id="90" name="直線コネクタ 89">
          <a:extLst>
            <a:ext uri="{FF2B5EF4-FFF2-40B4-BE49-F238E27FC236}">
              <a16:creationId xmlns:a16="http://schemas.microsoft.com/office/drawing/2014/main" id="{4331A01F-5D22-4E22-8C88-B681BC305C17}"/>
            </a:ext>
          </a:extLst>
        </xdr:cNvPr>
        <xdr:cNvCxnSpPr/>
      </xdr:nvCxnSpPr>
      <xdr:spPr>
        <a:xfrm>
          <a:off x="1765300" y="668739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91" name="n_1aveValue有形固定資産減価償却率">
          <a:extLst>
            <a:ext uri="{FF2B5EF4-FFF2-40B4-BE49-F238E27FC236}">
              <a16:creationId xmlns:a16="http://schemas.microsoft.com/office/drawing/2014/main" id="{D32A02AF-6CE9-44AF-B415-5579E2304084}"/>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28F9D1D1-3BBD-4FA5-9F36-E8A33A177557}"/>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93" name="n_3aveValue有形固定資産減価償却率">
          <a:extLst>
            <a:ext uri="{FF2B5EF4-FFF2-40B4-BE49-F238E27FC236}">
              <a16:creationId xmlns:a16="http://schemas.microsoft.com/office/drawing/2014/main" id="{F92CB02C-C9DC-4AD8-862E-576D1A4304E4}"/>
            </a:ext>
          </a:extLst>
        </xdr:cNvPr>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22348</xdr:rowOff>
    </xdr:from>
    <xdr:ext cx="405111" cy="259045"/>
    <xdr:sp macro="" textlink="">
      <xdr:nvSpPr>
        <xdr:cNvPr id="94" name="n_4aveValue有形固定資産減価償却率">
          <a:extLst>
            <a:ext uri="{FF2B5EF4-FFF2-40B4-BE49-F238E27FC236}">
              <a16:creationId xmlns:a16="http://schemas.microsoft.com/office/drawing/2014/main" id="{5A6944EE-BFDF-477D-8F9B-AB0E2D23F1D0}"/>
            </a:ext>
          </a:extLst>
        </xdr:cNvPr>
        <xdr:cNvSpPr txBox="1"/>
      </xdr:nvSpPr>
      <xdr:spPr>
        <a:xfrm>
          <a:off x="1562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86906</xdr:rowOff>
    </xdr:from>
    <xdr:ext cx="405111" cy="259045"/>
    <xdr:sp macro="" textlink="">
      <xdr:nvSpPr>
        <xdr:cNvPr id="95" name="n_1mainValue有形固定資産減価償却率">
          <a:extLst>
            <a:ext uri="{FF2B5EF4-FFF2-40B4-BE49-F238E27FC236}">
              <a16:creationId xmlns:a16="http://schemas.microsoft.com/office/drawing/2014/main" id="{A6A90DB5-141F-49D0-8E87-301A44B1C270}"/>
            </a:ext>
          </a:extLst>
        </xdr:cNvPr>
        <xdr:cNvSpPr txBox="1"/>
      </xdr:nvSpPr>
      <xdr:spPr>
        <a:xfrm>
          <a:off x="3836044" y="617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96" name="n_2mainValue有形固定資産減価償却率">
          <a:extLst>
            <a:ext uri="{FF2B5EF4-FFF2-40B4-BE49-F238E27FC236}">
              <a16:creationId xmlns:a16="http://schemas.microsoft.com/office/drawing/2014/main" id="{C2EF3C4E-B579-474B-8102-A9E94A42132D}"/>
            </a:ext>
          </a:extLst>
        </xdr:cNvPr>
        <xdr:cNvSpPr txBox="1"/>
      </xdr:nvSpPr>
      <xdr:spPr>
        <a:xfrm>
          <a:off x="3086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128498</xdr:rowOff>
    </xdr:from>
    <xdr:ext cx="405111" cy="259045"/>
    <xdr:sp macro="" textlink="">
      <xdr:nvSpPr>
        <xdr:cNvPr id="97" name="n_3mainValue有形固定資産減価償却率">
          <a:extLst>
            <a:ext uri="{FF2B5EF4-FFF2-40B4-BE49-F238E27FC236}">
              <a16:creationId xmlns:a16="http://schemas.microsoft.com/office/drawing/2014/main" id="{C754FA0B-5EF0-41DB-98A3-23A0CF70B61F}"/>
            </a:ext>
          </a:extLst>
        </xdr:cNvPr>
        <xdr:cNvSpPr txBox="1"/>
      </xdr:nvSpPr>
      <xdr:spPr>
        <a:xfrm>
          <a:off x="2324744" y="67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128498</xdr:rowOff>
    </xdr:from>
    <xdr:ext cx="405111" cy="259045"/>
    <xdr:sp macro="" textlink="">
      <xdr:nvSpPr>
        <xdr:cNvPr id="98" name="n_4mainValue有形固定資産減価償却率">
          <a:extLst>
            <a:ext uri="{FF2B5EF4-FFF2-40B4-BE49-F238E27FC236}">
              <a16:creationId xmlns:a16="http://schemas.microsoft.com/office/drawing/2014/main" id="{F3992604-60E0-4CDE-BC18-E53499A45CCD}"/>
            </a:ext>
          </a:extLst>
        </xdr:cNvPr>
        <xdr:cNvSpPr txBox="1"/>
      </xdr:nvSpPr>
      <xdr:spPr>
        <a:xfrm>
          <a:off x="1562744" y="67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6B7FB40-CB23-4BDB-B28F-9E818D165EF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5CD8A66-5481-46BE-9221-CEA832D3325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AF5D5A2-A63B-4F99-9A1B-CB885D1CDAA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F170164-50E0-4765-848F-AC6FD62607B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3F88F3A-8812-4B22-99D9-F1FD3FCDE17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6E222B8-9560-459F-B519-A0E0946BF18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556A345-132B-4BDA-A299-D50F67C8027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D04C015-F364-4FFE-AD67-A1C24AAB8B6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3349054E-D342-4D53-9F82-C2699A42113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638BC76-C329-4609-B49A-045C5C89A83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CF4B02F2-85B4-4E6F-AA12-EC5E5035A45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67678F2-DCCF-47C9-B413-BFB2EA0D990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0EBA87D-B9B9-4FAC-AC94-7CC72C8B632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債務償還比率は</a:t>
          </a:r>
          <a:r>
            <a:rPr lang="en-US" altLang="ja-JP" sz="1100">
              <a:solidFill>
                <a:schemeClr val="dk1"/>
              </a:solidFill>
              <a:effectLst/>
              <a:latin typeface="+mn-lt"/>
              <a:ea typeface="+mn-ea"/>
              <a:cs typeface="+mn-cs"/>
            </a:rPr>
            <a:t>439.2</a:t>
          </a:r>
          <a:r>
            <a:rPr lang="ja-JP" altLang="ja-JP" sz="1100">
              <a:solidFill>
                <a:schemeClr val="dk1"/>
              </a:solidFill>
              <a:effectLst/>
              <a:latin typeface="+mn-lt"/>
              <a:ea typeface="+mn-ea"/>
              <a:cs typeface="+mn-cs"/>
            </a:rPr>
            <a:t>％であり、類似団体平均との差が小さくなっているが、依然として上回っている状況である。</a:t>
          </a:r>
          <a:endParaRPr lang="ja-JP" altLang="ja-JP">
            <a:effectLst/>
          </a:endParaRPr>
        </a:p>
        <a:p>
          <a:r>
            <a:rPr kumimoji="1" lang="ja-JP" altLang="ja-JP" sz="1100">
              <a:solidFill>
                <a:schemeClr val="dk1"/>
              </a:solidFill>
              <a:effectLst/>
              <a:latin typeface="+mn-lt"/>
              <a:ea typeface="+mn-ea"/>
              <a:cs typeface="+mn-cs"/>
            </a:rPr>
            <a:t>将来負担比率について近年減少傾向にあることから、今後も交付税算入率の高い地方債を活用するなど、健全な財政運営に努める。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C5A5309-DAE8-4906-A435-AC7EA4240F9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77ABD47-E024-4553-9BBF-5F022F4927E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72B29ADD-59E4-49C7-AAA3-895D593422E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E1410A5A-F8B7-44AC-AC5E-3E6076A3757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B835D684-48C5-405F-A4A2-AD8C4604FEE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2029C273-6DF3-487C-9D30-14C2F283AB4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60DA0C1-EBB8-4776-BAB4-EC63EFAD6E3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34B1A4CD-4462-47CD-9019-477805B4FE9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A6E80428-E16C-46AB-9F18-F5F18615579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9582641-BEB4-42FA-8679-6A897351BA9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855758D2-A3FD-41D6-902E-0A858559AB3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1E7BA4EA-0CED-484E-B3EA-BF29F2B469F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D1F2E2FE-8D0C-457A-B0B4-8D3610373E1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5E5EEB3-B487-48A0-B84F-553B166DB72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F0BF434-BCFE-4390-9417-E3D40440923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27" name="直線コネクタ 126">
          <a:extLst>
            <a:ext uri="{FF2B5EF4-FFF2-40B4-BE49-F238E27FC236}">
              <a16:creationId xmlns:a16="http://schemas.microsoft.com/office/drawing/2014/main" id="{54520DB4-40DE-428D-80D0-87416050B8EE}"/>
            </a:ext>
          </a:extLst>
        </xdr:cNvPr>
        <xdr:cNvCxnSpPr/>
      </xdr:nvCxnSpPr>
      <xdr:spPr>
        <a:xfrm flipV="1">
          <a:off x="14793595" y="5312833"/>
          <a:ext cx="1269" cy="150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28" name="債務償還比率最小値テキスト">
          <a:extLst>
            <a:ext uri="{FF2B5EF4-FFF2-40B4-BE49-F238E27FC236}">
              <a16:creationId xmlns:a16="http://schemas.microsoft.com/office/drawing/2014/main" id="{50468C48-95F5-46D7-88A9-9208BE477E46}"/>
            </a:ext>
          </a:extLst>
        </xdr:cNvPr>
        <xdr:cNvSpPr txBox="1"/>
      </xdr:nvSpPr>
      <xdr:spPr>
        <a:xfrm>
          <a:off x="14846300" y="68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29" name="直線コネクタ 128">
          <a:extLst>
            <a:ext uri="{FF2B5EF4-FFF2-40B4-BE49-F238E27FC236}">
              <a16:creationId xmlns:a16="http://schemas.microsoft.com/office/drawing/2014/main" id="{11C14868-30D5-4B78-B990-4662C5539AF3}"/>
            </a:ext>
          </a:extLst>
        </xdr:cNvPr>
        <xdr:cNvCxnSpPr/>
      </xdr:nvCxnSpPr>
      <xdr:spPr>
        <a:xfrm>
          <a:off x="14706600" y="68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6B937EEB-6244-43EC-A5F0-277EC7BA183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39A6801-0747-4EDF-871C-5F6F0A7118A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92251</xdr:rowOff>
    </xdr:from>
    <xdr:ext cx="469744" cy="259045"/>
    <xdr:sp macro="" textlink="">
      <xdr:nvSpPr>
        <xdr:cNvPr id="132" name="債務償還比率平均値テキスト">
          <a:extLst>
            <a:ext uri="{FF2B5EF4-FFF2-40B4-BE49-F238E27FC236}">
              <a16:creationId xmlns:a16="http://schemas.microsoft.com/office/drawing/2014/main" id="{B155FF4D-2DE9-46C2-831D-354E27215E77}"/>
            </a:ext>
          </a:extLst>
        </xdr:cNvPr>
        <xdr:cNvSpPr txBox="1"/>
      </xdr:nvSpPr>
      <xdr:spPr>
        <a:xfrm>
          <a:off x="14846300" y="5835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33" name="フローチャート: 判断 132">
          <a:extLst>
            <a:ext uri="{FF2B5EF4-FFF2-40B4-BE49-F238E27FC236}">
              <a16:creationId xmlns:a16="http://schemas.microsoft.com/office/drawing/2014/main" id="{AD1FC75E-B469-4B37-A146-11FA604A94E5}"/>
            </a:ext>
          </a:extLst>
        </xdr:cNvPr>
        <xdr:cNvSpPr/>
      </xdr:nvSpPr>
      <xdr:spPr>
        <a:xfrm>
          <a:off x="147447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34" name="フローチャート: 判断 133">
          <a:extLst>
            <a:ext uri="{FF2B5EF4-FFF2-40B4-BE49-F238E27FC236}">
              <a16:creationId xmlns:a16="http://schemas.microsoft.com/office/drawing/2014/main" id="{751649A5-3EBE-41CE-BE76-313BCACB9D69}"/>
            </a:ext>
          </a:extLst>
        </xdr:cNvPr>
        <xdr:cNvSpPr/>
      </xdr:nvSpPr>
      <xdr:spPr>
        <a:xfrm>
          <a:off x="14033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127317</xdr:rowOff>
    </xdr:from>
    <xdr:to>
      <xdr:col>68</xdr:col>
      <xdr:colOff>123825</xdr:colOff>
      <xdr:row>32</xdr:row>
      <xdr:rowOff>57467</xdr:rowOff>
    </xdr:to>
    <xdr:sp macro="" textlink="">
      <xdr:nvSpPr>
        <xdr:cNvPr id="135" name="フローチャート: 判断 134">
          <a:extLst>
            <a:ext uri="{FF2B5EF4-FFF2-40B4-BE49-F238E27FC236}">
              <a16:creationId xmlns:a16="http://schemas.microsoft.com/office/drawing/2014/main" id="{C3C8F968-57AC-4813-BB07-AAB965CA8335}"/>
            </a:ext>
          </a:extLst>
        </xdr:cNvPr>
        <xdr:cNvSpPr/>
      </xdr:nvSpPr>
      <xdr:spPr>
        <a:xfrm>
          <a:off x="13271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103029</xdr:rowOff>
    </xdr:from>
    <xdr:to>
      <xdr:col>64</xdr:col>
      <xdr:colOff>123825</xdr:colOff>
      <xdr:row>32</xdr:row>
      <xdr:rowOff>33179</xdr:rowOff>
    </xdr:to>
    <xdr:sp macro="" textlink="">
      <xdr:nvSpPr>
        <xdr:cNvPr id="136" name="フローチャート: 判断 135">
          <a:extLst>
            <a:ext uri="{FF2B5EF4-FFF2-40B4-BE49-F238E27FC236}">
              <a16:creationId xmlns:a16="http://schemas.microsoft.com/office/drawing/2014/main" id="{8E6240C7-621F-4682-B962-171307A15F53}"/>
            </a:ext>
          </a:extLst>
        </xdr:cNvPr>
        <xdr:cNvSpPr/>
      </xdr:nvSpPr>
      <xdr:spPr>
        <a:xfrm>
          <a:off x="12509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110046</xdr:rowOff>
    </xdr:from>
    <xdr:to>
      <xdr:col>60</xdr:col>
      <xdr:colOff>123825</xdr:colOff>
      <xdr:row>32</xdr:row>
      <xdr:rowOff>40196</xdr:rowOff>
    </xdr:to>
    <xdr:sp macro="" textlink="">
      <xdr:nvSpPr>
        <xdr:cNvPr id="137" name="フローチャート: 判断 136">
          <a:extLst>
            <a:ext uri="{FF2B5EF4-FFF2-40B4-BE49-F238E27FC236}">
              <a16:creationId xmlns:a16="http://schemas.microsoft.com/office/drawing/2014/main" id="{508C4649-EF7A-42A3-B297-1187E5A9E7B2}"/>
            </a:ext>
          </a:extLst>
        </xdr:cNvPr>
        <xdr:cNvSpPr/>
      </xdr:nvSpPr>
      <xdr:spPr>
        <a:xfrm>
          <a:off x="11747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8960A49-0D78-4C11-85FC-354A601CD37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8D30C57-D145-4E0C-BA5E-74B1CC51A22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92B0641-AEB1-476B-BA46-5D65AD349AE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165CBB2-9E18-4E8C-8D05-183454A397E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F7537B3-8E36-43BC-B8AD-4B2BB180837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137202</xdr:rowOff>
    </xdr:from>
    <xdr:to>
      <xdr:col>76</xdr:col>
      <xdr:colOff>73025</xdr:colOff>
      <xdr:row>31</xdr:row>
      <xdr:rowOff>67352</xdr:rowOff>
    </xdr:to>
    <xdr:sp macro="" textlink="">
      <xdr:nvSpPr>
        <xdr:cNvPr id="143" name="楕円 142">
          <a:extLst>
            <a:ext uri="{FF2B5EF4-FFF2-40B4-BE49-F238E27FC236}">
              <a16:creationId xmlns:a16="http://schemas.microsoft.com/office/drawing/2014/main" id="{93A0D533-7AB6-4335-9A6D-F5D6DFB3CC05}"/>
            </a:ext>
          </a:extLst>
        </xdr:cNvPr>
        <xdr:cNvSpPr/>
      </xdr:nvSpPr>
      <xdr:spPr>
        <a:xfrm>
          <a:off x="14744700" y="60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115629</xdr:rowOff>
    </xdr:from>
    <xdr:ext cx="469744" cy="259045"/>
    <xdr:sp macro="" textlink="">
      <xdr:nvSpPr>
        <xdr:cNvPr id="144" name="債務償還比率該当値テキスト">
          <a:extLst>
            <a:ext uri="{FF2B5EF4-FFF2-40B4-BE49-F238E27FC236}">
              <a16:creationId xmlns:a16="http://schemas.microsoft.com/office/drawing/2014/main" id="{12C7BDDE-B0D8-455A-90E1-7F30A3314486}"/>
            </a:ext>
          </a:extLst>
        </xdr:cNvPr>
        <xdr:cNvSpPr txBox="1"/>
      </xdr:nvSpPr>
      <xdr:spPr>
        <a:xfrm>
          <a:off x="14846300" y="603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62907</xdr:rowOff>
    </xdr:from>
    <xdr:to>
      <xdr:col>72</xdr:col>
      <xdr:colOff>123825</xdr:colOff>
      <xdr:row>31</xdr:row>
      <xdr:rowOff>164507</xdr:rowOff>
    </xdr:to>
    <xdr:sp macro="" textlink="">
      <xdr:nvSpPr>
        <xdr:cNvPr id="145" name="楕円 144">
          <a:extLst>
            <a:ext uri="{FF2B5EF4-FFF2-40B4-BE49-F238E27FC236}">
              <a16:creationId xmlns:a16="http://schemas.microsoft.com/office/drawing/2014/main" id="{77DEC814-EA55-46B0-9F63-EB501F7AA5E6}"/>
            </a:ext>
          </a:extLst>
        </xdr:cNvPr>
        <xdr:cNvSpPr/>
      </xdr:nvSpPr>
      <xdr:spPr>
        <a:xfrm>
          <a:off x="14033500" y="61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16552</xdr:rowOff>
    </xdr:from>
    <xdr:to>
      <xdr:col>76</xdr:col>
      <xdr:colOff>22225</xdr:colOff>
      <xdr:row>31</xdr:row>
      <xdr:rowOff>113707</xdr:rowOff>
    </xdr:to>
    <xdr:cxnSp macro="">
      <xdr:nvCxnSpPr>
        <xdr:cNvPr id="146" name="直線コネクタ 145">
          <a:extLst>
            <a:ext uri="{FF2B5EF4-FFF2-40B4-BE49-F238E27FC236}">
              <a16:creationId xmlns:a16="http://schemas.microsoft.com/office/drawing/2014/main" id="{894D039E-F8AC-43DA-9BAE-C27D71A97472}"/>
            </a:ext>
          </a:extLst>
        </xdr:cNvPr>
        <xdr:cNvCxnSpPr/>
      </xdr:nvCxnSpPr>
      <xdr:spPr>
        <a:xfrm flipV="1">
          <a:off x="14084300" y="6103027"/>
          <a:ext cx="711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157734</xdr:rowOff>
    </xdr:from>
    <xdr:to>
      <xdr:col>68</xdr:col>
      <xdr:colOff>123825</xdr:colOff>
      <xdr:row>33</xdr:row>
      <xdr:rowOff>87885</xdr:rowOff>
    </xdr:to>
    <xdr:sp macro="" textlink="">
      <xdr:nvSpPr>
        <xdr:cNvPr id="147" name="楕円 146">
          <a:extLst>
            <a:ext uri="{FF2B5EF4-FFF2-40B4-BE49-F238E27FC236}">
              <a16:creationId xmlns:a16="http://schemas.microsoft.com/office/drawing/2014/main" id="{14388CC6-4551-40A4-8F93-438598EB2EF2}"/>
            </a:ext>
          </a:extLst>
        </xdr:cNvPr>
        <xdr:cNvSpPr/>
      </xdr:nvSpPr>
      <xdr:spPr>
        <a:xfrm>
          <a:off x="13271500" y="64156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113707</xdr:rowOff>
    </xdr:from>
    <xdr:to>
      <xdr:col>72</xdr:col>
      <xdr:colOff>73025</xdr:colOff>
      <xdr:row>33</xdr:row>
      <xdr:rowOff>37084</xdr:rowOff>
    </xdr:to>
    <xdr:cxnSp macro="">
      <xdr:nvCxnSpPr>
        <xdr:cNvPr id="148" name="直線コネクタ 147">
          <a:extLst>
            <a:ext uri="{FF2B5EF4-FFF2-40B4-BE49-F238E27FC236}">
              <a16:creationId xmlns:a16="http://schemas.microsoft.com/office/drawing/2014/main" id="{EC489F31-DB1B-48A6-AFA5-AB3FA7433DAB}"/>
            </a:ext>
          </a:extLst>
        </xdr:cNvPr>
        <xdr:cNvCxnSpPr/>
      </xdr:nvCxnSpPr>
      <xdr:spPr>
        <a:xfrm flipV="1">
          <a:off x="13322300" y="6200182"/>
          <a:ext cx="762000" cy="26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156665</xdr:rowOff>
    </xdr:from>
    <xdr:to>
      <xdr:col>64</xdr:col>
      <xdr:colOff>123825</xdr:colOff>
      <xdr:row>34</xdr:row>
      <xdr:rowOff>86815</xdr:rowOff>
    </xdr:to>
    <xdr:sp macro="" textlink="">
      <xdr:nvSpPr>
        <xdr:cNvPr id="149" name="楕円 148">
          <a:extLst>
            <a:ext uri="{FF2B5EF4-FFF2-40B4-BE49-F238E27FC236}">
              <a16:creationId xmlns:a16="http://schemas.microsoft.com/office/drawing/2014/main" id="{768552A8-DD4E-4E16-BC41-0CB8435CDC4C}"/>
            </a:ext>
          </a:extLst>
        </xdr:cNvPr>
        <xdr:cNvSpPr/>
      </xdr:nvSpPr>
      <xdr:spPr>
        <a:xfrm>
          <a:off x="12509500" y="658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37084</xdr:rowOff>
    </xdr:from>
    <xdr:to>
      <xdr:col>68</xdr:col>
      <xdr:colOff>73025</xdr:colOff>
      <xdr:row>34</xdr:row>
      <xdr:rowOff>36015</xdr:rowOff>
    </xdr:to>
    <xdr:cxnSp macro="">
      <xdr:nvCxnSpPr>
        <xdr:cNvPr id="150" name="直線コネクタ 149">
          <a:extLst>
            <a:ext uri="{FF2B5EF4-FFF2-40B4-BE49-F238E27FC236}">
              <a16:creationId xmlns:a16="http://schemas.microsoft.com/office/drawing/2014/main" id="{FFED5D3F-F9CA-4021-AF58-B2AECC076EB4}"/>
            </a:ext>
          </a:extLst>
        </xdr:cNvPr>
        <xdr:cNvCxnSpPr/>
      </xdr:nvCxnSpPr>
      <xdr:spPr>
        <a:xfrm flipV="1">
          <a:off x="12560300" y="6466459"/>
          <a:ext cx="762000" cy="17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107379</xdr:rowOff>
    </xdr:from>
    <xdr:to>
      <xdr:col>60</xdr:col>
      <xdr:colOff>123825</xdr:colOff>
      <xdr:row>35</xdr:row>
      <xdr:rowOff>37529</xdr:rowOff>
    </xdr:to>
    <xdr:sp macro="" textlink="">
      <xdr:nvSpPr>
        <xdr:cNvPr id="151" name="楕円 150">
          <a:extLst>
            <a:ext uri="{FF2B5EF4-FFF2-40B4-BE49-F238E27FC236}">
              <a16:creationId xmlns:a16="http://schemas.microsoft.com/office/drawing/2014/main" id="{8EB2289C-F8A6-4C4D-A53C-6FD9CDC210DA}"/>
            </a:ext>
          </a:extLst>
        </xdr:cNvPr>
        <xdr:cNvSpPr/>
      </xdr:nvSpPr>
      <xdr:spPr>
        <a:xfrm>
          <a:off x="11747500" y="670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36015</xdr:rowOff>
    </xdr:from>
    <xdr:to>
      <xdr:col>64</xdr:col>
      <xdr:colOff>73025</xdr:colOff>
      <xdr:row>34</xdr:row>
      <xdr:rowOff>158179</xdr:rowOff>
    </xdr:to>
    <xdr:cxnSp macro="">
      <xdr:nvCxnSpPr>
        <xdr:cNvPr id="152" name="直線コネクタ 151">
          <a:extLst>
            <a:ext uri="{FF2B5EF4-FFF2-40B4-BE49-F238E27FC236}">
              <a16:creationId xmlns:a16="http://schemas.microsoft.com/office/drawing/2014/main" id="{422632A3-142B-4999-B514-F7BE8AA4BAEE}"/>
            </a:ext>
          </a:extLst>
        </xdr:cNvPr>
        <xdr:cNvCxnSpPr/>
      </xdr:nvCxnSpPr>
      <xdr:spPr>
        <a:xfrm flipV="1">
          <a:off x="11798300" y="6636840"/>
          <a:ext cx="762000" cy="12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12093</xdr:rowOff>
    </xdr:from>
    <xdr:ext cx="469744" cy="259045"/>
    <xdr:sp macro="" textlink="">
      <xdr:nvSpPr>
        <xdr:cNvPr id="153" name="n_1aveValue債務償還比率">
          <a:extLst>
            <a:ext uri="{FF2B5EF4-FFF2-40B4-BE49-F238E27FC236}">
              <a16:creationId xmlns:a16="http://schemas.microsoft.com/office/drawing/2014/main" id="{CB339A84-D42D-46B4-8460-E17E8CF141A6}"/>
            </a:ext>
          </a:extLst>
        </xdr:cNvPr>
        <xdr:cNvSpPr txBox="1"/>
      </xdr:nvSpPr>
      <xdr:spPr>
        <a:xfrm>
          <a:off x="13836727" y="5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73994</xdr:rowOff>
    </xdr:from>
    <xdr:ext cx="469744" cy="259045"/>
    <xdr:sp macro="" textlink="">
      <xdr:nvSpPr>
        <xdr:cNvPr id="154" name="n_2aveValue債務償還比率">
          <a:extLst>
            <a:ext uri="{FF2B5EF4-FFF2-40B4-BE49-F238E27FC236}">
              <a16:creationId xmlns:a16="http://schemas.microsoft.com/office/drawing/2014/main" id="{DE5CE8D0-E7F9-4F58-A67E-737C4C0C7DA0}"/>
            </a:ext>
          </a:extLst>
        </xdr:cNvPr>
        <xdr:cNvSpPr txBox="1"/>
      </xdr:nvSpPr>
      <xdr:spPr>
        <a:xfrm>
          <a:off x="130874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49706</xdr:rowOff>
    </xdr:from>
    <xdr:ext cx="469744" cy="259045"/>
    <xdr:sp macro="" textlink="">
      <xdr:nvSpPr>
        <xdr:cNvPr id="155" name="n_3aveValue債務償還比率">
          <a:extLst>
            <a:ext uri="{FF2B5EF4-FFF2-40B4-BE49-F238E27FC236}">
              <a16:creationId xmlns:a16="http://schemas.microsoft.com/office/drawing/2014/main" id="{E8F72B43-E21A-4B4B-A747-61BF2DBD4639}"/>
            </a:ext>
          </a:extLst>
        </xdr:cNvPr>
        <xdr:cNvSpPr txBox="1"/>
      </xdr:nvSpPr>
      <xdr:spPr>
        <a:xfrm>
          <a:off x="12325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56723</xdr:rowOff>
    </xdr:from>
    <xdr:ext cx="469744" cy="259045"/>
    <xdr:sp macro="" textlink="">
      <xdr:nvSpPr>
        <xdr:cNvPr id="156" name="n_4aveValue債務償還比率">
          <a:extLst>
            <a:ext uri="{FF2B5EF4-FFF2-40B4-BE49-F238E27FC236}">
              <a16:creationId xmlns:a16="http://schemas.microsoft.com/office/drawing/2014/main" id="{7ACB79EB-2926-4273-959E-8B2D3C5E1C66}"/>
            </a:ext>
          </a:extLst>
        </xdr:cNvPr>
        <xdr:cNvSpPr txBox="1"/>
      </xdr:nvSpPr>
      <xdr:spPr>
        <a:xfrm>
          <a:off x="11563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155634</xdr:rowOff>
    </xdr:from>
    <xdr:ext cx="469744" cy="259045"/>
    <xdr:sp macro="" textlink="">
      <xdr:nvSpPr>
        <xdr:cNvPr id="157" name="n_1mainValue債務償還比率">
          <a:extLst>
            <a:ext uri="{FF2B5EF4-FFF2-40B4-BE49-F238E27FC236}">
              <a16:creationId xmlns:a16="http://schemas.microsoft.com/office/drawing/2014/main" id="{A5B5E2F8-523D-4374-A9FB-846C38F9916E}"/>
            </a:ext>
          </a:extLst>
        </xdr:cNvPr>
        <xdr:cNvSpPr txBox="1"/>
      </xdr:nvSpPr>
      <xdr:spPr>
        <a:xfrm>
          <a:off x="13836727" y="62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79011</xdr:rowOff>
    </xdr:from>
    <xdr:ext cx="469744" cy="259045"/>
    <xdr:sp macro="" textlink="">
      <xdr:nvSpPr>
        <xdr:cNvPr id="158" name="n_2mainValue債務償還比率">
          <a:extLst>
            <a:ext uri="{FF2B5EF4-FFF2-40B4-BE49-F238E27FC236}">
              <a16:creationId xmlns:a16="http://schemas.microsoft.com/office/drawing/2014/main" id="{086F790D-C93B-4089-98D3-175F6DC6B42A}"/>
            </a:ext>
          </a:extLst>
        </xdr:cNvPr>
        <xdr:cNvSpPr txBox="1"/>
      </xdr:nvSpPr>
      <xdr:spPr>
        <a:xfrm>
          <a:off x="13087427" y="650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77942</xdr:rowOff>
    </xdr:from>
    <xdr:ext cx="469744" cy="259045"/>
    <xdr:sp macro="" textlink="">
      <xdr:nvSpPr>
        <xdr:cNvPr id="159" name="n_3mainValue債務償還比率">
          <a:extLst>
            <a:ext uri="{FF2B5EF4-FFF2-40B4-BE49-F238E27FC236}">
              <a16:creationId xmlns:a16="http://schemas.microsoft.com/office/drawing/2014/main" id="{440FEC77-9BEE-46CA-8EB7-C9381F2D85B9}"/>
            </a:ext>
          </a:extLst>
        </xdr:cNvPr>
        <xdr:cNvSpPr txBox="1"/>
      </xdr:nvSpPr>
      <xdr:spPr>
        <a:xfrm>
          <a:off x="12325427" y="667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28656</xdr:rowOff>
    </xdr:from>
    <xdr:ext cx="469744" cy="259045"/>
    <xdr:sp macro="" textlink="">
      <xdr:nvSpPr>
        <xdr:cNvPr id="160" name="n_4mainValue債務償還比率">
          <a:extLst>
            <a:ext uri="{FF2B5EF4-FFF2-40B4-BE49-F238E27FC236}">
              <a16:creationId xmlns:a16="http://schemas.microsoft.com/office/drawing/2014/main" id="{361E819B-07EC-464D-BD79-CDBC982E4E75}"/>
            </a:ext>
          </a:extLst>
        </xdr:cNvPr>
        <xdr:cNvSpPr txBox="1"/>
      </xdr:nvSpPr>
      <xdr:spPr>
        <a:xfrm>
          <a:off x="11563427" y="680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1073DF6-96B5-4302-88C6-BE1E63ED64B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42251C3-2452-458E-A425-903E33FF219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810CC9F-4DDE-4678-B924-552D3602F61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15408AF9-1921-402F-B1D6-0BBB51BA3B2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98BC1EB-F94E-4542-AAC4-6850172B620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1D62D72E-C22D-42ED-A571-4C8244B7CD4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F3E9381-2EDE-4384-8532-D3889A9A963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31ED934-60F6-4008-8F58-E301B5C5241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0D7BEAB-2BDA-4F79-B7BE-B3F631A2D3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5C9480-2259-426B-A3B3-644296EF9F7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A8BF5BD-3311-4C74-98FE-342AD6442C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00A3AFF-3F3D-4EFA-87E7-88BD6DF562F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D12E19-50C5-472E-84D0-5CDF110077F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152645D-52A8-4952-A653-C794D96075C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0063120-AEFA-4DBC-AD88-AA5D1DCE36D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3654E99-E414-4769-A4EB-8BB0DB781E7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13,423
13,126
144.21
9,485,624
8,623,047
782,878
5,615,965
8,807,630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89A6FE3-CE10-4EDB-94A1-E888CD2536F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BA11F8-69D6-466A-A2BF-D67FFEC44A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49F9676-A301-4735-9BA2-B477F023CBB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19A912E-8132-4EF6-BAA9-40DF223E354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335082C-5BC3-4090-B5A2-A407395AFD7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BA1492B-9E6D-448D-A6A7-8F91BA99CC6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B7181AF-CEA9-429E-8A24-1CFE04B65B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45BEB3-DC33-478E-B891-6EF7875ADB8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2A99D11-350F-419B-B9F2-CD92FE13F60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24FB764-B08D-476C-8D2F-8CA12019E47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D2486E3-DEDE-49A8-B137-5BCB7A6E4D8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CE1B9B-5D0D-4C32-BD33-999F6157AC4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B0FF1DE-925C-4FA9-960B-639C7A0CDBB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58830D4-A9CC-42DD-A111-EF53BD2C90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1B844B-B3C7-45BD-8F8B-5F2C47EDF09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51E2EBF-2227-471B-AF97-A2CA85FB0FB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9B3AD7-0C4A-4823-A7EF-223BD0B01B1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47F64D6-E5FF-499A-AD45-FE137163F19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2E8F14C-4A97-4C94-B73B-A84697C3407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5452FC8-95D4-4E77-910A-6987BC8A8F8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032CBB5-948E-4F14-AE28-979E9D83E6A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0B10B67-6D1A-482A-AA61-759A7ECB625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1DEC641-D389-4824-9982-E9E43629763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A19AA11-128D-4899-981F-EF0A7041526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957450E-28D0-4AC1-BC16-9AC4ED64FF0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A4ABD93-31B5-42C0-A1D3-BFBDD1A2522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A4B2CD1-C791-495E-BC6C-F09D39E6F75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F7E20EB-1F02-413F-AFF2-D52B909FF9D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CB0B29D-9E41-40EE-8E59-365A728C4AE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D42F9ED-8350-405A-AAF2-97BC09E482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A63675A-3940-452F-B677-82480BF64FA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91EF026-CC22-492B-A66D-B8C12FAD653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D99C5A8-08C7-4BAD-B2E6-A0AE882EBD2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DB1277C-F529-4B7B-BE70-8902B80215F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C3314F8-A3F8-4A09-9084-B19B10B722D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CF24705-022C-445F-8D5B-38118E2E6EC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5A85E4A-6511-4071-918A-171D9499B52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9474864-A821-46B4-A3DD-692A619C220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06C2C55-DE3B-48D9-A68C-D68A11B886A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26E378A-0028-4BC5-A017-786CA62B063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AC0B555-E0E0-450C-BE17-778D39EFD52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B8AFB95-B048-45A9-AB93-3FE5FFF6E63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897C101-BD78-4986-95EF-A87E2EB87BA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45F5AA1-4A5B-492E-B1AB-0FB33A7C2F3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1BA29B1-756C-4D36-B4F8-B5B4DD7636E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6D764907-2608-4745-8900-4F0B26C7F8D8}"/>
            </a:ext>
          </a:extLst>
        </xdr:cNvPr>
        <xdr:cNvCxnSpPr/>
      </xdr:nvCxnSpPr>
      <xdr:spPr>
        <a:xfrm flipV="1">
          <a:off x="4634865" y="585216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E9C43C0D-D017-4048-A5D4-20627C2ABC0B}"/>
            </a:ext>
          </a:extLst>
        </xdr:cNvPr>
        <xdr:cNvSpPr txBox="1"/>
      </xdr:nvSpPr>
      <xdr:spPr>
        <a:xfrm>
          <a:off x="467360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731C8032-8618-4609-A31A-0A4AC3774CCE}"/>
            </a:ext>
          </a:extLst>
        </xdr:cNvPr>
        <xdr:cNvCxnSpPr/>
      </xdr:nvCxnSpPr>
      <xdr:spPr>
        <a:xfrm>
          <a:off x="4546600" y="72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7B472F90-2D08-46B2-8304-B5597FAEE84D}"/>
            </a:ext>
          </a:extLst>
        </xdr:cNvPr>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898F48AF-D4B7-4535-B6B7-C4E25D5C2086}"/>
            </a:ext>
          </a:extLst>
        </xdr:cNvPr>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E7A669CB-46D3-45CE-AF7C-65D21110BEF4}"/>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7EFD0E40-D88F-4D35-A8EA-4923D9E96A16}"/>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25E68CDD-493A-434E-90DE-3C17B67413BD}"/>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A4AA40E7-D432-46C1-8FBD-BC97D98F0515}"/>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90479379-7C69-4D2A-A227-11D244EB8C30}"/>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33020</xdr:rowOff>
    </xdr:from>
    <xdr:to>
      <xdr:col>6</xdr:col>
      <xdr:colOff>38100</xdr:colOff>
      <xdr:row>37</xdr:row>
      <xdr:rowOff>134620</xdr:rowOff>
    </xdr:to>
    <xdr:sp macro="" textlink="">
      <xdr:nvSpPr>
        <xdr:cNvPr id="67" name="フローチャート: 判断 66">
          <a:extLst>
            <a:ext uri="{FF2B5EF4-FFF2-40B4-BE49-F238E27FC236}">
              <a16:creationId xmlns:a16="http://schemas.microsoft.com/office/drawing/2014/main" id="{BD351E59-651C-4243-A736-61A9DDCE85C2}"/>
            </a:ext>
          </a:extLst>
        </xdr:cNvPr>
        <xdr:cNvSpPr/>
      </xdr:nvSpPr>
      <xdr:spPr>
        <a:xfrm>
          <a:off x="1079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DCFD68B-E2D9-48AB-8A11-74545C68A07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122A637-E704-4503-9FC7-61475169C5E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CA9B7F-17A7-485F-A779-5D608CD01E9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2FEC26E-7FE4-4646-B459-61F557A730E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4496768-CF7E-4DF1-8467-0D796EF6D8E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109220</xdr:rowOff>
    </xdr:from>
    <xdr:to>
      <xdr:col>24</xdr:col>
      <xdr:colOff>114300</xdr:colOff>
      <xdr:row>39</xdr:row>
      <xdr:rowOff>39370</xdr:rowOff>
    </xdr:to>
    <xdr:sp macro="" textlink="">
      <xdr:nvSpPr>
        <xdr:cNvPr id="73" name="楕円 72">
          <a:extLst>
            <a:ext uri="{FF2B5EF4-FFF2-40B4-BE49-F238E27FC236}">
              <a16:creationId xmlns:a16="http://schemas.microsoft.com/office/drawing/2014/main" id="{4DB54158-7A75-4629-A3DF-D29BD6588825}"/>
            </a:ext>
          </a:extLst>
        </xdr:cNvPr>
        <xdr:cNvSpPr/>
      </xdr:nvSpPr>
      <xdr:spPr>
        <a:xfrm>
          <a:off x="4584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87647</xdr:rowOff>
    </xdr:from>
    <xdr:ext cx="405111" cy="259045"/>
    <xdr:sp macro="" textlink="">
      <xdr:nvSpPr>
        <xdr:cNvPr id="74" name="【道路】&#10;有形固定資産減価償却率該当値テキスト">
          <a:extLst>
            <a:ext uri="{FF2B5EF4-FFF2-40B4-BE49-F238E27FC236}">
              <a16:creationId xmlns:a16="http://schemas.microsoft.com/office/drawing/2014/main" id="{984A8037-EE22-4504-BD38-F8C80E4AF601}"/>
            </a:ext>
          </a:extLst>
        </xdr:cNvPr>
        <xdr:cNvSpPr txBox="1"/>
      </xdr:nvSpPr>
      <xdr:spPr>
        <a:xfrm>
          <a:off x="4673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macro="" textlink="">
      <xdr:nvSpPr>
        <xdr:cNvPr id="75" name="楕円 74">
          <a:extLst>
            <a:ext uri="{FF2B5EF4-FFF2-40B4-BE49-F238E27FC236}">
              <a16:creationId xmlns:a16="http://schemas.microsoft.com/office/drawing/2014/main" id="{7109C612-37DE-4F2F-B156-BD3345809F5F}"/>
            </a:ext>
          </a:extLst>
        </xdr:cNvPr>
        <xdr:cNvSpPr/>
      </xdr:nvSpPr>
      <xdr:spPr>
        <a:xfrm>
          <a:off x="3746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125730</xdr:rowOff>
    </xdr:from>
    <xdr:to>
      <xdr:col>24</xdr:col>
      <xdr:colOff>63500</xdr:colOff>
      <xdr:row>38</xdr:row>
      <xdr:rowOff>160020</xdr:rowOff>
    </xdr:to>
    <xdr:cxnSp macro="">
      <xdr:nvCxnSpPr>
        <xdr:cNvPr id="76" name="直線コネクタ 75">
          <a:extLst>
            <a:ext uri="{FF2B5EF4-FFF2-40B4-BE49-F238E27FC236}">
              <a16:creationId xmlns:a16="http://schemas.microsoft.com/office/drawing/2014/main" id="{6D9505E7-3483-43A4-998A-C6EF5F54E256}"/>
            </a:ext>
          </a:extLst>
        </xdr:cNvPr>
        <xdr:cNvCxnSpPr/>
      </xdr:nvCxnSpPr>
      <xdr:spPr>
        <a:xfrm>
          <a:off x="3797300" y="66408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42545</xdr:rowOff>
    </xdr:from>
    <xdr:to>
      <xdr:col>15</xdr:col>
      <xdr:colOff>101600</xdr:colOff>
      <xdr:row>38</xdr:row>
      <xdr:rowOff>144145</xdr:rowOff>
    </xdr:to>
    <xdr:sp macro="" textlink="">
      <xdr:nvSpPr>
        <xdr:cNvPr id="77" name="楕円 76">
          <a:extLst>
            <a:ext uri="{FF2B5EF4-FFF2-40B4-BE49-F238E27FC236}">
              <a16:creationId xmlns:a16="http://schemas.microsoft.com/office/drawing/2014/main" id="{1656D612-F1A8-4B07-BA8F-8AB8DABC5A2A}"/>
            </a:ext>
          </a:extLst>
        </xdr:cNvPr>
        <xdr:cNvSpPr/>
      </xdr:nvSpPr>
      <xdr:spPr>
        <a:xfrm>
          <a:off x="2857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93345</xdr:rowOff>
    </xdr:from>
    <xdr:to>
      <xdr:col>19</xdr:col>
      <xdr:colOff>177800</xdr:colOff>
      <xdr:row>38</xdr:row>
      <xdr:rowOff>125730</xdr:rowOff>
    </xdr:to>
    <xdr:cxnSp macro="">
      <xdr:nvCxnSpPr>
        <xdr:cNvPr id="78" name="直線コネクタ 77">
          <a:extLst>
            <a:ext uri="{FF2B5EF4-FFF2-40B4-BE49-F238E27FC236}">
              <a16:creationId xmlns:a16="http://schemas.microsoft.com/office/drawing/2014/main" id="{C9FDFF21-C757-422F-9080-E060E284F1F8}"/>
            </a:ext>
          </a:extLst>
        </xdr:cNvPr>
        <xdr:cNvCxnSpPr/>
      </xdr:nvCxnSpPr>
      <xdr:spPr>
        <a:xfrm>
          <a:off x="2908300" y="66084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158750</xdr:rowOff>
    </xdr:from>
    <xdr:to>
      <xdr:col>10</xdr:col>
      <xdr:colOff>165100</xdr:colOff>
      <xdr:row>42</xdr:row>
      <xdr:rowOff>88900</xdr:rowOff>
    </xdr:to>
    <xdr:sp macro="" textlink="">
      <xdr:nvSpPr>
        <xdr:cNvPr id="79" name="楕円 78">
          <a:extLst>
            <a:ext uri="{FF2B5EF4-FFF2-40B4-BE49-F238E27FC236}">
              <a16:creationId xmlns:a16="http://schemas.microsoft.com/office/drawing/2014/main" id="{E2F4D21A-F84B-4AA1-8348-D1055FB49050}"/>
            </a:ext>
          </a:extLst>
        </xdr:cNvPr>
        <xdr:cNvSpPr/>
      </xdr:nvSpPr>
      <xdr:spPr>
        <a:xfrm>
          <a:off x="1968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93345</xdr:rowOff>
    </xdr:from>
    <xdr:to>
      <xdr:col>15</xdr:col>
      <xdr:colOff>50800</xdr:colOff>
      <xdr:row>42</xdr:row>
      <xdr:rowOff>38100</xdr:rowOff>
    </xdr:to>
    <xdr:cxnSp macro="">
      <xdr:nvCxnSpPr>
        <xdr:cNvPr id="80" name="直線コネクタ 79">
          <a:extLst>
            <a:ext uri="{FF2B5EF4-FFF2-40B4-BE49-F238E27FC236}">
              <a16:creationId xmlns:a16="http://schemas.microsoft.com/office/drawing/2014/main" id="{BED4D73A-5877-4CE9-B30D-CA5A499C9B5A}"/>
            </a:ext>
          </a:extLst>
        </xdr:cNvPr>
        <xdr:cNvCxnSpPr/>
      </xdr:nvCxnSpPr>
      <xdr:spPr>
        <a:xfrm flipV="1">
          <a:off x="2019300" y="6608445"/>
          <a:ext cx="889000" cy="6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158750</xdr:rowOff>
    </xdr:from>
    <xdr:to>
      <xdr:col>6</xdr:col>
      <xdr:colOff>38100</xdr:colOff>
      <xdr:row>42</xdr:row>
      <xdr:rowOff>88900</xdr:rowOff>
    </xdr:to>
    <xdr:sp macro="" textlink="">
      <xdr:nvSpPr>
        <xdr:cNvPr id="81" name="楕円 80">
          <a:extLst>
            <a:ext uri="{FF2B5EF4-FFF2-40B4-BE49-F238E27FC236}">
              <a16:creationId xmlns:a16="http://schemas.microsoft.com/office/drawing/2014/main" id="{0858BE3B-3C7D-4912-ACE2-2C10A325F910}"/>
            </a:ext>
          </a:extLst>
        </xdr:cNvPr>
        <xdr:cNvSpPr/>
      </xdr:nvSpPr>
      <xdr:spPr>
        <a:xfrm>
          <a:off x="1079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38100</xdr:rowOff>
    </xdr:from>
    <xdr:to>
      <xdr:col>10</xdr:col>
      <xdr:colOff>114300</xdr:colOff>
      <xdr:row>42</xdr:row>
      <xdr:rowOff>38100</xdr:rowOff>
    </xdr:to>
    <xdr:cxnSp macro="">
      <xdr:nvCxnSpPr>
        <xdr:cNvPr id="82" name="直線コネクタ 81">
          <a:extLst>
            <a:ext uri="{FF2B5EF4-FFF2-40B4-BE49-F238E27FC236}">
              <a16:creationId xmlns:a16="http://schemas.microsoft.com/office/drawing/2014/main" id="{92238F52-3783-443A-BE3A-1623F29D22A2}"/>
            </a:ext>
          </a:extLst>
        </xdr:cNvPr>
        <xdr:cNvCxnSpPr/>
      </xdr:nvCxnSpPr>
      <xdr:spPr>
        <a:xfrm>
          <a:off x="1130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a:extLst>
            <a:ext uri="{FF2B5EF4-FFF2-40B4-BE49-F238E27FC236}">
              <a16:creationId xmlns:a16="http://schemas.microsoft.com/office/drawing/2014/main" id="{D719A458-7F84-4E66-A981-189D516A652E}"/>
            </a:ext>
          </a:extLst>
        </xdr:cNvPr>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9C90A50E-4BE2-4984-8E47-594106BBFF79}"/>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5" name="n_3aveValue【道路】&#10;有形固定資産減価償却率">
          <a:extLst>
            <a:ext uri="{FF2B5EF4-FFF2-40B4-BE49-F238E27FC236}">
              <a16:creationId xmlns:a16="http://schemas.microsoft.com/office/drawing/2014/main" id="{FDC89230-137F-4E16-A7B6-2F03CCC075F1}"/>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151147</xdr:rowOff>
    </xdr:from>
    <xdr:ext cx="405111" cy="259045"/>
    <xdr:sp macro="" textlink="">
      <xdr:nvSpPr>
        <xdr:cNvPr id="86" name="n_4aveValue【道路】&#10;有形固定資産減価償却率">
          <a:extLst>
            <a:ext uri="{FF2B5EF4-FFF2-40B4-BE49-F238E27FC236}">
              <a16:creationId xmlns:a16="http://schemas.microsoft.com/office/drawing/2014/main" id="{82663A79-67FB-4243-BBF6-3F8D5A3833C5}"/>
            </a:ext>
          </a:extLst>
        </xdr:cNvPr>
        <xdr:cNvSpPr txBox="1"/>
      </xdr:nvSpPr>
      <xdr:spPr>
        <a:xfrm>
          <a:off x="927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macro="" textlink="">
      <xdr:nvSpPr>
        <xdr:cNvPr id="87" name="n_1mainValue【道路】&#10;有形固定資産減価償却率">
          <a:extLst>
            <a:ext uri="{FF2B5EF4-FFF2-40B4-BE49-F238E27FC236}">
              <a16:creationId xmlns:a16="http://schemas.microsoft.com/office/drawing/2014/main" id="{81214278-1F32-4156-95A3-AF9CB5889799}"/>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135272</xdr:rowOff>
    </xdr:from>
    <xdr:ext cx="405111" cy="259045"/>
    <xdr:sp macro="" textlink="">
      <xdr:nvSpPr>
        <xdr:cNvPr id="88" name="n_2mainValue【道路】&#10;有形固定資産減価償却率">
          <a:extLst>
            <a:ext uri="{FF2B5EF4-FFF2-40B4-BE49-F238E27FC236}">
              <a16:creationId xmlns:a16="http://schemas.microsoft.com/office/drawing/2014/main" id="{847C8B96-C2C4-4B77-BCAD-564C8CFDB288}"/>
            </a:ext>
          </a:extLst>
        </xdr:cNvPr>
        <xdr:cNvSpPr txBox="1"/>
      </xdr:nvSpPr>
      <xdr:spPr>
        <a:xfrm>
          <a:off x="2705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80027</xdr:rowOff>
    </xdr:from>
    <xdr:ext cx="469744" cy="259045"/>
    <xdr:sp macro="" textlink="">
      <xdr:nvSpPr>
        <xdr:cNvPr id="89" name="n_3mainValue【道路】&#10;有形固定資産減価償却率">
          <a:extLst>
            <a:ext uri="{FF2B5EF4-FFF2-40B4-BE49-F238E27FC236}">
              <a16:creationId xmlns:a16="http://schemas.microsoft.com/office/drawing/2014/main" id="{C1C8F6F7-56F2-4862-956E-D0D857ED1444}"/>
            </a:ext>
          </a:extLst>
        </xdr:cNvPr>
        <xdr:cNvSpPr txBox="1"/>
      </xdr:nvSpPr>
      <xdr:spPr>
        <a:xfrm>
          <a:off x="1784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80027</xdr:rowOff>
    </xdr:from>
    <xdr:ext cx="469744" cy="259045"/>
    <xdr:sp macro="" textlink="">
      <xdr:nvSpPr>
        <xdr:cNvPr id="90" name="n_4mainValue【道路】&#10;有形固定資産減価償却率">
          <a:extLst>
            <a:ext uri="{FF2B5EF4-FFF2-40B4-BE49-F238E27FC236}">
              <a16:creationId xmlns:a16="http://schemas.microsoft.com/office/drawing/2014/main" id="{68DFE743-AC62-4118-95BB-F7E7528CB0DB}"/>
            </a:ext>
          </a:extLst>
        </xdr:cNvPr>
        <xdr:cNvSpPr txBox="1"/>
      </xdr:nvSpPr>
      <xdr:spPr>
        <a:xfrm>
          <a:off x="895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9966EEE-1600-4D6D-9487-99685E440EF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047A99D-D86A-417E-BEB5-D6CBCBDAD41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49E1300-7029-4626-860D-D85502ADCDE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4F3CD21-D8B5-4BCD-BD4C-13030BE78C5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DE274EA-1E24-43C6-AAA4-9D857AA7D1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CBBD606-664C-467F-BF2B-E35126C9D24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61A82C1-0FF6-48D9-BF8D-6628913AF3C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EE6E317-4E3C-4023-9316-A497E85AE98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02F571D-FD0C-4D78-BD81-C3CB6FA8E8D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049F8DC-9395-4892-B620-3A18A5FE970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561041AB-6CF2-4305-AE68-FBA2712F1ED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59B0CB8-1F20-4AE5-9C08-5E216806C57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4EB7D1F-6695-47A8-AE93-3545D51604C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D1FFBDB-318D-4740-B7D2-C15241DA4D2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9BC7954-A954-4E52-BAC5-7F634893717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E579EB0B-E6FD-4590-B142-4E42F3073A8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80E2EC2-0C18-40E6-A4EF-F827599141B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5589560-E392-40A3-B390-B1C8F50AC46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FE980C1-6EDE-4180-8A6F-3145276E501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DD9BFFEC-21AA-4EFF-888F-5F31CBEA9EF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1072128-1B13-4012-93AC-7734A69AB15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8BC43FA6-F037-4DBC-A20C-4307F4BDF5E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96E7247-AD2A-451C-A2CF-A97057578EE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823F30BC-07B1-4686-93B8-6A53E61A35CF}"/>
            </a:ext>
          </a:extLst>
        </xdr:cNvPr>
        <xdr:cNvCxnSpPr/>
      </xdr:nvCxnSpPr>
      <xdr:spPr>
        <a:xfrm flipV="1">
          <a:off x="10476865" y="5640305"/>
          <a:ext cx="0" cy="140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C826D94F-9544-4493-B41E-379F16DA4013}"/>
            </a:ext>
          </a:extLst>
        </xdr:cNvPr>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44E922A8-04BA-484E-8451-B3B62251262F}"/>
            </a:ext>
          </a:extLst>
        </xdr:cNvPr>
        <xdr:cNvCxnSpPr/>
      </xdr:nvCxnSpPr>
      <xdr:spPr>
        <a:xfrm>
          <a:off x="10388600" y="70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5080F8C9-81B3-4C9C-AC37-7A22ED399175}"/>
            </a:ext>
          </a:extLst>
        </xdr:cNvPr>
        <xdr:cNvSpPr txBox="1"/>
      </xdr:nvSpPr>
      <xdr:spPr>
        <a:xfrm>
          <a:off x="10515600" y="5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12911D8B-05CB-4580-881A-1F8E03CE2577}"/>
            </a:ext>
          </a:extLst>
        </xdr:cNvPr>
        <xdr:cNvCxnSpPr/>
      </xdr:nvCxnSpPr>
      <xdr:spPr>
        <a:xfrm>
          <a:off x="10388600" y="564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45280</xdr:rowOff>
    </xdr:from>
    <xdr:ext cx="534377" cy="259045"/>
    <xdr:sp macro="" textlink="">
      <xdr:nvSpPr>
        <xdr:cNvPr id="119" name="【道路】&#10;一人当たり延長平均値テキスト">
          <a:extLst>
            <a:ext uri="{FF2B5EF4-FFF2-40B4-BE49-F238E27FC236}">
              <a16:creationId xmlns:a16="http://schemas.microsoft.com/office/drawing/2014/main" id="{70B27A5C-6EF8-4367-8A88-9D7B4A965380}"/>
            </a:ext>
          </a:extLst>
        </xdr:cNvPr>
        <xdr:cNvSpPr txBox="1"/>
      </xdr:nvSpPr>
      <xdr:spPr>
        <a:xfrm>
          <a:off x="10515600" y="6560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D33D3B54-36DF-443D-9C56-F48473BB4119}"/>
            </a:ext>
          </a:extLst>
        </xdr:cNvPr>
        <xdr:cNvSpPr/>
      </xdr:nvSpPr>
      <xdr:spPr>
        <a:xfrm>
          <a:off x="104267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85D7455A-1551-4027-BDC1-6BAE0E8B17B7}"/>
            </a:ext>
          </a:extLst>
        </xdr:cNvPr>
        <xdr:cNvSpPr/>
      </xdr:nvSpPr>
      <xdr:spPr>
        <a:xfrm>
          <a:off x="9588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2" name="フローチャート: 判断 121">
          <a:extLst>
            <a:ext uri="{FF2B5EF4-FFF2-40B4-BE49-F238E27FC236}">
              <a16:creationId xmlns:a16="http://schemas.microsoft.com/office/drawing/2014/main" id="{6FA6F9D6-829A-4190-B51F-E3898D36AFAE}"/>
            </a:ext>
          </a:extLst>
        </xdr:cNvPr>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3" name="フローチャート: 判断 122">
          <a:extLst>
            <a:ext uri="{FF2B5EF4-FFF2-40B4-BE49-F238E27FC236}">
              <a16:creationId xmlns:a16="http://schemas.microsoft.com/office/drawing/2014/main" id="{C5F6569C-22AB-4BB6-AFB6-A8DEE9BE4303}"/>
            </a:ext>
          </a:extLst>
        </xdr:cNvPr>
        <xdr:cNvSpPr/>
      </xdr:nvSpPr>
      <xdr:spPr>
        <a:xfrm>
          <a:off x="7810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4" name="フローチャート: 判断 123">
          <a:extLst>
            <a:ext uri="{FF2B5EF4-FFF2-40B4-BE49-F238E27FC236}">
              <a16:creationId xmlns:a16="http://schemas.microsoft.com/office/drawing/2014/main" id="{8DF56B6A-2457-4AE7-852B-D168F0816373}"/>
            </a:ext>
          </a:extLst>
        </xdr:cNvPr>
        <xdr:cNvSpPr/>
      </xdr:nvSpPr>
      <xdr:spPr>
        <a:xfrm>
          <a:off x="6921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4430564-DA84-4E30-AB9B-E065E9343BF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97A4178-026A-4E24-83EE-CB7F76A147F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7D48A6F-5846-478C-BD57-951FC866609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E29DC3C-D3BE-4A4D-9A7F-B2BD371C459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4CF237E-92F9-4D7A-932D-EED83E09D11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5359</xdr:rowOff>
    </xdr:from>
    <xdr:to>
      <xdr:col>55</xdr:col>
      <xdr:colOff>50800</xdr:colOff>
      <xdr:row>38</xdr:row>
      <xdr:rowOff>106959</xdr:rowOff>
    </xdr:to>
    <xdr:sp macro="" textlink="">
      <xdr:nvSpPr>
        <xdr:cNvPr id="130" name="楕円 129">
          <a:extLst>
            <a:ext uri="{FF2B5EF4-FFF2-40B4-BE49-F238E27FC236}">
              <a16:creationId xmlns:a16="http://schemas.microsoft.com/office/drawing/2014/main" id="{D5567FD3-ABB3-4563-B42D-27B637A83701}"/>
            </a:ext>
          </a:extLst>
        </xdr:cNvPr>
        <xdr:cNvSpPr/>
      </xdr:nvSpPr>
      <xdr:spPr>
        <a:xfrm>
          <a:off x="10426700" y="65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28236</xdr:rowOff>
    </xdr:from>
    <xdr:ext cx="534377" cy="259045"/>
    <xdr:sp macro="" textlink="">
      <xdr:nvSpPr>
        <xdr:cNvPr id="131" name="【道路】&#10;一人当たり延長該当値テキスト">
          <a:extLst>
            <a:ext uri="{FF2B5EF4-FFF2-40B4-BE49-F238E27FC236}">
              <a16:creationId xmlns:a16="http://schemas.microsoft.com/office/drawing/2014/main" id="{6A678FD4-DFCF-4FCA-A7C2-4C410C41CB18}"/>
            </a:ext>
          </a:extLst>
        </xdr:cNvPr>
        <xdr:cNvSpPr txBox="1"/>
      </xdr:nvSpPr>
      <xdr:spPr>
        <a:xfrm>
          <a:off x="10515600" y="637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19400</xdr:rowOff>
    </xdr:from>
    <xdr:to>
      <xdr:col>50</xdr:col>
      <xdr:colOff>165100</xdr:colOff>
      <xdr:row>38</xdr:row>
      <xdr:rowOff>121000</xdr:rowOff>
    </xdr:to>
    <xdr:sp macro="" textlink="">
      <xdr:nvSpPr>
        <xdr:cNvPr id="132" name="楕円 131">
          <a:extLst>
            <a:ext uri="{FF2B5EF4-FFF2-40B4-BE49-F238E27FC236}">
              <a16:creationId xmlns:a16="http://schemas.microsoft.com/office/drawing/2014/main" id="{347BA35B-ABCD-4AAE-8757-FE6A5F5BDF58}"/>
            </a:ext>
          </a:extLst>
        </xdr:cNvPr>
        <xdr:cNvSpPr/>
      </xdr:nvSpPr>
      <xdr:spPr>
        <a:xfrm>
          <a:off x="9588500" y="65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56159</xdr:rowOff>
    </xdr:from>
    <xdr:to>
      <xdr:col>55</xdr:col>
      <xdr:colOff>0</xdr:colOff>
      <xdr:row>38</xdr:row>
      <xdr:rowOff>70200</xdr:rowOff>
    </xdr:to>
    <xdr:cxnSp macro="">
      <xdr:nvCxnSpPr>
        <xdr:cNvPr id="133" name="直線コネクタ 132">
          <a:extLst>
            <a:ext uri="{FF2B5EF4-FFF2-40B4-BE49-F238E27FC236}">
              <a16:creationId xmlns:a16="http://schemas.microsoft.com/office/drawing/2014/main" id="{462B05E1-1B35-47B0-A53D-3B778F8AA906}"/>
            </a:ext>
          </a:extLst>
        </xdr:cNvPr>
        <xdr:cNvCxnSpPr/>
      </xdr:nvCxnSpPr>
      <xdr:spPr>
        <a:xfrm flipV="1">
          <a:off x="9639300" y="6571259"/>
          <a:ext cx="838200" cy="1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28372</xdr:rowOff>
    </xdr:from>
    <xdr:to>
      <xdr:col>46</xdr:col>
      <xdr:colOff>38100</xdr:colOff>
      <xdr:row>38</xdr:row>
      <xdr:rowOff>129972</xdr:rowOff>
    </xdr:to>
    <xdr:sp macro="" textlink="">
      <xdr:nvSpPr>
        <xdr:cNvPr id="134" name="楕円 133">
          <a:extLst>
            <a:ext uri="{FF2B5EF4-FFF2-40B4-BE49-F238E27FC236}">
              <a16:creationId xmlns:a16="http://schemas.microsoft.com/office/drawing/2014/main" id="{38DE8B77-A524-45C6-BB8D-C80242E4CF4D}"/>
            </a:ext>
          </a:extLst>
        </xdr:cNvPr>
        <xdr:cNvSpPr/>
      </xdr:nvSpPr>
      <xdr:spPr>
        <a:xfrm>
          <a:off x="8699500" y="65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70200</xdr:rowOff>
    </xdr:from>
    <xdr:to>
      <xdr:col>50</xdr:col>
      <xdr:colOff>114300</xdr:colOff>
      <xdr:row>38</xdr:row>
      <xdr:rowOff>79172</xdr:rowOff>
    </xdr:to>
    <xdr:cxnSp macro="">
      <xdr:nvCxnSpPr>
        <xdr:cNvPr id="135" name="直線コネクタ 134">
          <a:extLst>
            <a:ext uri="{FF2B5EF4-FFF2-40B4-BE49-F238E27FC236}">
              <a16:creationId xmlns:a16="http://schemas.microsoft.com/office/drawing/2014/main" id="{40E40654-DB28-44BB-8ADE-3210DC8525B1}"/>
            </a:ext>
          </a:extLst>
        </xdr:cNvPr>
        <xdr:cNvCxnSpPr/>
      </xdr:nvCxnSpPr>
      <xdr:spPr>
        <a:xfrm flipV="1">
          <a:off x="8750300" y="6585300"/>
          <a:ext cx="8890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39630</xdr:rowOff>
    </xdr:from>
    <xdr:to>
      <xdr:col>41</xdr:col>
      <xdr:colOff>101600</xdr:colOff>
      <xdr:row>39</xdr:row>
      <xdr:rowOff>141230</xdr:rowOff>
    </xdr:to>
    <xdr:sp macro="" textlink="">
      <xdr:nvSpPr>
        <xdr:cNvPr id="136" name="楕円 135">
          <a:extLst>
            <a:ext uri="{FF2B5EF4-FFF2-40B4-BE49-F238E27FC236}">
              <a16:creationId xmlns:a16="http://schemas.microsoft.com/office/drawing/2014/main" id="{FD841A7A-8353-4786-BA61-47AC25169E42}"/>
            </a:ext>
          </a:extLst>
        </xdr:cNvPr>
        <xdr:cNvSpPr/>
      </xdr:nvSpPr>
      <xdr:spPr>
        <a:xfrm>
          <a:off x="7810500" y="67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79172</xdr:rowOff>
    </xdr:from>
    <xdr:to>
      <xdr:col>45</xdr:col>
      <xdr:colOff>177800</xdr:colOff>
      <xdr:row>39</xdr:row>
      <xdr:rowOff>90430</xdr:rowOff>
    </xdr:to>
    <xdr:cxnSp macro="">
      <xdr:nvCxnSpPr>
        <xdr:cNvPr id="137" name="直線コネクタ 136">
          <a:extLst>
            <a:ext uri="{FF2B5EF4-FFF2-40B4-BE49-F238E27FC236}">
              <a16:creationId xmlns:a16="http://schemas.microsoft.com/office/drawing/2014/main" id="{72E983B8-EF81-494B-945C-9501526347F6}"/>
            </a:ext>
          </a:extLst>
        </xdr:cNvPr>
        <xdr:cNvCxnSpPr/>
      </xdr:nvCxnSpPr>
      <xdr:spPr>
        <a:xfrm flipV="1">
          <a:off x="7861300" y="6594272"/>
          <a:ext cx="889000" cy="18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45955</xdr:rowOff>
    </xdr:from>
    <xdr:to>
      <xdr:col>36</xdr:col>
      <xdr:colOff>165100</xdr:colOff>
      <xdr:row>39</xdr:row>
      <xdr:rowOff>147555</xdr:rowOff>
    </xdr:to>
    <xdr:sp macro="" textlink="">
      <xdr:nvSpPr>
        <xdr:cNvPr id="138" name="楕円 137">
          <a:extLst>
            <a:ext uri="{FF2B5EF4-FFF2-40B4-BE49-F238E27FC236}">
              <a16:creationId xmlns:a16="http://schemas.microsoft.com/office/drawing/2014/main" id="{D7E76B47-4FAD-44EF-8FF1-09E47C3BE0E7}"/>
            </a:ext>
          </a:extLst>
        </xdr:cNvPr>
        <xdr:cNvSpPr/>
      </xdr:nvSpPr>
      <xdr:spPr>
        <a:xfrm>
          <a:off x="6921500" y="67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90430</xdr:rowOff>
    </xdr:from>
    <xdr:to>
      <xdr:col>41</xdr:col>
      <xdr:colOff>50800</xdr:colOff>
      <xdr:row>39</xdr:row>
      <xdr:rowOff>96755</xdr:rowOff>
    </xdr:to>
    <xdr:cxnSp macro="">
      <xdr:nvCxnSpPr>
        <xdr:cNvPr id="139" name="直線コネクタ 138">
          <a:extLst>
            <a:ext uri="{FF2B5EF4-FFF2-40B4-BE49-F238E27FC236}">
              <a16:creationId xmlns:a16="http://schemas.microsoft.com/office/drawing/2014/main" id="{F806B38B-7168-4AF8-B749-E2FE0E65657B}"/>
            </a:ext>
          </a:extLst>
        </xdr:cNvPr>
        <xdr:cNvCxnSpPr/>
      </xdr:nvCxnSpPr>
      <xdr:spPr>
        <a:xfrm flipV="1">
          <a:off x="6972300" y="6776980"/>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7561</xdr:rowOff>
    </xdr:from>
    <xdr:ext cx="534377" cy="259045"/>
    <xdr:sp macro="" textlink="">
      <xdr:nvSpPr>
        <xdr:cNvPr id="140" name="n_1aveValue【道路】&#10;一人当たり延長">
          <a:extLst>
            <a:ext uri="{FF2B5EF4-FFF2-40B4-BE49-F238E27FC236}">
              <a16:creationId xmlns:a16="http://schemas.microsoft.com/office/drawing/2014/main" id="{D7960211-5B5A-4437-B390-3B489C60DE2C}"/>
            </a:ext>
          </a:extLst>
        </xdr:cNvPr>
        <xdr:cNvSpPr txBox="1"/>
      </xdr:nvSpPr>
      <xdr:spPr>
        <a:xfrm>
          <a:off x="9359411" y="66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11695</xdr:rowOff>
    </xdr:from>
    <xdr:ext cx="534377" cy="259045"/>
    <xdr:sp macro="" textlink="">
      <xdr:nvSpPr>
        <xdr:cNvPr id="141" name="n_2aveValue【道路】&#10;一人当たり延長">
          <a:extLst>
            <a:ext uri="{FF2B5EF4-FFF2-40B4-BE49-F238E27FC236}">
              <a16:creationId xmlns:a16="http://schemas.microsoft.com/office/drawing/2014/main" id="{37C169B1-FF2A-4326-B569-999D0E5DE680}"/>
            </a:ext>
          </a:extLst>
        </xdr:cNvPr>
        <xdr:cNvSpPr txBox="1"/>
      </xdr:nvSpPr>
      <xdr:spPr>
        <a:xfrm>
          <a:off x="8483111" y="6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52487</xdr:rowOff>
    </xdr:from>
    <xdr:ext cx="534377" cy="259045"/>
    <xdr:sp macro="" textlink="">
      <xdr:nvSpPr>
        <xdr:cNvPr id="142" name="n_3aveValue【道路】&#10;一人当たり延長">
          <a:extLst>
            <a:ext uri="{FF2B5EF4-FFF2-40B4-BE49-F238E27FC236}">
              <a16:creationId xmlns:a16="http://schemas.microsoft.com/office/drawing/2014/main" id="{91AFD1B7-C002-4EE9-9E51-66AAF9E03C08}"/>
            </a:ext>
          </a:extLst>
        </xdr:cNvPr>
        <xdr:cNvSpPr txBox="1"/>
      </xdr:nvSpPr>
      <xdr:spPr>
        <a:xfrm>
          <a:off x="7594111" y="63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65003</xdr:rowOff>
    </xdr:from>
    <xdr:ext cx="534377" cy="259045"/>
    <xdr:sp macro="" textlink="">
      <xdr:nvSpPr>
        <xdr:cNvPr id="143" name="n_4aveValue【道路】&#10;一人当たり延長">
          <a:extLst>
            <a:ext uri="{FF2B5EF4-FFF2-40B4-BE49-F238E27FC236}">
              <a16:creationId xmlns:a16="http://schemas.microsoft.com/office/drawing/2014/main" id="{E528BD7A-6CC5-4D69-B23C-533101F66F6A}"/>
            </a:ext>
          </a:extLst>
        </xdr:cNvPr>
        <xdr:cNvSpPr txBox="1"/>
      </xdr:nvSpPr>
      <xdr:spPr>
        <a:xfrm>
          <a:off x="6705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137526</xdr:rowOff>
    </xdr:from>
    <xdr:ext cx="534377" cy="259045"/>
    <xdr:sp macro="" textlink="">
      <xdr:nvSpPr>
        <xdr:cNvPr id="144" name="n_1mainValue【道路】&#10;一人当たり延長">
          <a:extLst>
            <a:ext uri="{FF2B5EF4-FFF2-40B4-BE49-F238E27FC236}">
              <a16:creationId xmlns:a16="http://schemas.microsoft.com/office/drawing/2014/main" id="{C8D82815-74E8-400E-AF65-9BC61FEC29AA}"/>
            </a:ext>
          </a:extLst>
        </xdr:cNvPr>
        <xdr:cNvSpPr txBox="1"/>
      </xdr:nvSpPr>
      <xdr:spPr>
        <a:xfrm>
          <a:off x="9359411" y="630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146499</xdr:rowOff>
    </xdr:from>
    <xdr:ext cx="534377" cy="259045"/>
    <xdr:sp macro="" textlink="">
      <xdr:nvSpPr>
        <xdr:cNvPr id="145" name="n_2mainValue【道路】&#10;一人当たり延長">
          <a:extLst>
            <a:ext uri="{FF2B5EF4-FFF2-40B4-BE49-F238E27FC236}">
              <a16:creationId xmlns:a16="http://schemas.microsoft.com/office/drawing/2014/main" id="{D1064F2B-C79B-44F5-861C-3360A8F97023}"/>
            </a:ext>
          </a:extLst>
        </xdr:cNvPr>
        <xdr:cNvSpPr txBox="1"/>
      </xdr:nvSpPr>
      <xdr:spPr>
        <a:xfrm>
          <a:off x="8483111" y="631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132357</xdr:rowOff>
    </xdr:from>
    <xdr:ext cx="534377" cy="259045"/>
    <xdr:sp macro="" textlink="">
      <xdr:nvSpPr>
        <xdr:cNvPr id="146" name="n_3mainValue【道路】&#10;一人当たり延長">
          <a:extLst>
            <a:ext uri="{FF2B5EF4-FFF2-40B4-BE49-F238E27FC236}">
              <a16:creationId xmlns:a16="http://schemas.microsoft.com/office/drawing/2014/main" id="{651230BD-0D3D-4BBB-B48D-12D0E2C52A13}"/>
            </a:ext>
          </a:extLst>
        </xdr:cNvPr>
        <xdr:cNvSpPr txBox="1"/>
      </xdr:nvSpPr>
      <xdr:spPr>
        <a:xfrm>
          <a:off x="7594111" y="68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138682</xdr:rowOff>
    </xdr:from>
    <xdr:ext cx="534377" cy="259045"/>
    <xdr:sp macro="" textlink="">
      <xdr:nvSpPr>
        <xdr:cNvPr id="147" name="n_4mainValue【道路】&#10;一人当たり延長">
          <a:extLst>
            <a:ext uri="{FF2B5EF4-FFF2-40B4-BE49-F238E27FC236}">
              <a16:creationId xmlns:a16="http://schemas.microsoft.com/office/drawing/2014/main" id="{CB306C27-1447-4526-88B5-71D92C60E0FF}"/>
            </a:ext>
          </a:extLst>
        </xdr:cNvPr>
        <xdr:cNvSpPr txBox="1"/>
      </xdr:nvSpPr>
      <xdr:spPr>
        <a:xfrm>
          <a:off x="6705111" y="682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88E1FF8-E5A2-4AE6-8560-ADD5A9D7F7C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B53E017-AFB5-47E9-A094-39AFB5A6A90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188CBD1-7925-4EA1-AD43-37D087D8E61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B353AEB-3FB4-4078-8934-5ABEB5EDBDE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8654B67-8C2B-4E10-B31A-831B4F941B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D19F3FE-D919-4C6B-9692-979F670A4DC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464B74B-34EB-4998-8F7D-B5CF0659E63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03E00D2-C139-4970-93F9-1A46F7AD582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6EA3302-3C67-4DA0-A5EA-88941C7BDF6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AA963FE-EEE8-4CC1-9488-845100340DE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A76AB40-9ACE-4DF0-A79E-1E806C5CC6E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6613BC1-BE62-417D-BF0D-3A04D344ECF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AA9B986-FCE0-423E-BF31-F0653F2C788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36F5DF9-271F-4B2E-8325-9BFA688683A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545BF48-F3C7-4F5F-96AA-B49CE81060F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3A64E8B-DAB1-4D51-B169-6E5D1091A12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45C8D411-D656-4C89-8B5A-45CABCACD59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8CFAAC1-01CA-46BC-81A7-9AAAEE4B2FF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D995142-9076-4D90-A226-388F28BE4B1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8C867C9-E7B5-4C55-83A9-AB3B6615E8D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E8946944-9A81-4437-989B-8CC1F8D8F39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414FAB29-6319-4B05-BAA4-ECBDF0DCB83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BDAD569-6427-4733-8CE8-1D9D33B04DC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CA395D8-31EB-4B68-A0AC-35F06B83C03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9560F61-A13D-44CE-8625-06F0BAB4A3B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C9A5809F-9820-4A36-89DF-66863E44A50E}"/>
            </a:ext>
          </a:extLst>
        </xdr:cNvPr>
        <xdr:cNvCxnSpPr/>
      </xdr:nvCxnSpPr>
      <xdr:spPr>
        <a:xfrm flipV="1">
          <a:off x="4634865" y="956037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C20C40DD-0103-48AC-A747-84484DDAC50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3CE75F8B-10F5-4543-A3EF-A50BF0ECEAC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9D86FC9B-D7C7-437D-9417-E7182063CB9D}"/>
            </a:ext>
          </a:extLst>
        </xdr:cNvPr>
        <xdr:cNvSpPr txBox="1"/>
      </xdr:nvSpPr>
      <xdr:spPr>
        <a:xfrm>
          <a:off x="4673600" y="933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9280EF16-2D29-47D5-84A0-746DB93F06AC}"/>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F7C6CA33-E647-42FC-B47F-2BA686A42C45}"/>
            </a:ext>
          </a:extLst>
        </xdr:cNvPr>
        <xdr:cNvSpPr txBox="1"/>
      </xdr:nvSpPr>
      <xdr:spPr>
        <a:xfrm>
          <a:off x="4673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67273F02-9DAB-45A2-9B98-BB38084E29FA}"/>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CE6056AB-4E27-4922-8768-679818BA2DB7}"/>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81" name="フローチャート: 判断 180">
          <a:extLst>
            <a:ext uri="{FF2B5EF4-FFF2-40B4-BE49-F238E27FC236}">
              <a16:creationId xmlns:a16="http://schemas.microsoft.com/office/drawing/2014/main" id="{743DE745-8D3C-42EE-9BCE-766D59DEA6A1}"/>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06014ECA-F75E-4B06-9016-8F25CCC1D5CB}"/>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3" name="フローチャート: 判断 182">
          <a:extLst>
            <a:ext uri="{FF2B5EF4-FFF2-40B4-BE49-F238E27FC236}">
              <a16:creationId xmlns:a16="http://schemas.microsoft.com/office/drawing/2014/main" id="{107208EF-5586-4E4D-9CF9-CAFA62F79EFA}"/>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A8E5716-8B91-4E08-BB28-730DB71DE0D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FF67D8D-4151-4B74-ABC8-5934DB0BC26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DCE23AF-81D5-453D-9018-B82F148E6DF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11DC6A2-831F-4CFE-B2B2-84A3611D63A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B363ADE-BA6D-46E3-816A-BA56F08FFFA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89" name="楕円 188">
          <a:extLst>
            <a:ext uri="{FF2B5EF4-FFF2-40B4-BE49-F238E27FC236}">
              <a16:creationId xmlns:a16="http://schemas.microsoft.com/office/drawing/2014/main" id="{8494B18E-CA77-46FE-9938-58BE13851F58}"/>
            </a:ext>
          </a:extLst>
        </xdr:cNvPr>
        <xdr:cNvSpPr/>
      </xdr:nvSpPr>
      <xdr:spPr>
        <a:xfrm>
          <a:off x="4584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163121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EBDC6C9-52AD-414A-A5D4-EF7719A971E6}"/>
            </a:ext>
          </a:extLst>
        </xdr:cNvPr>
        <xdr:cNvSpPr txBox="1"/>
      </xdr:nvSpPr>
      <xdr:spPr>
        <a:xfrm>
          <a:off x="4673600" y="1027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112485</xdr:rowOff>
    </xdr:from>
    <xdr:to>
      <xdr:col>20</xdr:col>
      <xdr:colOff>38100</xdr:colOff>
      <xdr:row>61</xdr:row>
      <xdr:rowOff>42635</xdr:rowOff>
    </xdr:to>
    <xdr:sp macro="" textlink="">
      <xdr:nvSpPr>
        <xdr:cNvPr id="191" name="楕円 190">
          <a:extLst>
            <a:ext uri="{FF2B5EF4-FFF2-40B4-BE49-F238E27FC236}">
              <a16:creationId xmlns:a16="http://schemas.microsoft.com/office/drawing/2014/main" id="{9589EE4D-5472-4462-9EEB-EAF35F751998}"/>
            </a:ext>
          </a:extLst>
        </xdr:cNvPr>
        <xdr:cNvSpPr/>
      </xdr:nvSpPr>
      <xdr:spPr>
        <a:xfrm>
          <a:off x="3746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163285</xdr:rowOff>
    </xdr:from>
    <xdr:to>
      <xdr:col>24</xdr:col>
      <xdr:colOff>63500</xdr:colOff>
      <xdr:row>61</xdr:row>
      <xdr:rowOff>19594</xdr:rowOff>
    </xdr:to>
    <xdr:cxnSp macro="">
      <xdr:nvCxnSpPr>
        <xdr:cNvPr id="192" name="直線コネクタ 191">
          <a:extLst>
            <a:ext uri="{FF2B5EF4-FFF2-40B4-BE49-F238E27FC236}">
              <a16:creationId xmlns:a16="http://schemas.microsoft.com/office/drawing/2014/main" id="{C6B52331-9B3D-4D46-92DD-31F9FDD79C0E}"/>
            </a:ext>
          </a:extLst>
        </xdr:cNvPr>
        <xdr:cNvCxnSpPr/>
      </xdr:nvCxnSpPr>
      <xdr:spPr>
        <a:xfrm>
          <a:off x="3797300" y="1045028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84727</xdr:rowOff>
    </xdr:from>
    <xdr:to>
      <xdr:col>15</xdr:col>
      <xdr:colOff>101600</xdr:colOff>
      <xdr:row>61</xdr:row>
      <xdr:rowOff>14877</xdr:rowOff>
    </xdr:to>
    <xdr:sp macro="" textlink="">
      <xdr:nvSpPr>
        <xdr:cNvPr id="193" name="楕円 192">
          <a:extLst>
            <a:ext uri="{FF2B5EF4-FFF2-40B4-BE49-F238E27FC236}">
              <a16:creationId xmlns:a16="http://schemas.microsoft.com/office/drawing/2014/main" id="{DCFACF13-CC4F-443C-B8A9-5E68B330666D}"/>
            </a:ext>
          </a:extLst>
        </xdr:cNvPr>
        <xdr:cNvSpPr/>
      </xdr:nvSpPr>
      <xdr:spPr>
        <a:xfrm>
          <a:off x="2857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135527</xdr:rowOff>
    </xdr:from>
    <xdr:to>
      <xdr:col>19</xdr:col>
      <xdr:colOff>177800</xdr:colOff>
      <xdr:row>60</xdr:row>
      <xdr:rowOff>163285</xdr:rowOff>
    </xdr:to>
    <xdr:cxnSp macro="">
      <xdr:nvCxnSpPr>
        <xdr:cNvPr id="194" name="直線コネクタ 193">
          <a:extLst>
            <a:ext uri="{FF2B5EF4-FFF2-40B4-BE49-F238E27FC236}">
              <a16:creationId xmlns:a16="http://schemas.microsoft.com/office/drawing/2014/main" id="{E7CA5D72-E621-42BF-81B5-A69CD7CDF441}"/>
            </a:ext>
          </a:extLst>
        </xdr:cNvPr>
        <xdr:cNvCxnSpPr/>
      </xdr:nvCxnSpPr>
      <xdr:spPr>
        <a:xfrm>
          <a:off x="2908300" y="104225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5" name="楕円 194">
          <a:extLst>
            <a:ext uri="{FF2B5EF4-FFF2-40B4-BE49-F238E27FC236}">
              <a16:creationId xmlns:a16="http://schemas.microsoft.com/office/drawing/2014/main" id="{5F7C0FF1-08F4-4E75-B1E6-512BCACE3F89}"/>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135527</xdr:rowOff>
    </xdr:from>
    <xdr:to>
      <xdr:col>15</xdr:col>
      <xdr:colOff>50800</xdr:colOff>
      <xdr:row>64</xdr:row>
      <xdr:rowOff>130628</xdr:rowOff>
    </xdr:to>
    <xdr:cxnSp macro="">
      <xdr:nvCxnSpPr>
        <xdr:cNvPr id="196" name="直線コネクタ 195">
          <a:extLst>
            <a:ext uri="{FF2B5EF4-FFF2-40B4-BE49-F238E27FC236}">
              <a16:creationId xmlns:a16="http://schemas.microsoft.com/office/drawing/2014/main" id="{489A9E28-B7DF-4968-A999-83CA124ABD2A}"/>
            </a:ext>
          </a:extLst>
        </xdr:cNvPr>
        <xdr:cNvCxnSpPr/>
      </xdr:nvCxnSpPr>
      <xdr:spPr>
        <a:xfrm flipV="1">
          <a:off x="2019300" y="10422527"/>
          <a:ext cx="889000" cy="68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7" name="楕円 196">
          <a:extLst>
            <a:ext uri="{FF2B5EF4-FFF2-40B4-BE49-F238E27FC236}">
              <a16:creationId xmlns:a16="http://schemas.microsoft.com/office/drawing/2014/main" id="{7407E12E-DAE1-4BEB-B507-0F10DD537441}"/>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8" name="直線コネクタ 197">
          <a:extLst>
            <a:ext uri="{FF2B5EF4-FFF2-40B4-BE49-F238E27FC236}">
              <a16:creationId xmlns:a16="http://schemas.microsoft.com/office/drawing/2014/main" id="{F8CD9A58-46B2-4F25-8CB2-E9C04EA9003C}"/>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743C522-396C-4B8D-8531-F1A3A92946E0}"/>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51724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BA6DAE4-6968-4937-A48A-F1AEB900EB01}"/>
            </a:ext>
          </a:extLst>
        </xdr:cNvPr>
        <xdr:cNvSpPr txBox="1"/>
      </xdr:nvSpPr>
      <xdr:spPr>
        <a:xfrm>
          <a:off x="2705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2B67F70-F97D-444B-BFF7-F5CB6ABC35FB}"/>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56586CB-C581-4D6D-B132-82B5A3CBF8D0}"/>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59162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98C8EDE-DED2-4365-8961-B46493519AA2}"/>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E52F429-CB68-43C1-9C85-A6A84FB531E7}"/>
            </a:ext>
          </a:extLst>
        </xdr:cNvPr>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5" name="n_3mainValue【橋りょう・トンネル】&#10;有形固定資産減価償却率">
          <a:extLst>
            <a:ext uri="{FF2B5EF4-FFF2-40B4-BE49-F238E27FC236}">
              <a16:creationId xmlns:a16="http://schemas.microsoft.com/office/drawing/2014/main" id="{2A9A6D00-08DD-4355-BB75-D99F80C67E2F}"/>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6" name="n_4mainValue【橋りょう・トンネル】&#10;有形固定資産減価償却率">
          <a:extLst>
            <a:ext uri="{FF2B5EF4-FFF2-40B4-BE49-F238E27FC236}">
              <a16:creationId xmlns:a16="http://schemas.microsoft.com/office/drawing/2014/main" id="{DBE95883-C4A3-4C3E-A0F7-7D1F0AC5F550}"/>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B77241D-7757-4209-971D-153144E3F16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8734B75-C368-44BA-AF66-CE86F1840F7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6601D64-9E3A-4307-B86E-AC694FB423F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3880346-D5D9-405C-991A-89F9E17DF56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900BA08-3516-4403-9B30-691E0AACD4C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1391BC9-841E-4077-BAA4-CA54F88F151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38E3BD6-1980-4E2F-935C-DF8BAC25966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4B9EF0B-6C42-4496-B894-7B3173A49F6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68D59FC-F278-40D4-97A2-719144D9763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ECFDBC3-72E1-4B58-BEA1-3F2DDBD500E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1A33C3C6-498D-4FB0-9BC6-3D9F38AC58E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5874F84E-A4D6-4817-B485-5F320DB67C4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415AF57A-AEBF-440C-A7EC-FBF7AE375C9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63D56411-5DFF-41B5-BD77-A6D6B30B3ED1}"/>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A7F52A5B-B43F-4A8D-B72E-F8E0CB9D5E7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FE89A04E-BF28-4D03-AD2E-12DCA4271C6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E61EAB17-B244-46C8-8001-0C7D88D91EA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938BD0F9-7009-4E08-8816-DE1391BA19CC}"/>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9B6C8B72-5D29-43B8-B766-F386645CEFF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F4761761-DC11-4A3D-A75D-0F3179047958}"/>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6026F727-68AB-4615-8DC6-91901C1C821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E81F89DC-240D-41E8-913B-5A66E1085862}"/>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6F6061E2-635A-4F52-A7FF-E7E1627B816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3EED318B-0AB3-451A-BEDA-5FF20E7CE14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E9CCC79-CBD6-41B7-AE3A-A97D2AFA646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24125255-B877-4AE9-8DFE-E4D2F179CA85}"/>
            </a:ext>
          </a:extLst>
        </xdr:cNvPr>
        <xdr:cNvCxnSpPr/>
      </xdr:nvCxnSpPr>
      <xdr:spPr>
        <a:xfrm flipV="1">
          <a:off x="10476865" y="9584077"/>
          <a:ext cx="0" cy="1513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211EE5AD-3A1E-4D40-BC0D-0E73C27C2ABB}"/>
            </a:ext>
          </a:extLst>
        </xdr:cNvPr>
        <xdr:cNvSpPr txBox="1"/>
      </xdr:nvSpPr>
      <xdr:spPr>
        <a:xfrm>
          <a:off x="10515600" y="111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A549B1A3-8F49-4087-86A6-2B659D36E9BD}"/>
            </a:ext>
          </a:extLst>
        </xdr:cNvPr>
        <xdr:cNvCxnSpPr/>
      </xdr:nvCxnSpPr>
      <xdr:spPr>
        <a:xfrm>
          <a:off x="10388600" y="1109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66330DBE-38BB-4E60-8E47-673E15C7AC87}"/>
            </a:ext>
          </a:extLst>
        </xdr:cNvPr>
        <xdr:cNvSpPr txBox="1"/>
      </xdr:nvSpPr>
      <xdr:spPr>
        <a:xfrm>
          <a:off x="10515600" y="935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275D5010-2B1C-4EAB-9BBE-B78A34042C55}"/>
            </a:ext>
          </a:extLst>
        </xdr:cNvPr>
        <xdr:cNvCxnSpPr/>
      </xdr:nvCxnSpPr>
      <xdr:spPr>
        <a:xfrm>
          <a:off x="10388600" y="958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A44A419F-FFC5-45D5-98FF-4FF28CEF1E87}"/>
            </a:ext>
          </a:extLst>
        </xdr:cNvPr>
        <xdr:cNvSpPr txBox="1"/>
      </xdr:nvSpPr>
      <xdr:spPr>
        <a:xfrm>
          <a:off x="10515600" y="104766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38E6885B-ED4F-4DBE-9396-770D60E84444}"/>
            </a:ext>
          </a:extLst>
        </xdr:cNvPr>
        <xdr:cNvSpPr/>
      </xdr:nvSpPr>
      <xdr:spPr>
        <a:xfrm>
          <a:off x="104267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6B578BFB-67C0-4D12-AF5E-06793F204F82}"/>
            </a:ext>
          </a:extLst>
        </xdr:cNvPr>
        <xdr:cNvSpPr/>
      </xdr:nvSpPr>
      <xdr:spPr>
        <a:xfrm>
          <a:off x="9588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40" name="フローチャート: 判断 239">
          <a:extLst>
            <a:ext uri="{FF2B5EF4-FFF2-40B4-BE49-F238E27FC236}">
              <a16:creationId xmlns:a16="http://schemas.microsoft.com/office/drawing/2014/main" id="{1E248833-D1DB-4F4C-9ADA-5500D4A35BE8}"/>
            </a:ext>
          </a:extLst>
        </xdr:cNvPr>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41" name="フローチャート: 判断 240">
          <a:extLst>
            <a:ext uri="{FF2B5EF4-FFF2-40B4-BE49-F238E27FC236}">
              <a16:creationId xmlns:a16="http://schemas.microsoft.com/office/drawing/2014/main" id="{F3425FE9-383A-4E3D-B9D8-3CC6E97673D3}"/>
            </a:ext>
          </a:extLst>
        </xdr:cNvPr>
        <xdr:cNvSpPr/>
      </xdr:nvSpPr>
      <xdr:spPr>
        <a:xfrm>
          <a:off x="7810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2" name="フローチャート: 判断 241">
          <a:extLst>
            <a:ext uri="{FF2B5EF4-FFF2-40B4-BE49-F238E27FC236}">
              <a16:creationId xmlns:a16="http://schemas.microsoft.com/office/drawing/2014/main" id="{A0F233C7-BC96-4C61-A2E3-18946AFA6436}"/>
            </a:ext>
          </a:extLst>
        </xdr:cNvPr>
        <xdr:cNvSpPr/>
      </xdr:nvSpPr>
      <xdr:spPr>
        <a:xfrm>
          <a:off x="6921500" y="10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03B4002-5343-40BF-8F99-726516B389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3D85DF2-82BA-4FB2-A672-58DBA222926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5FDA7DE-615E-4D43-83AD-424C98F815E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D713F68-527D-41D8-891E-5B44EF9A814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16C9A62-44C7-49FA-B0B1-347F3EDD3AF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77474</xdr:rowOff>
    </xdr:from>
    <xdr:to>
      <xdr:col>55</xdr:col>
      <xdr:colOff>50800</xdr:colOff>
      <xdr:row>63</xdr:row>
      <xdr:rowOff>7624</xdr:rowOff>
    </xdr:to>
    <xdr:sp macro="" textlink="">
      <xdr:nvSpPr>
        <xdr:cNvPr id="248" name="楕円 247">
          <a:extLst>
            <a:ext uri="{FF2B5EF4-FFF2-40B4-BE49-F238E27FC236}">
              <a16:creationId xmlns:a16="http://schemas.microsoft.com/office/drawing/2014/main" id="{3FE899A3-A54A-4956-99A8-BEBBC656AF98}"/>
            </a:ext>
          </a:extLst>
        </xdr:cNvPr>
        <xdr:cNvSpPr/>
      </xdr:nvSpPr>
      <xdr:spPr>
        <a:xfrm>
          <a:off x="10426700" y="107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55901</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21312F24-7F14-4C4F-8B17-328061482F85}"/>
            </a:ext>
          </a:extLst>
        </xdr:cNvPr>
        <xdr:cNvSpPr txBox="1"/>
      </xdr:nvSpPr>
      <xdr:spPr>
        <a:xfrm>
          <a:off x="10515600" y="1068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84183</xdr:rowOff>
    </xdr:from>
    <xdr:to>
      <xdr:col>50</xdr:col>
      <xdr:colOff>165100</xdr:colOff>
      <xdr:row>63</xdr:row>
      <xdr:rowOff>14333</xdr:rowOff>
    </xdr:to>
    <xdr:sp macro="" textlink="">
      <xdr:nvSpPr>
        <xdr:cNvPr id="250" name="楕円 249">
          <a:extLst>
            <a:ext uri="{FF2B5EF4-FFF2-40B4-BE49-F238E27FC236}">
              <a16:creationId xmlns:a16="http://schemas.microsoft.com/office/drawing/2014/main" id="{08A8CE1E-E6B1-4261-83FF-CA0790BAA1DC}"/>
            </a:ext>
          </a:extLst>
        </xdr:cNvPr>
        <xdr:cNvSpPr/>
      </xdr:nvSpPr>
      <xdr:spPr>
        <a:xfrm>
          <a:off x="9588500" y="107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128274</xdr:rowOff>
    </xdr:from>
    <xdr:to>
      <xdr:col>55</xdr:col>
      <xdr:colOff>0</xdr:colOff>
      <xdr:row>62</xdr:row>
      <xdr:rowOff>134983</xdr:rowOff>
    </xdr:to>
    <xdr:cxnSp macro="">
      <xdr:nvCxnSpPr>
        <xdr:cNvPr id="251" name="直線コネクタ 250">
          <a:extLst>
            <a:ext uri="{FF2B5EF4-FFF2-40B4-BE49-F238E27FC236}">
              <a16:creationId xmlns:a16="http://schemas.microsoft.com/office/drawing/2014/main" id="{50E62988-1CBC-404F-95FC-6ACCF265C3E8}"/>
            </a:ext>
          </a:extLst>
        </xdr:cNvPr>
        <xdr:cNvCxnSpPr/>
      </xdr:nvCxnSpPr>
      <xdr:spPr>
        <a:xfrm flipV="1">
          <a:off x="9639300" y="10758174"/>
          <a:ext cx="8382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88529</xdr:rowOff>
    </xdr:from>
    <xdr:to>
      <xdr:col>46</xdr:col>
      <xdr:colOff>38100</xdr:colOff>
      <xdr:row>63</xdr:row>
      <xdr:rowOff>18679</xdr:rowOff>
    </xdr:to>
    <xdr:sp macro="" textlink="">
      <xdr:nvSpPr>
        <xdr:cNvPr id="252" name="楕円 251">
          <a:extLst>
            <a:ext uri="{FF2B5EF4-FFF2-40B4-BE49-F238E27FC236}">
              <a16:creationId xmlns:a16="http://schemas.microsoft.com/office/drawing/2014/main" id="{1F6CAEFA-BA41-4CE0-BBCC-B9D4DD7D705A}"/>
            </a:ext>
          </a:extLst>
        </xdr:cNvPr>
        <xdr:cNvSpPr/>
      </xdr:nvSpPr>
      <xdr:spPr>
        <a:xfrm>
          <a:off x="8699500" y="107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134983</xdr:rowOff>
    </xdr:from>
    <xdr:to>
      <xdr:col>50</xdr:col>
      <xdr:colOff>114300</xdr:colOff>
      <xdr:row>62</xdr:row>
      <xdr:rowOff>139329</xdr:rowOff>
    </xdr:to>
    <xdr:cxnSp macro="">
      <xdr:nvCxnSpPr>
        <xdr:cNvPr id="253" name="直線コネクタ 252">
          <a:extLst>
            <a:ext uri="{FF2B5EF4-FFF2-40B4-BE49-F238E27FC236}">
              <a16:creationId xmlns:a16="http://schemas.microsoft.com/office/drawing/2014/main" id="{9C75BCA5-1A42-4E9C-A1A2-1095C884CA9E}"/>
            </a:ext>
          </a:extLst>
        </xdr:cNvPr>
        <xdr:cNvCxnSpPr/>
      </xdr:nvCxnSpPr>
      <xdr:spPr>
        <a:xfrm flipV="1">
          <a:off x="8750300" y="10764883"/>
          <a:ext cx="889000" cy="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65112</xdr:rowOff>
    </xdr:from>
    <xdr:to>
      <xdr:col>41</xdr:col>
      <xdr:colOff>101600</xdr:colOff>
      <xdr:row>63</xdr:row>
      <xdr:rowOff>166712</xdr:rowOff>
    </xdr:to>
    <xdr:sp macro="" textlink="">
      <xdr:nvSpPr>
        <xdr:cNvPr id="254" name="楕円 253">
          <a:extLst>
            <a:ext uri="{FF2B5EF4-FFF2-40B4-BE49-F238E27FC236}">
              <a16:creationId xmlns:a16="http://schemas.microsoft.com/office/drawing/2014/main" id="{E70413E0-5792-46D2-9099-F6499D91BB0E}"/>
            </a:ext>
          </a:extLst>
        </xdr:cNvPr>
        <xdr:cNvSpPr/>
      </xdr:nvSpPr>
      <xdr:spPr>
        <a:xfrm>
          <a:off x="7810500" y="1086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139329</xdr:rowOff>
    </xdr:from>
    <xdr:to>
      <xdr:col>45</xdr:col>
      <xdr:colOff>177800</xdr:colOff>
      <xdr:row>63</xdr:row>
      <xdr:rowOff>115912</xdr:rowOff>
    </xdr:to>
    <xdr:cxnSp macro="">
      <xdr:nvCxnSpPr>
        <xdr:cNvPr id="255" name="直線コネクタ 254">
          <a:extLst>
            <a:ext uri="{FF2B5EF4-FFF2-40B4-BE49-F238E27FC236}">
              <a16:creationId xmlns:a16="http://schemas.microsoft.com/office/drawing/2014/main" id="{25D99FF4-1CFC-4855-828E-EFE87F731740}"/>
            </a:ext>
          </a:extLst>
        </xdr:cNvPr>
        <xdr:cNvCxnSpPr/>
      </xdr:nvCxnSpPr>
      <xdr:spPr>
        <a:xfrm flipV="1">
          <a:off x="7861300" y="10769229"/>
          <a:ext cx="889000" cy="14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73154</xdr:rowOff>
    </xdr:from>
    <xdr:to>
      <xdr:col>36</xdr:col>
      <xdr:colOff>165100</xdr:colOff>
      <xdr:row>64</xdr:row>
      <xdr:rowOff>3304</xdr:rowOff>
    </xdr:to>
    <xdr:sp macro="" textlink="">
      <xdr:nvSpPr>
        <xdr:cNvPr id="256" name="楕円 255">
          <a:extLst>
            <a:ext uri="{FF2B5EF4-FFF2-40B4-BE49-F238E27FC236}">
              <a16:creationId xmlns:a16="http://schemas.microsoft.com/office/drawing/2014/main" id="{38E00222-0D11-4A5B-94F8-F27F5235DA84}"/>
            </a:ext>
          </a:extLst>
        </xdr:cNvPr>
        <xdr:cNvSpPr/>
      </xdr:nvSpPr>
      <xdr:spPr>
        <a:xfrm>
          <a:off x="6921500" y="1087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115912</xdr:rowOff>
    </xdr:from>
    <xdr:to>
      <xdr:col>41</xdr:col>
      <xdr:colOff>50800</xdr:colOff>
      <xdr:row>63</xdr:row>
      <xdr:rowOff>123954</xdr:rowOff>
    </xdr:to>
    <xdr:cxnSp macro="">
      <xdr:nvCxnSpPr>
        <xdr:cNvPr id="257" name="直線コネクタ 256">
          <a:extLst>
            <a:ext uri="{FF2B5EF4-FFF2-40B4-BE49-F238E27FC236}">
              <a16:creationId xmlns:a16="http://schemas.microsoft.com/office/drawing/2014/main" id="{70997FBF-70F3-4159-B21C-6FC15D5B9B68}"/>
            </a:ext>
          </a:extLst>
        </xdr:cNvPr>
        <xdr:cNvCxnSpPr/>
      </xdr:nvCxnSpPr>
      <xdr:spPr>
        <a:xfrm flipV="1">
          <a:off x="6972300" y="10917262"/>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A96D4481-1584-4170-B822-354CBC55CC71}"/>
            </a:ext>
          </a:extLst>
        </xdr:cNvPr>
        <xdr:cNvSpPr txBox="1"/>
      </xdr:nvSpPr>
      <xdr:spPr>
        <a:xfrm>
          <a:off x="9327095" y="1042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128933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1D047C6D-F2CF-4066-AD47-40238C8E6982}"/>
            </a:ext>
          </a:extLst>
        </xdr:cNvPr>
        <xdr:cNvSpPr txBox="1"/>
      </xdr:nvSpPr>
      <xdr:spPr>
        <a:xfrm>
          <a:off x="8450795" y="1041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109837</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728FE1B8-D0E0-43F2-B050-C2F000D8B51C}"/>
            </a:ext>
          </a:extLst>
        </xdr:cNvPr>
        <xdr:cNvSpPr txBox="1"/>
      </xdr:nvSpPr>
      <xdr:spPr>
        <a:xfrm>
          <a:off x="7561795" y="1039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143215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FAA87EE5-0294-4786-816B-8FB1066B0EF8}"/>
            </a:ext>
          </a:extLst>
        </xdr:cNvPr>
        <xdr:cNvSpPr txBox="1"/>
      </xdr:nvSpPr>
      <xdr:spPr>
        <a:xfrm>
          <a:off x="6672795" y="104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5460</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C38E9E07-45DC-4431-95A6-41A10B544169}"/>
            </a:ext>
          </a:extLst>
        </xdr:cNvPr>
        <xdr:cNvSpPr txBox="1"/>
      </xdr:nvSpPr>
      <xdr:spPr>
        <a:xfrm>
          <a:off x="9327095" y="1080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9806</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56276843-9804-4A9A-B2CC-E38F928AD54B}"/>
            </a:ext>
          </a:extLst>
        </xdr:cNvPr>
        <xdr:cNvSpPr txBox="1"/>
      </xdr:nvSpPr>
      <xdr:spPr>
        <a:xfrm>
          <a:off x="8450795" y="1081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157839</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B18BF3CE-D230-4FE2-8C64-BB1EAEA55639}"/>
            </a:ext>
          </a:extLst>
        </xdr:cNvPr>
        <xdr:cNvSpPr txBox="1"/>
      </xdr:nvSpPr>
      <xdr:spPr>
        <a:xfrm>
          <a:off x="7561795" y="1095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165881</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5C6E0F98-2174-4B07-849B-903832AA68A7}"/>
            </a:ext>
          </a:extLst>
        </xdr:cNvPr>
        <xdr:cNvSpPr txBox="1"/>
      </xdr:nvSpPr>
      <xdr:spPr>
        <a:xfrm>
          <a:off x="6672795" y="10967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CBC21424-E6D3-43C4-BD2B-5C524E90F17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D55CD9CA-014F-4DAF-83A6-233762F7905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A426444D-9191-475D-84BB-27F1A981E99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8C020A18-6C54-47B6-8D40-0BD915FAFD0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CE3AEA1F-2614-44A0-B4AF-8BCCE5003A6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EEE84902-DCD9-4F8E-AB51-32AD2255AFE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6DCE85A-4C80-4EDF-8D8D-38F5903ED41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542CBC71-23C4-43C6-8B64-C6F2AE249E9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BAB6E314-571A-4AD9-8E23-E36A6BA101E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1D89E584-2C65-4C04-A5D1-2A251AE6750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9F70B9EC-27CD-4FF4-AF85-BBB7A594B4A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A09D3773-6D96-42DB-91EE-034D4A0C89D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1FDF5C10-0C73-48A9-97FB-A8B71D3C980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C0C03548-84CE-4104-A236-65AF8007B8E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394692AB-A0CD-495D-901F-8A86BAF826E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E673E43F-70D1-4D55-A0E8-587F77FE205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7EBBDEA3-2D93-4582-AED3-3AA4D4C460D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27CFFB77-5AB1-4935-B2E3-A3A8EB11520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3BC946FF-2F0C-4A28-AB90-7AB4A30DD9C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39DAF1DF-6A81-4030-8294-D6206515CFC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1EEFABAD-0C76-4244-B2F7-485648A5688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2598CBD4-A6F4-46F5-96CE-166E7BC23DD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A14FC6C8-0C18-4565-A4EB-A628345BCB2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4A138A84-257F-42F9-BF04-034D21C3E6C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F909BC47-7D54-4F55-9FFB-25CFE4E9AA0A}"/>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955F93A4-287B-4982-B4A2-D6CDE1F62F9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2331B006-5CCF-4C21-9A8A-B35A6B54C22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838F6D9B-5B0F-4CCD-9FBF-C0323865BA84}"/>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a:extLst>
            <a:ext uri="{FF2B5EF4-FFF2-40B4-BE49-F238E27FC236}">
              <a16:creationId xmlns:a16="http://schemas.microsoft.com/office/drawing/2014/main" id="{BAD507CC-0797-4F16-AC88-A6450A6B3D06}"/>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E9F7EF1D-7C95-4D70-B681-419C07F38D62}"/>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06597D75-1B32-48D2-B58D-BE3CCC7F97A3}"/>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a:extLst>
            <a:ext uri="{FF2B5EF4-FFF2-40B4-BE49-F238E27FC236}">
              <a16:creationId xmlns:a16="http://schemas.microsoft.com/office/drawing/2014/main" id="{D8A23573-B5A1-4150-8108-C69CA5D2B59B}"/>
            </a:ext>
          </a:extLst>
        </xdr:cNvPr>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98" name="フローチャート: 判断 297">
          <a:extLst>
            <a:ext uri="{FF2B5EF4-FFF2-40B4-BE49-F238E27FC236}">
              <a16:creationId xmlns:a16="http://schemas.microsoft.com/office/drawing/2014/main" id="{4050829F-6FB1-48C5-86FE-124C3E8A81E3}"/>
            </a:ext>
          </a:extLst>
        </xdr:cNvPr>
        <xdr:cNvSpPr/>
      </xdr:nvSpPr>
      <xdr:spPr>
        <a:xfrm>
          <a:off x="2857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9" name="フローチャート: 判断 298">
          <a:extLst>
            <a:ext uri="{FF2B5EF4-FFF2-40B4-BE49-F238E27FC236}">
              <a16:creationId xmlns:a16="http://schemas.microsoft.com/office/drawing/2014/main" id="{6CAD0F4E-9256-4954-9BE1-18C64A9C929C}"/>
            </a:ext>
          </a:extLst>
        </xdr:cNvPr>
        <xdr:cNvSpPr/>
      </xdr:nvSpPr>
      <xdr:spPr>
        <a:xfrm>
          <a:off x="196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0" name="フローチャート: 判断 299">
          <a:extLst>
            <a:ext uri="{FF2B5EF4-FFF2-40B4-BE49-F238E27FC236}">
              <a16:creationId xmlns:a16="http://schemas.microsoft.com/office/drawing/2014/main" id="{B84A2BCF-255E-4399-B325-4A8EC40BC332}"/>
            </a:ext>
          </a:extLst>
        </xdr:cNvPr>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32F58B1-6E7A-4FE0-83F2-52054BAE4FF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9A48566-7165-4F0E-91F1-E5E5DE5AD0F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6B854A6-BEE1-4728-BD13-200A9FFE177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B767115-E4F0-4541-B42C-B3391544CAE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97D366A-0605-4E86-B79B-338CC7AC293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122555</xdr:rowOff>
    </xdr:from>
    <xdr:to>
      <xdr:col>24</xdr:col>
      <xdr:colOff>114300</xdr:colOff>
      <xdr:row>85</xdr:row>
      <xdr:rowOff>52705</xdr:rowOff>
    </xdr:to>
    <xdr:sp macro="" textlink="">
      <xdr:nvSpPr>
        <xdr:cNvPr id="306" name="楕円 305">
          <a:extLst>
            <a:ext uri="{FF2B5EF4-FFF2-40B4-BE49-F238E27FC236}">
              <a16:creationId xmlns:a16="http://schemas.microsoft.com/office/drawing/2014/main" id="{A4ACEC35-99FA-416C-AD3B-22C50B341AC8}"/>
            </a:ext>
          </a:extLst>
        </xdr:cNvPr>
        <xdr:cNvSpPr/>
      </xdr:nvSpPr>
      <xdr:spPr>
        <a:xfrm>
          <a:off x="45847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100982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82AE87E0-A7CB-4300-90AB-5383658479CA}"/>
            </a:ext>
          </a:extLst>
        </xdr:cNvPr>
        <xdr:cNvSpPr txBox="1"/>
      </xdr:nvSpPr>
      <xdr:spPr>
        <a:xfrm>
          <a:off x="4673600"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111125</xdr:rowOff>
    </xdr:from>
    <xdr:to>
      <xdr:col>20</xdr:col>
      <xdr:colOff>38100</xdr:colOff>
      <xdr:row>85</xdr:row>
      <xdr:rowOff>41275</xdr:rowOff>
    </xdr:to>
    <xdr:sp macro="" textlink="">
      <xdr:nvSpPr>
        <xdr:cNvPr id="308" name="楕円 307">
          <a:extLst>
            <a:ext uri="{FF2B5EF4-FFF2-40B4-BE49-F238E27FC236}">
              <a16:creationId xmlns:a16="http://schemas.microsoft.com/office/drawing/2014/main" id="{E91B6E9E-5F21-4F94-900F-5A4B351F2816}"/>
            </a:ext>
          </a:extLst>
        </xdr:cNvPr>
        <xdr:cNvSpPr/>
      </xdr:nvSpPr>
      <xdr:spPr>
        <a:xfrm>
          <a:off x="3746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161925</xdr:rowOff>
    </xdr:from>
    <xdr:to>
      <xdr:col>24</xdr:col>
      <xdr:colOff>63500</xdr:colOff>
      <xdr:row>85</xdr:row>
      <xdr:rowOff>1905</xdr:rowOff>
    </xdr:to>
    <xdr:cxnSp macro="">
      <xdr:nvCxnSpPr>
        <xdr:cNvPr id="309" name="直線コネクタ 308">
          <a:extLst>
            <a:ext uri="{FF2B5EF4-FFF2-40B4-BE49-F238E27FC236}">
              <a16:creationId xmlns:a16="http://schemas.microsoft.com/office/drawing/2014/main" id="{21D83141-152F-400B-96CD-4F9C48A3DA1E}"/>
            </a:ext>
          </a:extLst>
        </xdr:cNvPr>
        <xdr:cNvCxnSpPr/>
      </xdr:nvCxnSpPr>
      <xdr:spPr>
        <a:xfrm>
          <a:off x="3797300" y="145637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36830</xdr:rowOff>
    </xdr:from>
    <xdr:to>
      <xdr:col>15</xdr:col>
      <xdr:colOff>101600</xdr:colOff>
      <xdr:row>83</xdr:row>
      <xdr:rowOff>138430</xdr:rowOff>
    </xdr:to>
    <xdr:sp macro="" textlink="">
      <xdr:nvSpPr>
        <xdr:cNvPr id="310" name="楕円 309">
          <a:extLst>
            <a:ext uri="{FF2B5EF4-FFF2-40B4-BE49-F238E27FC236}">
              <a16:creationId xmlns:a16="http://schemas.microsoft.com/office/drawing/2014/main" id="{2F2CE5EF-335A-408A-82EA-C79F219B3B7C}"/>
            </a:ext>
          </a:extLst>
        </xdr:cNvPr>
        <xdr:cNvSpPr/>
      </xdr:nvSpPr>
      <xdr:spPr>
        <a:xfrm>
          <a:off x="2857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87630</xdr:rowOff>
    </xdr:from>
    <xdr:to>
      <xdr:col>19</xdr:col>
      <xdr:colOff>177800</xdr:colOff>
      <xdr:row>84</xdr:row>
      <xdr:rowOff>161925</xdr:rowOff>
    </xdr:to>
    <xdr:cxnSp macro="">
      <xdr:nvCxnSpPr>
        <xdr:cNvPr id="311" name="直線コネクタ 310">
          <a:extLst>
            <a:ext uri="{FF2B5EF4-FFF2-40B4-BE49-F238E27FC236}">
              <a16:creationId xmlns:a16="http://schemas.microsoft.com/office/drawing/2014/main" id="{91CA78F0-C551-4762-BA2B-7A359C82C0F0}"/>
            </a:ext>
          </a:extLst>
        </xdr:cNvPr>
        <xdr:cNvCxnSpPr/>
      </xdr:nvCxnSpPr>
      <xdr:spPr>
        <a:xfrm>
          <a:off x="2908300" y="1431798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2" name="楕円 311">
          <a:extLst>
            <a:ext uri="{FF2B5EF4-FFF2-40B4-BE49-F238E27FC236}">
              <a16:creationId xmlns:a16="http://schemas.microsoft.com/office/drawing/2014/main" id="{B9039675-C62A-4C1F-8A45-5298304086ED}"/>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87630</xdr:rowOff>
    </xdr:from>
    <xdr:to>
      <xdr:col>15</xdr:col>
      <xdr:colOff>50800</xdr:colOff>
      <xdr:row>86</xdr:row>
      <xdr:rowOff>114300</xdr:rowOff>
    </xdr:to>
    <xdr:cxnSp macro="">
      <xdr:nvCxnSpPr>
        <xdr:cNvPr id="313" name="直線コネクタ 312">
          <a:extLst>
            <a:ext uri="{FF2B5EF4-FFF2-40B4-BE49-F238E27FC236}">
              <a16:creationId xmlns:a16="http://schemas.microsoft.com/office/drawing/2014/main" id="{7476EAA8-5C38-4C82-8E02-C703CD17699F}"/>
            </a:ext>
          </a:extLst>
        </xdr:cNvPr>
        <xdr:cNvCxnSpPr/>
      </xdr:nvCxnSpPr>
      <xdr:spPr>
        <a:xfrm flipV="1">
          <a:off x="2019300" y="1431798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4" name="楕円 313">
          <a:extLst>
            <a:ext uri="{FF2B5EF4-FFF2-40B4-BE49-F238E27FC236}">
              <a16:creationId xmlns:a16="http://schemas.microsoft.com/office/drawing/2014/main" id="{3DB83CDD-F849-4B9E-B63B-0AB552077D4A}"/>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5" name="直線コネクタ 314">
          <a:extLst>
            <a:ext uri="{FF2B5EF4-FFF2-40B4-BE49-F238E27FC236}">
              <a16:creationId xmlns:a16="http://schemas.microsoft.com/office/drawing/2014/main" id="{512ABE7C-F3C1-4DE1-A45B-854CE18F6B46}"/>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81FACDF5-7DE9-4A60-9D17-FB60A9BF3C94}"/>
            </a:ext>
          </a:extLst>
        </xdr:cNvPr>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7" name="n_2aveValue【公営住宅】&#10;有形固定資産減価償却率">
          <a:extLst>
            <a:ext uri="{FF2B5EF4-FFF2-40B4-BE49-F238E27FC236}">
              <a16:creationId xmlns:a16="http://schemas.microsoft.com/office/drawing/2014/main" id="{9FA415C0-D5BA-4717-A88F-D352AA8BF0F8}"/>
            </a:ext>
          </a:extLst>
        </xdr:cNvPr>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105427</xdr:rowOff>
    </xdr:from>
    <xdr:ext cx="405111" cy="259045"/>
    <xdr:sp macro="" textlink="">
      <xdr:nvSpPr>
        <xdr:cNvPr id="318" name="n_3aveValue【公営住宅】&#10;有形固定資産減価償却率">
          <a:extLst>
            <a:ext uri="{FF2B5EF4-FFF2-40B4-BE49-F238E27FC236}">
              <a16:creationId xmlns:a16="http://schemas.microsoft.com/office/drawing/2014/main" id="{2121F66F-0507-4C19-B919-6E664396116B}"/>
            </a:ext>
          </a:extLst>
        </xdr:cNvPr>
        <xdr:cNvSpPr txBox="1"/>
      </xdr:nvSpPr>
      <xdr:spPr>
        <a:xfrm>
          <a:off x="1816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19" name="n_4aveValue【公営住宅】&#10;有形固定資産減価償却率">
          <a:extLst>
            <a:ext uri="{FF2B5EF4-FFF2-40B4-BE49-F238E27FC236}">
              <a16:creationId xmlns:a16="http://schemas.microsoft.com/office/drawing/2014/main" id="{1D1C801B-C1D5-4991-9AB1-81898D095019}"/>
            </a:ext>
          </a:extLst>
        </xdr:cNvPr>
        <xdr:cNvSpPr txBox="1"/>
      </xdr:nvSpPr>
      <xdr:spPr>
        <a:xfrm>
          <a:off x="927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32402</xdr:rowOff>
    </xdr:from>
    <xdr:ext cx="405111" cy="259045"/>
    <xdr:sp macro="" textlink="">
      <xdr:nvSpPr>
        <xdr:cNvPr id="320" name="n_1mainValue【公営住宅】&#10;有形固定資産減価償却率">
          <a:extLst>
            <a:ext uri="{FF2B5EF4-FFF2-40B4-BE49-F238E27FC236}">
              <a16:creationId xmlns:a16="http://schemas.microsoft.com/office/drawing/2014/main" id="{327F9BFB-E495-4EFD-821A-00EF2C54A96D}"/>
            </a:ext>
          </a:extLst>
        </xdr:cNvPr>
        <xdr:cNvSpPr txBox="1"/>
      </xdr:nvSpPr>
      <xdr:spPr>
        <a:xfrm>
          <a:off x="35820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129557</xdr:rowOff>
    </xdr:from>
    <xdr:ext cx="405111" cy="259045"/>
    <xdr:sp macro="" textlink="">
      <xdr:nvSpPr>
        <xdr:cNvPr id="321" name="n_2mainValue【公営住宅】&#10;有形固定資産減価償却率">
          <a:extLst>
            <a:ext uri="{FF2B5EF4-FFF2-40B4-BE49-F238E27FC236}">
              <a16:creationId xmlns:a16="http://schemas.microsoft.com/office/drawing/2014/main" id="{FDD285D6-7F36-4A5C-A5E3-192394EAE8FE}"/>
            </a:ext>
          </a:extLst>
        </xdr:cNvPr>
        <xdr:cNvSpPr txBox="1"/>
      </xdr:nvSpPr>
      <xdr:spPr>
        <a:xfrm>
          <a:off x="2705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2" name="n_3mainValue【公営住宅】&#10;有形固定資産減価償却率">
          <a:extLst>
            <a:ext uri="{FF2B5EF4-FFF2-40B4-BE49-F238E27FC236}">
              <a16:creationId xmlns:a16="http://schemas.microsoft.com/office/drawing/2014/main" id="{443AF920-E471-40B8-A74D-495E32B0CC90}"/>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3" name="n_4mainValue【公営住宅】&#10;有形固定資産減価償却率">
          <a:extLst>
            <a:ext uri="{FF2B5EF4-FFF2-40B4-BE49-F238E27FC236}">
              <a16:creationId xmlns:a16="http://schemas.microsoft.com/office/drawing/2014/main" id="{0C8EB6C3-6772-4A3A-AF54-062369558AA5}"/>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1C927C3-86AA-4CAE-9D26-16C765D1181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BF624CC-34E1-426C-8DB8-318F7548D8A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E34D87FB-4B41-4A6F-BEFC-D584370D17F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DB8E2EE-DE0B-401D-80B6-2220051D21B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F383885-A8F0-46A8-8F99-3D476E5FC78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8B14C7D6-A2A0-4897-93DA-EF6AE592E74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E8C8C299-0B14-49F9-BCC8-FF2901C43B5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60C4FBA2-243F-4E31-80D7-D9F4740DB55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CC539D58-4AF1-4D18-AFD9-85761ED2CDE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D4082F3-AD06-41F0-B108-3E8C5A520EA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E16C98BA-F670-414E-A710-4C2F11E1AEC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EAA21164-FC75-44EA-B374-1545DA9F216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5854D6FE-5747-4383-8728-555886DD0AD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73EF1150-DAB3-434C-944A-054AE1EFF8CC}"/>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48418251-B42B-4007-960C-2B2C4592272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7A968984-A978-4758-9C46-536F2B69C04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72ED9A47-D362-4F09-9D95-7717B2A3403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54F12571-6652-4232-A89F-8D79CD8CADD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A68F5D5E-2BAD-412C-9D86-C4B518F518A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20E2C19E-378A-4B21-BBA2-2BD548DDC1C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62FCC6CF-3FDE-46F3-8ED9-6150B93158F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177B63CE-8F04-4598-A4B4-B43D858C51A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379A8F12-7B9A-4D2D-8A9C-AA3EDC93C8A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229B4840-B2B5-4729-A1D2-8876AFB3ECA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BE35B0F-402D-411F-B6B7-2DB81AC2161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87D8598B-8B5D-4B0C-855A-BE1E9B78AAC0}"/>
            </a:ext>
          </a:extLst>
        </xdr:cNvPr>
        <xdr:cNvCxnSpPr/>
      </xdr:nvCxnSpPr>
      <xdr:spPr>
        <a:xfrm flipV="1">
          <a:off x="10476865" y="13430467"/>
          <a:ext cx="0" cy="14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848EFC9C-5ACC-496F-9FEE-F2B4C38A5590}"/>
            </a:ext>
          </a:extLst>
        </xdr:cNvPr>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5101FF18-6E51-45B7-8B79-025B5C8A608F}"/>
            </a:ext>
          </a:extLst>
        </xdr:cNvPr>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a:extLst>
            <a:ext uri="{FF2B5EF4-FFF2-40B4-BE49-F238E27FC236}">
              <a16:creationId xmlns:a16="http://schemas.microsoft.com/office/drawing/2014/main" id="{04F12F10-1288-427A-9B89-B5F36F172080}"/>
            </a:ext>
          </a:extLst>
        </xdr:cNvPr>
        <xdr:cNvSpPr txBox="1"/>
      </xdr:nvSpPr>
      <xdr:spPr>
        <a:xfrm>
          <a:off x="10515600" y="13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a:extLst>
            <a:ext uri="{FF2B5EF4-FFF2-40B4-BE49-F238E27FC236}">
              <a16:creationId xmlns:a16="http://schemas.microsoft.com/office/drawing/2014/main" id="{359AEE9E-E8D2-49DC-BD34-F9BDAD5F621E}"/>
            </a:ext>
          </a:extLst>
        </xdr:cNvPr>
        <xdr:cNvCxnSpPr/>
      </xdr:nvCxnSpPr>
      <xdr:spPr>
        <a:xfrm>
          <a:off x="10388600" y="1343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34307</xdr:rowOff>
    </xdr:from>
    <xdr:ext cx="469744" cy="259045"/>
    <xdr:sp macro="" textlink="">
      <xdr:nvSpPr>
        <xdr:cNvPr id="354" name="【公営住宅】&#10;一人当たり面積平均値テキスト">
          <a:extLst>
            <a:ext uri="{FF2B5EF4-FFF2-40B4-BE49-F238E27FC236}">
              <a16:creationId xmlns:a16="http://schemas.microsoft.com/office/drawing/2014/main" id="{AD907FB9-18B3-40AB-95E5-DEC1C8FD514D}"/>
            </a:ext>
          </a:extLst>
        </xdr:cNvPr>
        <xdr:cNvSpPr txBox="1"/>
      </xdr:nvSpPr>
      <xdr:spPr>
        <a:xfrm>
          <a:off x="10515600" y="14607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a:extLst>
            <a:ext uri="{FF2B5EF4-FFF2-40B4-BE49-F238E27FC236}">
              <a16:creationId xmlns:a16="http://schemas.microsoft.com/office/drawing/2014/main" id="{C6A424D7-95EA-4604-BEB1-4E0451121489}"/>
            </a:ext>
          </a:extLst>
        </xdr:cNvPr>
        <xdr:cNvSpPr/>
      </xdr:nvSpPr>
      <xdr:spPr>
        <a:xfrm>
          <a:off x="104267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a:extLst>
            <a:ext uri="{FF2B5EF4-FFF2-40B4-BE49-F238E27FC236}">
              <a16:creationId xmlns:a16="http://schemas.microsoft.com/office/drawing/2014/main" id="{54ECCF92-7971-4C02-A7EB-33513A6A523F}"/>
            </a:ext>
          </a:extLst>
        </xdr:cNvPr>
        <xdr:cNvSpPr/>
      </xdr:nvSpPr>
      <xdr:spPr>
        <a:xfrm>
          <a:off x="9588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58820</xdr:rowOff>
    </xdr:from>
    <xdr:to>
      <xdr:col>46</xdr:col>
      <xdr:colOff>38100</xdr:colOff>
      <xdr:row>85</xdr:row>
      <xdr:rowOff>160420</xdr:rowOff>
    </xdr:to>
    <xdr:sp macro="" textlink="">
      <xdr:nvSpPr>
        <xdr:cNvPr id="357" name="フローチャート: 判断 356">
          <a:extLst>
            <a:ext uri="{FF2B5EF4-FFF2-40B4-BE49-F238E27FC236}">
              <a16:creationId xmlns:a16="http://schemas.microsoft.com/office/drawing/2014/main" id="{0932CFB2-8900-437B-814F-F2633E5B5E6D}"/>
            </a:ext>
          </a:extLst>
        </xdr:cNvPr>
        <xdr:cNvSpPr/>
      </xdr:nvSpPr>
      <xdr:spPr>
        <a:xfrm>
          <a:off x="8699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35306</xdr:rowOff>
    </xdr:from>
    <xdr:to>
      <xdr:col>41</xdr:col>
      <xdr:colOff>101600</xdr:colOff>
      <xdr:row>85</xdr:row>
      <xdr:rowOff>136906</xdr:rowOff>
    </xdr:to>
    <xdr:sp macro="" textlink="">
      <xdr:nvSpPr>
        <xdr:cNvPr id="358" name="フローチャート: 判断 357">
          <a:extLst>
            <a:ext uri="{FF2B5EF4-FFF2-40B4-BE49-F238E27FC236}">
              <a16:creationId xmlns:a16="http://schemas.microsoft.com/office/drawing/2014/main" id="{E4A74B09-8476-42B5-B049-6A846A5C4520}"/>
            </a:ext>
          </a:extLst>
        </xdr:cNvPr>
        <xdr:cNvSpPr/>
      </xdr:nvSpPr>
      <xdr:spPr>
        <a:xfrm>
          <a:off x="7810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27468</xdr:rowOff>
    </xdr:from>
    <xdr:to>
      <xdr:col>36</xdr:col>
      <xdr:colOff>165100</xdr:colOff>
      <xdr:row>85</xdr:row>
      <xdr:rowOff>129068</xdr:rowOff>
    </xdr:to>
    <xdr:sp macro="" textlink="">
      <xdr:nvSpPr>
        <xdr:cNvPr id="359" name="フローチャート: 判断 358">
          <a:extLst>
            <a:ext uri="{FF2B5EF4-FFF2-40B4-BE49-F238E27FC236}">
              <a16:creationId xmlns:a16="http://schemas.microsoft.com/office/drawing/2014/main" id="{A1894F6D-38C3-4B37-A9A3-E2578A87218D}"/>
            </a:ext>
          </a:extLst>
        </xdr:cNvPr>
        <xdr:cNvSpPr/>
      </xdr:nvSpPr>
      <xdr:spPr>
        <a:xfrm>
          <a:off x="6921500" y="1460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5690F26-AF9B-4576-BD25-F4AA6CEEBF4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F5B5313-0E2E-4A1D-B8C1-87C0A3D8082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AFA28991-A50A-43FC-A69F-CB8FBC94982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A84C2DE-B4A0-4AE7-8AD2-05DB6FBF24B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9F270A7-2853-4FAE-93B9-86F5C202DF3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40531</xdr:rowOff>
    </xdr:from>
    <xdr:to>
      <xdr:col>55</xdr:col>
      <xdr:colOff>50800</xdr:colOff>
      <xdr:row>85</xdr:row>
      <xdr:rowOff>142131</xdr:rowOff>
    </xdr:to>
    <xdr:sp macro="" textlink="">
      <xdr:nvSpPr>
        <xdr:cNvPr id="365" name="楕円 364">
          <a:extLst>
            <a:ext uri="{FF2B5EF4-FFF2-40B4-BE49-F238E27FC236}">
              <a16:creationId xmlns:a16="http://schemas.microsoft.com/office/drawing/2014/main" id="{95CF38E9-2A55-498B-B7EC-03E7D941B261}"/>
            </a:ext>
          </a:extLst>
        </xdr:cNvPr>
        <xdr:cNvSpPr/>
      </xdr:nvSpPr>
      <xdr:spPr>
        <a:xfrm>
          <a:off x="10426700" y="146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63408</xdr:rowOff>
    </xdr:from>
    <xdr:ext cx="469744" cy="259045"/>
    <xdr:sp macro="" textlink="">
      <xdr:nvSpPr>
        <xdr:cNvPr id="366" name="【公営住宅】&#10;一人当たり面積該当値テキスト">
          <a:extLst>
            <a:ext uri="{FF2B5EF4-FFF2-40B4-BE49-F238E27FC236}">
              <a16:creationId xmlns:a16="http://schemas.microsoft.com/office/drawing/2014/main" id="{91277E16-61D8-4ACF-A80F-50859CFD89C0}"/>
            </a:ext>
          </a:extLst>
        </xdr:cNvPr>
        <xdr:cNvSpPr txBox="1"/>
      </xdr:nvSpPr>
      <xdr:spPr>
        <a:xfrm>
          <a:off x="10515600" y="1446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50002</xdr:rowOff>
    </xdr:from>
    <xdr:to>
      <xdr:col>50</xdr:col>
      <xdr:colOff>165100</xdr:colOff>
      <xdr:row>85</xdr:row>
      <xdr:rowOff>151602</xdr:rowOff>
    </xdr:to>
    <xdr:sp macro="" textlink="">
      <xdr:nvSpPr>
        <xdr:cNvPr id="367" name="楕円 366">
          <a:extLst>
            <a:ext uri="{FF2B5EF4-FFF2-40B4-BE49-F238E27FC236}">
              <a16:creationId xmlns:a16="http://schemas.microsoft.com/office/drawing/2014/main" id="{E28C9FCB-FE82-4B89-8050-C9C90D5882F0}"/>
            </a:ext>
          </a:extLst>
        </xdr:cNvPr>
        <xdr:cNvSpPr/>
      </xdr:nvSpPr>
      <xdr:spPr>
        <a:xfrm>
          <a:off x="9588500" y="146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91331</xdr:rowOff>
    </xdr:from>
    <xdr:to>
      <xdr:col>55</xdr:col>
      <xdr:colOff>0</xdr:colOff>
      <xdr:row>85</xdr:row>
      <xdr:rowOff>100802</xdr:rowOff>
    </xdr:to>
    <xdr:cxnSp macro="">
      <xdr:nvCxnSpPr>
        <xdr:cNvPr id="368" name="直線コネクタ 367">
          <a:extLst>
            <a:ext uri="{FF2B5EF4-FFF2-40B4-BE49-F238E27FC236}">
              <a16:creationId xmlns:a16="http://schemas.microsoft.com/office/drawing/2014/main" id="{D2845472-5857-4508-8968-C4BEBB6980F3}"/>
            </a:ext>
          </a:extLst>
        </xdr:cNvPr>
        <xdr:cNvCxnSpPr/>
      </xdr:nvCxnSpPr>
      <xdr:spPr>
        <a:xfrm flipV="1">
          <a:off x="9639300" y="14664581"/>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8527</xdr:rowOff>
    </xdr:from>
    <xdr:to>
      <xdr:col>46</xdr:col>
      <xdr:colOff>38100</xdr:colOff>
      <xdr:row>85</xdr:row>
      <xdr:rowOff>110127</xdr:rowOff>
    </xdr:to>
    <xdr:sp macro="" textlink="">
      <xdr:nvSpPr>
        <xdr:cNvPr id="369" name="楕円 368">
          <a:extLst>
            <a:ext uri="{FF2B5EF4-FFF2-40B4-BE49-F238E27FC236}">
              <a16:creationId xmlns:a16="http://schemas.microsoft.com/office/drawing/2014/main" id="{F780C669-4186-4F7D-8B9F-0E61EF9964D9}"/>
            </a:ext>
          </a:extLst>
        </xdr:cNvPr>
        <xdr:cNvSpPr/>
      </xdr:nvSpPr>
      <xdr:spPr>
        <a:xfrm>
          <a:off x="8699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59327</xdr:rowOff>
    </xdr:from>
    <xdr:to>
      <xdr:col>50</xdr:col>
      <xdr:colOff>114300</xdr:colOff>
      <xdr:row>85</xdr:row>
      <xdr:rowOff>100802</xdr:rowOff>
    </xdr:to>
    <xdr:cxnSp macro="">
      <xdr:nvCxnSpPr>
        <xdr:cNvPr id="370" name="直線コネクタ 369">
          <a:extLst>
            <a:ext uri="{FF2B5EF4-FFF2-40B4-BE49-F238E27FC236}">
              <a16:creationId xmlns:a16="http://schemas.microsoft.com/office/drawing/2014/main" id="{C935E2C6-09BF-43E7-9A76-B2653DAA7BA3}"/>
            </a:ext>
          </a:extLst>
        </xdr:cNvPr>
        <xdr:cNvCxnSpPr/>
      </xdr:nvCxnSpPr>
      <xdr:spPr>
        <a:xfrm>
          <a:off x="8750300" y="14632577"/>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38571</xdr:rowOff>
    </xdr:from>
    <xdr:to>
      <xdr:col>41</xdr:col>
      <xdr:colOff>101600</xdr:colOff>
      <xdr:row>85</xdr:row>
      <xdr:rowOff>140171</xdr:rowOff>
    </xdr:to>
    <xdr:sp macro="" textlink="">
      <xdr:nvSpPr>
        <xdr:cNvPr id="371" name="楕円 370">
          <a:extLst>
            <a:ext uri="{FF2B5EF4-FFF2-40B4-BE49-F238E27FC236}">
              <a16:creationId xmlns:a16="http://schemas.microsoft.com/office/drawing/2014/main" id="{14BE6281-B8D4-41D7-8830-D8A288D8893E}"/>
            </a:ext>
          </a:extLst>
        </xdr:cNvPr>
        <xdr:cNvSpPr/>
      </xdr:nvSpPr>
      <xdr:spPr>
        <a:xfrm>
          <a:off x="7810500" y="1461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59327</xdr:rowOff>
    </xdr:from>
    <xdr:to>
      <xdr:col>45</xdr:col>
      <xdr:colOff>177800</xdr:colOff>
      <xdr:row>85</xdr:row>
      <xdr:rowOff>89371</xdr:rowOff>
    </xdr:to>
    <xdr:cxnSp macro="">
      <xdr:nvCxnSpPr>
        <xdr:cNvPr id="372" name="直線コネクタ 371">
          <a:extLst>
            <a:ext uri="{FF2B5EF4-FFF2-40B4-BE49-F238E27FC236}">
              <a16:creationId xmlns:a16="http://schemas.microsoft.com/office/drawing/2014/main" id="{03D4AF62-AD8F-4725-A15F-BD58154BF789}"/>
            </a:ext>
          </a:extLst>
        </xdr:cNvPr>
        <xdr:cNvCxnSpPr/>
      </xdr:nvCxnSpPr>
      <xdr:spPr>
        <a:xfrm flipV="1">
          <a:off x="7861300" y="14632577"/>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42163</xdr:rowOff>
    </xdr:from>
    <xdr:to>
      <xdr:col>36</xdr:col>
      <xdr:colOff>165100</xdr:colOff>
      <xdr:row>85</xdr:row>
      <xdr:rowOff>143763</xdr:rowOff>
    </xdr:to>
    <xdr:sp macro="" textlink="">
      <xdr:nvSpPr>
        <xdr:cNvPr id="373" name="楕円 372">
          <a:extLst>
            <a:ext uri="{FF2B5EF4-FFF2-40B4-BE49-F238E27FC236}">
              <a16:creationId xmlns:a16="http://schemas.microsoft.com/office/drawing/2014/main" id="{17007726-D333-42B0-AD88-DEFB9BB5CA15}"/>
            </a:ext>
          </a:extLst>
        </xdr:cNvPr>
        <xdr:cNvSpPr/>
      </xdr:nvSpPr>
      <xdr:spPr>
        <a:xfrm>
          <a:off x="6921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89371</xdr:rowOff>
    </xdr:from>
    <xdr:to>
      <xdr:col>41</xdr:col>
      <xdr:colOff>50800</xdr:colOff>
      <xdr:row>85</xdr:row>
      <xdr:rowOff>92963</xdr:rowOff>
    </xdr:to>
    <xdr:cxnSp macro="">
      <xdr:nvCxnSpPr>
        <xdr:cNvPr id="374" name="直線コネクタ 373">
          <a:extLst>
            <a:ext uri="{FF2B5EF4-FFF2-40B4-BE49-F238E27FC236}">
              <a16:creationId xmlns:a16="http://schemas.microsoft.com/office/drawing/2014/main" id="{D59EF7B5-773B-4612-8ED7-E31488A07F08}"/>
            </a:ext>
          </a:extLst>
        </xdr:cNvPr>
        <xdr:cNvCxnSpPr/>
      </xdr:nvCxnSpPr>
      <xdr:spPr>
        <a:xfrm flipV="1">
          <a:off x="6972300" y="1466262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158404</xdr:rowOff>
    </xdr:from>
    <xdr:ext cx="469744" cy="259045"/>
    <xdr:sp macro="" textlink="">
      <xdr:nvSpPr>
        <xdr:cNvPr id="375" name="n_1aveValue【公営住宅】&#10;一人当たり面積">
          <a:extLst>
            <a:ext uri="{FF2B5EF4-FFF2-40B4-BE49-F238E27FC236}">
              <a16:creationId xmlns:a16="http://schemas.microsoft.com/office/drawing/2014/main" id="{B7A73879-44D0-47BB-AB51-BB5F0AFC708B}"/>
            </a:ext>
          </a:extLst>
        </xdr:cNvPr>
        <xdr:cNvSpPr txBox="1"/>
      </xdr:nvSpPr>
      <xdr:spPr>
        <a:xfrm>
          <a:off x="93917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151547</xdr:rowOff>
    </xdr:from>
    <xdr:ext cx="469744" cy="259045"/>
    <xdr:sp macro="" textlink="">
      <xdr:nvSpPr>
        <xdr:cNvPr id="376" name="n_2aveValue【公営住宅】&#10;一人当たり面積">
          <a:extLst>
            <a:ext uri="{FF2B5EF4-FFF2-40B4-BE49-F238E27FC236}">
              <a16:creationId xmlns:a16="http://schemas.microsoft.com/office/drawing/2014/main" id="{652362B3-43AC-4A73-B869-B3EBB4B2C85E}"/>
            </a:ext>
          </a:extLst>
        </xdr:cNvPr>
        <xdr:cNvSpPr txBox="1"/>
      </xdr:nvSpPr>
      <xdr:spPr>
        <a:xfrm>
          <a:off x="8515427" y="147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153433</xdr:rowOff>
    </xdr:from>
    <xdr:ext cx="469744" cy="259045"/>
    <xdr:sp macro="" textlink="">
      <xdr:nvSpPr>
        <xdr:cNvPr id="377" name="n_3aveValue【公営住宅】&#10;一人当たり面積">
          <a:extLst>
            <a:ext uri="{FF2B5EF4-FFF2-40B4-BE49-F238E27FC236}">
              <a16:creationId xmlns:a16="http://schemas.microsoft.com/office/drawing/2014/main" id="{08FD26DA-D5E3-4040-9232-7E432F0372F0}"/>
            </a:ext>
          </a:extLst>
        </xdr:cNvPr>
        <xdr:cNvSpPr txBox="1"/>
      </xdr:nvSpPr>
      <xdr:spPr>
        <a:xfrm>
          <a:off x="7626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145595</xdr:rowOff>
    </xdr:from>
    <xdr:ext cx="469744" cy="259045"/>
    <xdr:sp macro="" textlink="">
      <xdr:nvSpPr>
        <xdr:cNvPr id="378" name="n_4aveValue【公営住宅】&#10;一人当たり面積">
          <a:extLst>
            <a:ext uri="{FF2B5EF4-FFF2-40B4-BE49-F238E27FC236}">
              <a16:creationId xmlns:a16="http://schemas.microsoft.com/office/drawing/2014/main" id="{944B26B4-BAAD-4208-B8A0-10F0C371415A}"/>
            </a:ext>
          </a:extLst>
        </xdr:cNvPr>
        <xdr:cNvSpPr txBox="1"/>
      </xdr:nvSpPr>
      <xdr:spPr>
        <a:xfrm>
          <a:off x="6737427" y="143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168129</xdr:rowOff>
    </xdr:from>
    <xdr:ext cx="469744" cy="259045"/>
    <xdr:sp macro="" textlink="">
      <xdr:nvSpPr>
        <xdr:cNvPr id="379" name="n_1mainValue【公営住宅】&#10;一人当たり面積">
          <a:extLst>
            <a:ext uri="{FF2B5EF4-FFF2-40B4-BE49-F238E27FC236}">
              <a16:creationId xmlns:a16="http://schemas.microsoft.com/office/drawing/2014/main" id="{4B2CC53A-E64A-46BF-9708-B8C38E0764E1}"/>
            </a:ext>
          </a:extLst>
        </xdr:cNvPr>
        <xdr:cNvSpPr txBox="1"/>
      </xdr:nvSpPr>
      <xdr:spPr>
        <a:xfrm>
          <a:off x="9391727" y="1439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126654</xdr:rowOff>
    </xdr:from>
    <xdr:ext cx="469744" cy="259045"/>
    <xdr:sp macro="" textlink="">
      <xdr:nvSpPr>
        <xdr:cNvPr id="380" name="n_2mainValue【公営住宅】&#10;一人当たり面積">
          <a:extLst>
            <a:ext uri="{FF2B5EF4-FFF2-40B4-BE49-F238E27FC236}">
              <a16:creationId xmlns:a16="http://schemas.microsoft.com/office/drawing/2014/main" id="{A94E5C66-535D-4D88-B12A-C87B19A7BABB}"/>
            </a:ext>
          </a:extLst>
        </xdr:cNvPr>
        <xdr:cNvSpPr txBox="1"/>
      </xdr:nvSpPr>
      <xdr:spPr>
        <a:xfrm>
          <a:off x="85154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131298</xdr:rowOff>
    </xdr:from>
    <xdr:ext cx="469744" cy="259045"/>
    <xdr:sp macro="" textlink="">
      <xdr:nvSpPr>
        <xdr:cNvPr id="381" name="n_3mainValue【公営住宅】&#10;一人当たり面積">
          <a:extLst>
            <a:ext uri="{FF2B5EF4-FFF2-40B4-BE49-F238E27FC236}">
              <a16:creationId xmlns:a16="http://schemas.microsoft.com/office/drawing/2014/main" id="{745E840C-FF5A-49EB-9DC2-537FC0FDDE2C}"/>
            </a:ext>
          </a:extLst>
        </xdr:cNvPr>
        <xdr:cNvSpPr txBox="1"/>
      </xdr:nvSpPr>
      <xdr:spPr>
        <a:xfrm>
          <a:off x="7626427" y="1470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134890</xdr:rowOff>
    </xdr:from>
    <xdr:ext cx="469744" cy="259045"/>
    <xdr:sp macro="" textlink="">
      <xdr:nvSpPr>
        <xdr:cNvPr id="382" name="n_4mainValue【公営住宅】&#10;一人当たり面積">
          <a:extLst>
            <a:ext uri="{FF2B5EF4-FFF2-40B4-BE49-F238E27FC236}">
              <a16:creationId xmlns:a16="http://schemas.microsoft.com/office/drawing/2014/main" id="{59A9D3A6-FC02-45A1-A7FB-16564826F50E}"/>
            </a:ext>
          </a:extLst>
        </xdr:cNvPr>
        <xdr:cNvSpPr txBox="1"/>
      </xdr:nvSpPr>
      <xdr:spPr>
        <a:xfrm>
          <a:off x="6737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E759C052-C5D3-48EF-91AE-493BE8E3876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44D78298-74CE-4030-B022-F1DC1B746FA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1F46BC34-83FC-420C-9D67-D4983D3ED3E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45E7CBDC-C3A9-4BDF-A6BD-4130F71D38D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7A44D179-A2A8-484E-A14B-99E8326830C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2ED91128-992E-4E0B-8D85-872064F33D7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28E4C8E3-8069-43FD-B295-2CD473647F7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8043B945-0787-40CC-9F16-7FE89AC94F9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550AA105-C750-4CC4-81A0-907DBD93E85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14CFB30C-3EAA-409C-BE0D-7ACAD8C73E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111B6449-DA6F-4371-8296-15F109DAC26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B10DB90A-8A30-403A-81EF-2CF572DC7D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71BDF011-E2F0-44EC-8EE7-6DDB235D746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C26F7304-5B29-4DE6-97C6-6F2A279E5E8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CE501415-8103-470F-A373-97DE8F41680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9C871D7B-0B7A-4C5D-B548-394BC08B02E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AB6B134-8ED3-4D31-9B18-42E7D301BC9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89694CBA-89F1-4164-9450-CA90691F42F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B73E4E31-20C7-4BCB-A74D-0EEE05406C8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36DEE3D4-3C99-4BE7-95A9-9DD5042B3F3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60FAAE4-FA13-4737-99A6-53FCEF70CEB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696D3C72-5000-4B45-B40A-8210D71C5CF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53EACF39-6521-45FF-AD42-982D77FC6A5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C09061F2-548E-4164-9095-566155377D8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F92FA7E9-6395-4530-B624-E5842EFF6CF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2C0DA0F-E3FE-450E-9D70-6ECA622BD99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E040EA30-428C-4B3C-AE16-6773BD8EBC8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E4707FE4-02E4-4032-9806-C6993EC2CEA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CB3950A3-7792-4486-94E8-FB4C3C43E84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D88CD0F3-15D4-4D51-9405-B366EE84D49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8913D23C-B87A-4DB6-B883-411E02CAE07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8C344C5D-39FE-467C-84B4-647581F6691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533D1EA5-2184-4A27-9BB7-4A1A935CFEF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647D89C4-6860-4B10-A704-B465D4ED2A5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66617B6C-71C2-498D-97AA-2C781EFF99E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C4A6F0B2-B8D4-44D0-BFE3-15B06E74E4E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F7C7F5F3-EC2F-4955-B26C-F01C6034357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C8950953-E865-43A8-A241-D798E4164BD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3D64EF84-2C92-49B5-9126-E0B9D6D2491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5E86538D-FC64-4FD7-83FC-18DE2DD0C9B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FDDA0DF3-6EC1-4126-B50E-34A3D3790B7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E6BFAEEF-8386-4612-A048-3020D7852A76}"/>
            </a:ext>
          </a:extLst>
        </xdr:cNvPr>
        <xdr:cNvCxnSpPr/>
      </xdr:nvCxnSpPr>
      <xdr:spPr>
        <a:xfrm flipV="1">
          <a:off x="16318864" y="57748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CA59F432-11E5-4589-AD60-51635AA70BB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065396E4-7B37-43E2-B4E7-71739F57D28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DFD70ED4-D18C-41A5-B2F1-8E40B1639F10}"/>
            </a:ext>
          </a:extLst>
        </xdr:cNvPr>
        <xdr:cNvSpPr txBox="1"/>
      </xdr:nvSpPr>
      <xdr:spPr>
        <a:xfrm>
          <a:off x="16357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428" name="直線コネクタ 427">
          <a:extLst>
            <a:ext uri="{FF2B5EF4-FFF2-40B4-BE49-F238E27FC236}">
              <a16:creationId xmlns:a16="http://schemas.microsoft.com/office/drawing/2014/main" id="{6E60F57B-71F4-4AB8-A239-52CA0489C790}"/>
            </a:ext>
          </a:extLst>
        </xdr:cNvPr>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51180</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511DC89E-857E-4926-84DD-C228F5ABBA1E}"/>
            </a:ext>
          </a:extLst>
        </xdr:cNvPr>
        <xdr:cNvSpPr txBox="1"/>
      </xdr:nvSpPr>
      <xdr:spPr>
        <a:xfrm>
          <a:off x="16357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30" name="フローチャート: 判断 429">
          <a:extLst>
            <a:ext uri="{FF2B5EF4-FFF2-40B4-BE49-F238E27FC236}">
              <a16:creationId xmlns:a16="http://schemas.microsoft.com/office/drawing/2014/main" id="{170A381A-7B08-43DF-88AD-51C1027F4959}"/>
            </a:ext>
          </a:extLst>
        </xdr:cNvPr>
        <xdr:cNvSpPr/>
      </xdr:nvSpPr>
      <xdr:spPr>
        <a:xfrm>
          <a:off x="16268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31" name="フローチャート: 判断 430">
          <a:extLst>
            <a:ext uri="{FF2B5EF4-FFF2-40B4-BE49-F238E27FC236}">
              <a16:creationId xmlns:a16="http://schemas.microsoft.com/office/drawing/2014/main" id="{9F7FF64D-7761-4CFB-A157-917375A3514D}"/>
            </a:ext>
          </a:extLst>
        </xdr:cNvPr>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32" name="フローチャート: 判断 431">
          <a:extLst>
            <a:ext uri="{FF2B5EF4-FFF2-40B4-BE49-F238E27FC236}">
              <a16:creationId xmlns:a16="http://schemas.microsoft.com/office/drawing/2014/main" id="{E086A14F-C7D6-448A-AA9E-828F19382B8B}"/>
            </a:ext>
          </a:extLst>
        </xdr:cNvPr>
        <xdr:cNvSpPr/>
      </xdr:nvSpPr>
      <xdr:spPr>
        <a:xfrm>
          <a:off x="14541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33" name="フローチャート: 判断 432">
          <a:extLst>
            <a:ext uri="{FF2B5EF4-FFF2-40B4-BE49-F238E27FC236}">
              <a16:creationId xmlns:a16="http://schemas.microsoft.com/office/drawing/2014/main" id="{03717A8E-E7D3-4957-A01F-9A8D849FF9A8}"/>
            </a:ext>
          </a:extLst>
        </xdr:cNvPr>
        <xdr:cNvSpPr/>
      </xdr:nvSpPr>
      <xdr:spPr>
        <a:xfrm>
          <a:off x="1365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34" name="フローチャート: 判断 433">
          <a:extLst>
            <a:ext uri="{FF2B5EF4-FFF2-40B4-BE49-F238E27FC236}">
              <a16:creationId xmlns:a16="http://schemas.microsoft.com/office/drawing/2014/main" id="{B843CB8E-E29C-46DE-8D99-D4C8B6338427}"/>
            </a:ext>
          </a:extLst>
        </xdr:cNvPr>
        <xdr:cNvSpPr/>
      </xdr:nvSpPr>
      <xdr:spPr>
        <a:xfrm>
          <a:off x="1276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8282994-4296-4D21-9376-65F61746CC0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73D02A9-35D1-4EF6-BCD2-834BD06E71D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6F389CF2-BD12-44FA-AE1B-97FC8432830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8F7242B0-F3F6-40DC-BF56-DE688468772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AD2E0E9E-6C32-4999-BB20-F1F7303D8E3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49893</xdr:rowOff>
    </xdr:from>
    <xdr:to>
      <xdr:col>85</xdr:col>
      <xdr:colOff>177800</xdr:colOff>
      <xdr:row>36</xdr:row>
      <xdr:rowOff>151493</xdr:rowOff>
    </xdr:to>
    <xdr:sp macro="" textlink="">
      <xdr:nvSpPr>
        <xdr:cNvPr id="440" name="楕円 439">
          <a:extLst>
            <a:ext uri="{FF2B5EF4-FFF2-40B4-BE49-F238E27FC236}">
              <a16:creationId xmlns:a16="http://schemas.microsoft.com/office/drawing/2014/main" id="{5D198659-46C9-4156-B696-FB98E860042E}"/>
            </a:ext>
          </a:extLst>
        </xdr:cNvPr>
        <xdr:cNvSpPr/>
      </xdr:nvSpPr>
      <xdr:spPr>
        <a:xfrm>
          <a:off x="162687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72770</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1FEEE094-F8BE-4418-913E-BE94F4C91A69}"/>
            </a:ext>
          </a:extLst>
        </xdr:cNvPr>
        <xdr:cNvSpPr txBox="1"/>
      </xdr:nvSpPr>
      <xdr:spPr>
        <a:xfrm>
          <a:off x="16357600" y="6073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159294</xdr:rowOff>
    </xdr:from>
    <xdr:to>
      <xdr:col>81</xdr:col>
      <xdr:colOff>101600</xdr:colOff>
      <xdr:row>36</xdr:row>
      <xdr:rowOff>89444</xdr:rowOff>
    </xdr:to>
    <xdr:sp macro="" textlink="">
      <xdr:nvSpPr>
        <xdr:cNvPr id="442" name="楕円 441">
          <a:extLst>
            <a:ext uri="{FF2B5EF4-FFF2-40B4-BE49-F238E27FC236}">
              <a16:creationId xmlns:a16="http://schemas.microsoft.com/office/drawing/2014/main" id="{8C7ED306-5544-40CA-B664-2FC22659EE8B}"/>
            </a:ext>
          </a:extLst>
        </xdr:cNvPr>
        <xdr:cNvSpPr/>
      </xdr:nvSpPr>
      <xdr:spPr>
        <a:xfrm>
          <a:off x="15430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38644</xdr:rowOff>
    </xdr:from>
    <xdr:to>
      <xdr:col>85</xdr:col>
      <xdr:colOff>127000</xdr:colOff>
      <xdr:row>36</xdr:row>
      <xdr:rowOff>100693</xdr:rowOff>
    </xdr:to>
    <xdr:cxnSp macro="">
      <xdr:nvCxnSpPr>
        <xdr:cNvPr id="443" name="直線コネクタ 442">
          <a:extLst>
            <a:ext uri="{FF2B5EF4-FFF2-40B4-BE49-F238E27FC236}">
              <a16:creationId xmlns:a16="http://schemas.microsoft.com/office/drawing/2014/main" id="{1529B154-C4BD-4134-856B-B219D236B797}"/>
            </a:ext>
          </a:extLst>
        </xdr:cNvPr>
        <xdr:cNvCxnSpPr/>
      </xdr:nvCxnSpPr>
      <xdr:spPr>
        <a:xfrm>
          <a:off x="15481300" y="621084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92347</xdr:rowOff>
    </xdr:from>
    <xdr:to>
      <xdr:col>76</xdr:col>
      <xdr:colOff>165100</xdr:colOff>
      <xdr:row>36</xdr:row>
      <xdr:rowOff>22497</xdr:rowOff>
    </xdr:to>
    <xdr:sp macro="" textlink="">
      <xdr:nvSpPr>
        <xdr:cNvPr id="444" name="楕円 443">
          <a:extLst>
            <a:ext uri="{FF2B5EF4-FFF2-40B4-BE49-F238E27FC236}">
              <a16:creationId xmlns:a16="http://schemas.microsoft.com/office/drawing/2014/main" id="{8CF5E260-008C-48CA-BB1D-8013E3D03B8E}"/>
            </a:ext>
          </a:extLst>
        </xdr:cNvPr>
        <xdr:cNvSpPr/>
      </xdr:nvSpPr>
      <xdr:spPr>
        <a:xfrm>
          <a:off x="14541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143147</xdr:rowOff>
    </xdr:from>
    <xdr:to>
      <xdr:col>81</xdr:col>
      <xdr:colOff>50800</xdr:colOff>
      <xdr:row>36</xdr:row>
      <xdr:rowOff>38644</xdr:rowOff>
    </xdr:to>
    <xdr:cxnSp macro="">
      <xdr:nvCxnSpPr>
        <xdr:cNvPr id="445" name="直線コネクタ 444">
          <a:extLst>
            <a:ext uri="{FF2B5EF4-FFF2-40B4-BE49-F238E27FC236}">
              <a16:creationId xmlns:a16="http://schemas.microsoft.com/office/drawing/2014/main" id="{AA55C1C7-BC8D-43C4-8502-AE9E028C6658}"/>
            </a:ext>
          </a:extLst>
        </xdr:cNvPr>
        <xdr:cNvCxnSpPr/>
      </xdr:nvCxnSpPr>
      <xdr:spPr>
        <a:xfrm>
          <a:off x="14592300" y="614389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6" name="楕円 445">
          <a:extLst>
            <a:ext uri="{FF2B5EF4-FFF2-40B4-BE49-F238E27FC236}">
              <a16:creationId xmlns:a16="http://schemas.microsoft.com/office/drawing/2014/main" id="{B0035249-424F-4248-9BD8-B251E698A3C1}"/>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143147</xdr:rowOff>
    </xdr:from>
    <xdr:to>
      <xdr:col>76</xdr:col>
      <xdr:colOff>114300</xdr:colOff>
      <xdr:row>42</xdr:row>
      <xdr:rowOff>92528</xdr:rowOff>
    </xdr:to>
    <xdr:cxnSp macro="">
      <xdr:nvCxnSpPr>
        <xdr:cNvPr id="447" name="直線コネクタ 446">
          <a:extLst>
            <a:ext uri="{FF2B5EF4-FFF2-40B4-BE49-F238E27FC236}">
              <a16:creationId xmlns:a16="http://schemas.microsoft.com/office/drawing/2014/main" id="{31D40B03-F6B6-47FF-B65B-0C8E89292B01}"/>
            </a:ext>
          </a:extLst>
        </xdr:cNvPr>
        <xdr:cNvCxnSpPr/>
      </xdr:nvCxnSpPr>
      <xdr:spPr>
        <a:xfrm flipV="1">
          <a:off x="13703300" y="6143897"/>
          <a:ext cx="889000" cy="11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8" name="楕円 447">
          <a:extLst>
            <a:ext uri="{FF2B5EF4-FFF2-40B4-BE49-F238E27FC236}">
              <a16:creationId xmlns:a16="http://schemas.microsoft.com/office/drawing/2014/main" id="{EC99D037-420E-4614-92B7-6B016A1C136B}"/>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49" name="直線コネクタ 448">
          <a:extLst>
            <a:ext uri="{FF2B5EF4-FFF2-40B4-BE49-F238E27FC236}">
              <a16:creationId xmlns:a16="http://schemas.microsoft.com/office/drawing/2014/main" id="{DF4E8B89-2A47-4F9F-9D69-A00C310EBA52}"/>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44DE7CB7-C3F9-420B-B873-FFECF3CCF2C7}"/>
            </a:ext>
          </a:extLst>
        </xdr:cNvPr>
        <xdr:cNvSpPr txBox="1"/>
      </xdr:nvSpPr>
      <xdr:spPr>
        <a:xfrm>
          <a:off x="15266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B0FC18B3-8B7A-4E04-974A-ED02EDEB2116}"/>
            </a:ext>
          </a:extLst>
        </xdr:cNvPr>
        <xdr:cNvSpPr txBox="1"/>
      </xdr:nvSpPr>
      <xdr:spPr>
        <a:xfrm>
          <a:off x="14389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143527</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4159C8BD-BAAD-47DD-8F9E-896EB6A6B879}"/>
            </a:ext>
          </a:extLst>
        </xdr:cNvPr>
        <xdr:cNvSpPr txBox="1"/>
      </xdr:nvSpPr>
      <xdr:spPr>
        <a:xfrm>
          <a:off x="13500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DEAA77B5-C5A7-44CA-BBED-4A8D06F3B5CC}"/>
            </a:ext>
          </a:extLst>
        </xdr:cNvPr>
        <xdr:cNvSpPr txBox="1"/>
      </xdr:nvSpPr>
      <xdr:spPr>
        <a:xfrm>
          <a:off x="12611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105971</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7A65C0AC-EFEE-4C14-91B8-55850E129062}"/>
            </a:ext>
          </a:extLst>
        </xdr:cNvPr>
        <xdr:cNvSpPr txBox="1"/>
      </xdr:nvSpPr>
      <xdr:spPr>
        <a:xfrm>
          <a:off x="152660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39024</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CBA3C3A5-DC2A-43C5-8927-837B4704A349}"/>
            </a:ext>
          </a:extLst>
        </xdr:cNvPr>
        <xdr:cNvSpPr txBox="1"/>
      </xdr:nvSpPr>
      <xdr:spPr>
        <a:xfrm>
          <a:off x="14389744"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6" name="n_3mainValue【認定こども園・幼稚園・保育所】&#10;有形固定資産減価償却率">
          <a:extLst>
            <a:ext uri="{FF2B5EF4-FFF2-40B4-BE49-F238E27FC236}">
              <a16:creationId xmlns:a16="http://schemas.microsoft.com/office/drawing/2014/main" id="{345D1E9B-38AA-4A49-9814-9691C4F6E874}"/>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7" name="n_4mainValue【認定こども園・幼稚園・保育所】&#10;有形固定資産減価償却率">
          <a:extLst>
            <a:ext uri="{FF2B5EF4-FFF2-40B4-BE49-F238E27FC236}">
              <a16:creationId xmlns:a16="http://schemas.microsoft.com/office/drawing/2014/main" id="{EC42D7A9-A275-4048-BD71-9E256FCD6EBA}"/>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53183C0D-AF8E-4FAB-9593-3F1537D31B0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926A0607-FAE9-4D73-B111-317498BBED4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B853B618-9D1C-40C0-A1E0-DA526CBDE29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BC4BCFF8-4AD5-41F9-8D19-7B87754FBC2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01B94FBC-E894-425B-92EB-5103E6D7D0D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B408CA9C-1A02-4DB0-B3E3-BF2C25CD353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0D333A8F-4003-44DB-8268-18DAA7ECCDE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8075924D-A13F-4EFE-B5B5-214F5CCC375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60AC1D4C-8BF9-434F-940F-243F930477C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F7008EAE-883D-47EA-BA8B-7BF7FAB4752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a:extLst>
            <a:ext uri="{FF2B5EF4-FFF2-40B4-BE49-F238E27FC236}">
              <a16:creationId xmlns:a16="http://schemas.microsoft.com/office/drawing/2014/main" id="{9737BCB0-D052-4777-86AB-63866DF3ADF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a:extLst>
            <a:ext uri="{FF2B5EF4-FFF2-40B4-BE49-F238E27FC236}">
              <a16:creationId xmlns:a16="http://schemas.microsoft.com/office/drawing/2014/main" id="{09B9C162-C8AF-452A-A660-09DFAECF156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a:extLst>
            <a:ext uri="{FF2B5EF4-FFF2-40B4-BE49-F238E27FC236}">
              <a16:creationId xmlns:a16="http://schemas.microsoft.com/office/drawing/2014/main" id="{7F9BD88B-C3E4-422D-8DBB-BBC5BA7C861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a:extLst>
            <a:ext uri="{FF2B5EF4-FFF2-40B4-BE49-F238E27FC236}">
              <a16:creationId xmlns:a16="http://schemas.microsoft.com/office/drawing/2014/main" id="{BC5F7F1A-516C-464E-92CE-0A9FDCE9112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a:extLst>
            <a:ext uri="{FF2B5EF4-FFF2-40B4-BE49-F238E27FC236}">
              <a16:creationId xmlns:a16="http://schemas.microsoft.com/office/drawing/2014/main" id="{9CE92E29-C108-4C13-A535-F914192652E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a:extLst>
            <a:ext uri="{FF2B5EF4-FFF2-40B4-BE49-F238E27FC236}">
              <a16:creationId xmlns:a16="http://schemas.microsoft.com/office/drawing/2014/main" id="{4D7E47C7-B186-4423-B62B-B4605B34697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a:extLst>
            <a:ext uri="{FF2B5EF4-FFF2-40B4-BE49-F238E27FC236}">
              <a16:creationId xmlns:a16="http://schemas.microsoft.com/office/drawing/2014/main" id="{08213B92-54F4-45FF-8BDD-2DCACD666B6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a:extLst>
            <a:ext uri="{FF2B5EF4-FFF2-40B4-BE49-F238E27FC236}">
              <a16:creationId xmlns:a16="http://schemas.microsoft.com/office/drawing/2014/main" id="{85775A14-D67F-4F27-80C5-8ABBF439928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a:extLst>
            <a:ext uri="{FF2B5EF4-FFF2-40B4-BE49-F238E27FC236}">
              <a16:creationId xmlns:a16="http://schemas.microsoft.com/office/drawing/2014/main" id="{B9BCA233-7CDF-43B8-9791-3279FE7EFC0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a:extLst>
            <a:ext uri="{FF2B5EF4-FFF2-40B4-BE49-F238E27FC236}">
              <a16:creationId xmlns:a16="http://schemas.microsoft.com/office/drawing/2014/main" id="{3A36C9BD-163F-40F6-AB68-FF0C8B970222}"/>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516BBB0A-996E-447A-AAB3-FE05F94E55D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FFC58DB4-DF66-4EE1-9893-EC74E267BBC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5FB76CDF-4B1E-45D8-9C09-4893B11ECFE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481" name="直線コネクタ 480">
          <a:extLst>
            <a:ext uri="{FF2B5EF4-FFF2-40B4-BE49-F238E27FC236}">
              <a16:creationId xmlns:a16="http://schemas.microsoft.com/office/drawing/2014/main" id="{D07C56FA-617B-4A0A-8108-862CF51F0782}"/>
            </a:ext>
          </a:extLst>
        </xdr:cNvPr>
        <xdr:cNvCxnSpPr/>
      </xdr:nvCxnSpPr>
      <xdr:spPr>
        <a:xfrm flipV="1">
          <a:off x="22160864" y="591883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4861B621-BFCB-43AA-80ED-D903C92E2E8E}"/>
            </a:ext>
          </a:extLst>
        </xdr:cNvPr>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a:extLst>
            <a:ext uri="{FF2B5EF4-FFF2-40B4-BE49-F238E27FC236}">
              <a16:creationId xmlns:a16="http://schemas.microsoft.com/office/drawing/2014/main" id="{0BC6DF8A-8DDD-4820-B1C2-C0D3DF8089EE}"/>
            </a:ext>
          </a:extLst>
        </xdr:cNvPr>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98C27C01-D9FD-4A6B-8C1A-3DB9961F5490}"/>
            </a:ext>
          </a:extLst>
        </xdr:cNvPr>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85" name="直線コネクタ 484">
          <a:extLst>
            <a:ext uri="{FF2B5EF4-FFF2-40B4-BE49-F238E27FC236}">
              <a16:creationId xmlns:a16="http://schemas.microsoft.com/office/drawing/2014/main" id="{1513082A-F102-42FC-978F-A4B04499C117}"/>
            </a:ext>
          </a:extLst>
        </xdr:cNvPr>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652</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F01DE3D3-979E-4FF6-A863-588FD84AF295}"/>
            </a:ext>
          </a:extLst>
        </xdr:cNvPr>
        <xdr:cNvSpPr txBox="1"/>
      </xdr:nvSpPr>
      <xdr:spPr>
        <a:xfrm>
          <a:off x="22199600" y="6515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87" name="フローチャート: 判断 486">
          <a:extLst>
            <a:ext uri="{FF2B5EF4-FFF2-40B4-BE49-F238E27FC236}">
              <a16:creationId xmlns:a16="http://schemas.microsoft.com/office/drawing/2014/main" id="{2E8AD857-D90E-4B28-B202-6A07FF60253B}"/>
            </a:ext>
          </a:extLst>
        </xdr:cNvPr>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8" name="フローチャート: 判断 487">
          <a:extLst>
            <a:ext uri="{FF2B5EF4-FFF2-40B4-BE49-F238E27FC236}">
              <a16:creationId xmlns:a16="http://schemas.microsoft.com/office/drawing/2014/main" id="{2D54D122-6450-41B7-990C-2D4DA644D669}"/>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9" name="フローチャート: 判断 488">
          <a:extLst>
            <a:ext uri="{FF2B5EF4-FFF2-40B4-BE49-F238E27FC236}">
              <a16:creationId xmlns:a16="http://schemas.microsoft.com/office/drawing/2014/main" id="{06DB51A1-75BD-48A6-B2C7-B03300C4C913}"/>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80645</xdr:rowOff>
    </xdr:from>
    <xdr:to>
      <xdr:col>102</xdr:col>
      <xdr:colOff>165100</xdr:colOff>
      <xdr:row>39</xdr:row>
      <xdr:rowOff>10795</xdr:rowOff>
    </xdr:to>
    <xdr:sp macro="" textlink="">
      <xdr:nvSpPr>
        <xdr:cNvPr id="490" name="フローチャート: 判断 489">
          <a:extLst>
            <a:ext uri="{FF2B5EF4-FFF2-40B4-BE49-F238E27FC236}">
              <a16:creationId xmlns:a16="http://schemas.microsoft.com/office/drawing/2014/main" id="{813EF74E-FBE8-47CB-8AC1-EAB7AD9DC688}"/>
            </a:ext>
          </a:extLst>
        </xdr:cNvPr>
        <xdr:cNvSpPr/>
      </xdr:nvSpPr>
      <xdr:spPr>
        <a:xfrm>
          <a:off x="19494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91" name="フローチャート: 判断 490">
          <a:extLst>
            <a:ext uri="{FF2B5EF4-FFF2-40B4-BE49-F238E27FC236}">
              <a16:creationId xmlns:a16="http://schemas.microsoft.com/office/drawing/2014/main" id="{43039A3C-B35F-4BD2-AF93-2B579C90AF70}"/>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C5973DA-D275-4E44-B3A7-A9ACB4D3655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8C555A61-B31E-495D-86CC-95EFA0BEA6B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FF6E400E-8B46-4EE0-A3DE-2569D38D4DA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7298BC62-6069-4D0D-AE64-613AEABD40C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BCEE4852-A04C-4325-BD8D-84F3225209A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164465</xdr:rowOff>
    </xdr:from>
    <xdr:to>
      <xdr:col>116</xdr:col>
      <xdr:colOff>114300</xdr:colOff>
      <xdr:row>39</xdr:row>
      <xdr:rowOff>94615</xdr:rowOff>
    </xdr:to>
    <xdr:sp macro="" textlink="">
      <xdr:nvSpPr>
        <xdr:cNvPr id="497" name="楕円 496">
          <a:extLst>
            <a:ext uri="{FF2B5EF4-FFF2-40B4-BE49-F238E27FC236}">
              <a16:creationId xmlns:a16="http://schemas.microsoft.com/office/drawing/2014/main" id="{6C1BA4D9-EE91-4A7A-A161-91FFFA93022C}"/>
            </a:ext>
          </a:extLst>
        </xdr:cNvPr>
        <xdr:cNvSpPr/>
      </xdr:nvSpPr>
      <xdr:spPr>
        <a:xfrm>
          <a:off x="22110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142892</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89029B98-43D9-4745-967F-3998381636CC}"/>
            </a:ext>
          </a:extLst>
        </xdr:cNvPr>
        <xdr:cNvSpPr txBox="1"/>
      </xdr:nvSpPr>
      <xdr:spPr>
        <a:xfrm>
          <a:off x="22199600" y="66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97790</xdr:rowOff>
    </xdr:from>
    <xdr:to>
      <xdr:col>112</xdr:col>
      <xdr:colOff>38100</xdr:colOff>
      <xdr:row>39</xdr:row>
      <xdr:rowOff>27940</xdr:rowOff>
    </xdr:to>
    <xdr:sp macro="" textlink="">
      <xdr:nvSpPr>
        <xdr:cNvPr id="499" name="楕円 498">
          <a:extLst>
            <a:ext uri="{FF2B5EF4-FFF2-40B4-BE49-F238E27FC236}">
              <a16:creationId xmlns:a16="http://schemas.microsoft.com/office/drawing/2014/main" id="{9F855468-3F67-43D5-A18B-B2E14D117A6A}"/>
            </a:ext>
          </a:extLst>
        </xdr:cNvPr>
        <xdr:cNvSpPr/>
      </xdr:nvSpPr>
      <xdr:spPr>
        <a:xfrm>
          <a:off x="2127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148590</xdr:rowOff>
    </xdr:from>
    <xdr:to>
      <xdr:col>116</xdr:col>
      <xdr:colOff>63500</xdr:colOff>
      <xdr:row>39</xdr:row>
      <xdr:rowOff>43815</xdr:rowOff>
    </xdr:to>
    <xdr:cxnSp macro="">
      <xdr:nvCxnSpPr>
        <xdr:cNvPr id="500" name="直線コネクタ 499">
          <a:extLst>
            <a:ext uri="{FF2B5EF4-FFF2-40B4-BE49-F238E27FC236}">
              <a16:creationId xmlns:a16="http://schemas.microsoft.com/office/drawing/2014/main" id="{5DCDD4AC-3E1F-41F4-9E9D-E021B16AD6C7}"/>
            </a:ext>
          </a:extLst>
        </xdr:cNvPr>
        <xdr:cNvCxnSpPr/>
      </xdr:nvCxnSpPr>
      <xdr:spPr>
        <a:xfrm>
          <a:off x="21323300" y="666369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105410</xdr:rowOff>
    </xdr:from>
    <xdr:to>
      <xdr:col>107</xdr:col>
      <xdr:colOff>101600</xdr:colOff>
      <xdr:row>39</xdr:row>
      <xdr:rowOff>35560</xdr:rowOff>
    </xdr:to>
    <xdr:sp macro="" textlink="">
      <xdr:nvSpPr>
        <xdr:cNvPr id="501" name="楕円 500">
          <a:extLst>
            <a:ext uri="{FF2B5EF4-FFF2-40B4-BE49-F238E27FC236}">
              <a16:creationId xmlns:a16="http://schemas.microsoft.com/office/drawing/2014/main" id="{1534A944-D893-427D-B9AF-F0CEF97EE2F3}"/>
            </a:ext>
          </a:extLst>
        </xdr:cNvPr>
        <xdr:cNvSpPr/>
      </xdr:nvSpPr>
      <xdr:spPr>
        <a:xfrm>
          <a:off x="20383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148590</xdr:rowOff>
    </xdr:from>
    <xdr:to>
      <xdr:col>111</xdr:col>
      <xdr:colOff>177800</xdr:colOff>
      <xdr:row>38</xdr:row>
      <xdr:rowOff>156210</xdr:rowOff>
    </xdr:to>
    <xdr:cxnSp macro="">
      <xdr:nvCxnSpPr>
        <xdr:cNvPr id="502" name="直線コネクタ 501">
          <a:extLst>
            <a:ext uri="{FF2B5EF4-FFF2-40B4-BE49-F238E27FC236}">
              <a16:creationId xmlns:a16="http://schemas.microsoft.com/office/drawing/2014/main" id="{183FD8F1-634A-4524-A1B2-7FBDB36A17CC}"/>
            </a:ext>
          </a:extLst>
        </xdr:cNvPr>
        <xdr:cNvCxnSpPr/>
      </xdr:nvCxnSpPr>
      <xdr:spPr>
        <a:xfrm flipV="1">
          <a:off x="20434300" y="66636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55880</xdr:rowOff>
    </xdr:from>
    <xdr:to>
      <xdr:col>102</xdr:col>
      <xdr:colOff>165100</xdr:colOff>
      <xdr:row>38</xdr:row>
      <xdr:rowOff>157480</xdr:rowOff>
    </xdr:to>
    <xdr:sp macro="" textlink="">
      <xdr:nvSpPr>
        <xdr:cNvPr id="503" name="楕円 502">
          <a:extLst>
            <a:ext uri="{FF2B5EF4-FFF2-40B4-BE49-F238E27FC236}">
              <a16:creationId xmlns:a16="http://schemas.microsoft.com/office/drawing/2014/main" id="{C263D17A-C729-4E78-AFBC-8AABF787EC6F}"/>
            </a:ext>
          </a:extLst>
        </xdr:cNvPr>
        <xdr:cNvSpPr/>
      </xdr:nvSpPr>
      <xdr:spPr>
        <a:xfrm>
          <a:off x="19494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106680</xdr:rowOff>
    </xdr:from>
    <xdr:to>
      <xdr:col>107</xdr:col>
      <xdr:colOff>50800</xdr:colOff>
      <xdr:row>38</xdr:row>
      <xdr:rowOff>156210</xdr:rowOff>
    </xdr:to>
    <xdr:cxnSp macro="">
      <xdr:nvCxnSpPr>
        <xdr:cNvPr id="504" name="直線コネクタ 503">
          <a:extLst>
            <a:ext uri="{FF2B5EF4-FFF2-40B4-BE49-F238E27FC236}">
              <a16:creationId xmlns:a16="http://schemas.microsoft.com/office/drawing/2014/main" id="{DF5CED80-7D09-4593-9422-376A7AEF5DDD}"/>
            </a:ext>
          </a:extLst>
        </xdr:cNvPr>
        <xdr:cNvCxnSpPr/>
      </xdr:nvCxnSpPr>
      <xdr:spPr>
        <a:xfrm>
          <a:off x="19545300" y="66217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147320</xdr:rowOff>
    </xdr:from>
    <xdr:to>
      <xdr:col>98</xdr:col>
      <xdr:colOff>38100</xdr:colOff>
      <xdr:row>39</xdr:row>
      <xdr:rowOff>77470</xdr:rowOff>
    </xdr:to>
    <xdr:sp macro="" textlink="">
      <xdr:nvSpPr>
        <xdr:cNvPr id="505" name="楕円 504">
          <a:extLst>
            <a:ext uri="{FF2B5EF4-FFF2-40B4-BE49-F238E27FC236}">
              <a16:creationId xmlns:a16="http://schemas.microsoft.com/office/drawing/2014/main" id="{73A85F5B-E97F-4745-A8ED-E6A6280C1884}"/>
            </a:ext>
          </a:extLst>
        </xdr:cNvPr>
        <xdr:cNvSpPr/>
      </xdr:nvSpPr>
      <xdr:spPr>
        <a:xfrm>
          <a:off x="18605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106680</xdr:rowOff>
    </xdr:from>
    <xdr:to>
      <xdr:col>102</xdr:col>
      <xdr:colOff>114300</xdr:colOff>
      <xdr:row>39</xdr:row>
      <xdr:rowOff>26670</xdr:rowOff>
    </xdr:to>
    <xdr:cxnSp macro="">
      <xdr:nvCxnSpPr>
        <xdr:cNvPr id="506" name="直線コネクタ 505">
          <a:extLst>
            <a:ext uri="{FF2B5EF4-FFF2-40B4-BE49-F238E27FC236}">
              <a16:creationId xmlns:a16="http://schemas.microsoft.com/office/drawing/2014/main" id="{262AA6E8-608B-4B39-A8E1-92260D42909B}"/>
            </a:ext>
          </a:extLst>
        </xdr:cNvPr>
        <xdr:cNvCxnSpPr/>
      </xdr:nvCxnSpPr>
      <xdr:spPr>
        <a:xfrm flipV="1">
          <a:off x="18656300" y="6621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0C5EE910-EF11-44DB-A621-A22B5ADCC54F}"/>
            </a:ext>
          </a:extLst>
        </xdr:cNvPr>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CA8A6162-7F61-4E8D-87AC-2D5DA82CDD7D}"/>
            </a:ext>
          </a:extLst>
        </xdr:cNvPr>
        <xdr:cNvSpPr txBox="1"/>
      </xdr:nvSpPr>
      <xdr:spPr>
        <a:xfrm>
          <a:off x="20199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1922</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61C69F53-1275-4F99-8D14-BB4EF2BE5A25}"/>
            </a:ext>
          </a:extLst>
        </xdr:cNvPr>
        <xdr:cNvSpPr txBox="1"/>
      </xdr:nvSpPr>
      <xdr:spPr>
        <a:xfrm>
          <a:off x="19310427" y="66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1C08F964-0751-4179-8BB8-193DFE8EBC9D}"/>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44467</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6C8ABAC0-20A3-4DF5-A282-F024EE84097E}"/>
            </a:ext>
          </a:extLst>
        </xdr:cNvPr>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52087</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ACE7118B-C3F3-4FF2-ACB6-E03F815EE74F}"/>
            </a:ext>
          </a:extLst>
        </xdr:cNvPr>
        <xdr:cNvSpPr txBox="1"/>
      </xdr:nvSpPr>
      <xdr:spPr>
        <a:xfrm>
          <a:off x="20199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2557</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E9FCA1A7-D125-45CC-8D88-93989D866B21}"/>
            </a:ext>
          </a:extLst>
        </xdr:cNvPr>
        <xdr:cNvSpPr txBox="1"/>
      </xdr:nvSpPr>
      <xdr:spPr>
        <a:xfrm>
          <a:off x="19310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68597</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9BD4DA8E-409B-46FA-B9CB-1670C2FDBB81}"/>
            </a:ext>
          </a:extLst>
        </xdr:cNvPr>
        <xdr:cNvSpPr txBox="1"/>
      </xdr:nvSpPr>
      <xdr:spPr>
        <a:xfrm>
          <a:off x="184214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2AB05C3C-2166-4F1D-99D2-4EF5E44CE54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21E1A90A-B714-441A-A40F-38009AE064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744D31B-5CE0-4C47-96D0-897C4CDA3BA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4066CAC1-07ED-4F75-8598-66D53BDA3CC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B38A429B-9277-401A-B0A3-0978C9D2C1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7618BEB8-C531-41D8-A3FD-1245AEA9EBC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9B5B971C-B3AE-4E08-AA90-5D5FC672CD3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1FF14B33-ADBC-4472-9667-4292AE4F55C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BA70BC6F-201E-437C-B9B6-CFCA939448F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3B7A8894-8877-426D-96C3-3405741257C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E3E441A8-8F51-4201-B35C-61E258F1C98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a:extLst>
            <a:ext uri="{FF2B5EF4-FFF2-40B4-BE49-F238E27FC236}">
              <a16:creationId xmlns:a16="http://schemas.microsoft.com/office/drawing/2014/main" id="{3751E622-5CB6-4E1E-B185-FB3E286D96C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A2B38DB3-5B0F-428C-A112-406FA206FB9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a:extLst>
            <a:ext uri="{FF2B5EF4-FFF2-40B4-BE49-F238E27FC236}">
              <a16:creationId xmlns:a16="http://schemas.microsoft.com/office/drawing/2014/main" id="{FC33486E-C523-4DBC-9018-E8C3A666435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a:extLst>
            <a:ext uri="{FF2B5EF4-FFF2-40B4-BE49-F238E27FC236}">
              <a16:creationId xmlns:a16="http://schemas.microsoft.com/office/drawing/2014/main" id="{95A669BA-B969-4482-8427-836B475880C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a:extLst>
            <a:ext uri="{FF2B5EF4-FFF2-40B4-BE49-F238E27FC236}">
              <a16:creationId xmlns:a16="http://schemas.microsoft.com/office/drawing/2014/main" id="{9174CB71-CD33-4B93-9A69-6B9A813D988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a:extLst>
            <a:ext uri="{FF2B5EF4-FFF2-40B4-BE49-F238E27FC236}">
              <a16:creationId xmlns:a16="http://schemas.microsoft.com/office/drawing/2014/main" id="{9C5E3257-DCAF-4219-8CEC-0FAD7803193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a:extLst>
            <a:ext uri="{FF2B5EF4-FFF2-40B4-BE49-F238E27FC236}">
              <a16:creationId xmlns:a16="http://schemas.microsoft.com/office/drawing/2014/main" id="{ADE863A1-0ACC-43DE-A5BD-7B47281EDB0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a:extLst>
            <a:ext uri="{FF2B5EF4-FFF2-40B4-BE49-F238E27FC236}">
              <a16:creationId xmlns:a16="http://schemas.microsoft.com/office/drawing/2014/main" id="{C72BD410-57AD-427E-BE86-84C4F429799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a:extLst>
            <a:ext uri="{FF2B5EF4-FFF2-40B4-BE49-F238E27FC236}">
              <a16:creationId xmlns:a16="http://schemas.microsoft.com/office/drawing/2014/main" id="{DD24D289-C54D-414D-8513-5FB108F7D90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a:extLst>
            <a:ext uri="{FF2B5EF4-FFF2-40B4-BE49-F238E27FC236}">
              <a16:creationId xmlns:a16="http://schemas.microsoft.com/office/drawing/2014/main" id="{3179BC8F-44C1-4816-8137-7D9CC6EF73C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A2BF1529-AC15-4F78-8036-B05D2509C3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a:extLst>
            <a:ext uri="{FF2B5EF4-FFF2-40B4-BE49-F238E27FC236}">
              <a16:creationId xmlns:a16="http://schemas.microsoft.com/office/drawing/2014/main" id="{29036192-36FE-4107-B059-49B174EB094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FCEA0514-916A-4103-A2A0-E165AEDF0C1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539" name="直線コネクタ 538">
          <a:extLst>
            <a:ext uri="{FF2B5EF4-FFF2-40B4-BE49-F238E27FC236}">
              <a16:creationId xmlns:a16="http://schemas.microsoft.com/office/drawing/2014/main" id="{2B5A836F-A736-4FFC-AEB2-AE05F3A84DEF}"/>
            </a:ext>
          </a:extLst>
        </xdr:cNvPr>
        <xdr:cNvCxnSpPr/>
      </xdr:nvCxnSpPr>
      <xdr:spPr>
        <a:xfrm flipV="1">
          <a:off x="16318864" y="94869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0D16CC29-927D-40DE-A82F-45358BBB179C}"/>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41" name="直線コネクタ 540">
          <a:extLst>
            <a:ext uri="{FF2B5EF4-FFF2-40B4-BE49-F238E27FC236}">
              <a16:creationId xmlns:a16="http://schemas.microsoft.com/office/drawing/2014/main" id="{105EC232-4F58-4249-9F91-80DB408DD4D0}"/>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2FECF9D3-5CE6-43FF-95B6-408BFB47EF8B}"/>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43" name="直線コネクタ 542">
          <a:extLst>
            <a:ext uri="{FF2B5EF4-FFF2-40B4-BE49-F238E27FC236}">
              <a16:creationId xmlns:a16="http://schemas.microsoft.com/office/drawing/2014/main" id="{8543688A-10AE-44DB-A26A-B5411F3145DC}"/>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44467</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667378F2-8D96-4DDE-87F0-BB9561A7D947}"/>
            </a:ext>
          </a:extLst>
        </xdr:cNvPr>
        <xdr:cNvSpPr txBox="1"/>
      </xdr:nvSpPr>
      <xdr:spPr>
        <a:xfrm>
          <a:off x="16357600" y="1016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45" name="フローチャート: 判断 544">
          <a:extLst>
            <a:ext uri="{FF2B5EF4-FFF2-40B4-BE49-F238E27FC236}">
              <a16:creationId xmlns:a16="http://schemas.microsoft.com/office/drawing/2014/main" id="{721D5741-2D6A-44E3-A184-62E65C8E319C}"/>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6" name="フローチャート: 判断 545">
          <a:extLst>
            <a:ext uri="{FF2B5EF4-FFF2-40B4-BE49-F238E27FC236}">
              <a16:creationId xmlns:a16="http://schemas.microsoft.com/office/drawing/2014/main" id="{BA1C71DF-601D-4AC5-9583-4ACE4E89CA21}"/>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7" name="フローチャート: 判断 546">
          <a:extLst>
            <a:ext uri="{FF2B5EF4-FFF2-40B4-BE49-F238E27FC236}">
              <a16:creationId xmlns:a16="http://schemas.microsoft.com/office/drawing/2014/main" id="{ADF9397A-7FC0-4571-9937-3C91DC7BEEA6}"/>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8" name="フローチャート: 判断 547">
          <a:extLst>
            <a:ext uri="{FF2B5EF4-FFF2-40B4-BE49-F238E27FC236}">
              <a16:creationId xmlns:a16="http://schemas.microsoft.com/office/drawing/2014/main" id="{B1F594EE-557D-450A-9C04-1AECE6DA20BD}"/>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9" name="フローチャート: 判断 548">
          <a:extLst>
            <a:ext uri="{FF2B5EF4-FFF2-40B4-BE49-F238E27FC236}">
              <a16:creationId xmlns:a16="http://schemas.microsoft.com/office/drawing/2014/main" id="{9167BD2B-F522-4C2A-B47D-C662748208D7}"/>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6BC7BED-116E-4328-ADC2-41A049A4D41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56B3AFB-7DBF-4BF5-9BB7-F3F4B761F18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325E52D0-FE1B-4086-8AB0-D82770758DB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F183922A-F8FD-468C-ABC6-63149C9A822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C74D4557-C4B1-485F-B377-3CF415D7FC1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143510</xdr:rowOff>
    </xdr:from>
    <xdr:to>
      <xdr:col>85</xdr:col>
      <xdr:colOff>177800</xdr:colOff>
      <xdr:row>61</xdr:row>
      <xdr:rowOff>73660</xdr:rowOff>
    </xdr:to>
    <xdr:sp macro="" textlink="">
      <xdr:nvSpPr>
        <xdr:cNvPr id="555" name="楕円 554">
          <a:extLst>
            <a:ext uri="{FF2B5EF4-FFF2-40B4-BE49-F238E27FC236}">
              <a16:creationId xmlns:a16="http://schemas.microsoft.com/office/drawing/2014/main" id="{52422636-0FB7-4641-90D3-D206F9DEA62B}"/>
            </a:ext>
          </a:extLst>
        </xdr:cNvPr>
        <xdr:cNvSpPr/>
      </xdr:nvSpPr>
      <xdr:spPr>
        <a:xfrm>
          <a:off x="16268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121937</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611EB097-E2D4-4E35-A615-4F04EA55B5C0}"/>
            </a:ext>
          </a:extLst>
        </xdr:cNvPr>
        <xdr:cNvSpPr txBox="1"/>
      </xdr:nvSpPr>
      <xdr:spPr>
        <a:xfrm>
          <a:off x="16357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137795</xdr:rowOff>
    </xdr:from>
    <xdr:to>
      <xdr:col>81</xdr:col>
      <xdr:colOff>101600</xdr:colOff>
      <xdr:row>61</xdr:row>
      <xdr:rowOff>67945</xdr:rowOff>
    </xdr:to>
    <xdr:sp macro="" textlink="">
      <xdr:nvSpPr>
        <xdr:cNvPr id="557" name="楕円 556">
          <a:extLst>
            <a:ext uri="{FF2B5EF4-FFF2-40B4-BE49-F238E27FC236}">
              <a16:creationId xmlns:a16="http://schemas.microsoft.com/office/drawing/2014/main" id="{B662B7C7-CBBE-45B3-A030-D339CCC5E9D8}"/>
            </a:ext>
          </a:extLst>
        </xdr:cNvPr>
        <xdr:cNvSpPr/>
      </xdr:nvSpPr>
      <xdr:spPr>
        <a:xfrm>
          <a:off x="15430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17145</xdr:rowOff>
    </xdr:from>
    <xdr:to>
      <xdr:col>85</xdr:col>
      <xdr:colOff>127000</xdr:colOff>
      <xdr:row>61</xdr:row>
      <xdr:rowOff>22860</xdr:rowOff>
    </xdr:to>
    <xdr:cxnSp macro="">
      <xdr:nvCxnSpPr>
        <xdr:cNvPr id="558" name="直線コネクタ 557">
          <a:extLst>
            <a:ext uri="{FF2B5EF4-FFF2-40B4-BE49-F238E27FC236}">
              <a16:creationId xmlns:a16="http://schemas.microsoft.com/office/drawing/2014/main" id="{F7CF67D8-9DA2-4232-870C-5D7A386E6A98}"/>
            </a:ext>
          </a:extLst>
        </xdr:cNvPr>
        <xdr:cNvCxnSpPr/>
      </xdr:nvCxnSpPr>
      <xdr:spPr>
        <a:xfrm>
          <a:off x="15481300" y="104755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113030</xdr:rowOff>
    </xdr:from>
    <xdr:to>
      <xdr:col>76</xdr:col>
      <xdr:colOff>165100</xdr:colOff>
      <xdr:row>61</xdr:row>
      <xdr:rowOff>43180</xdr:rowOff>
    </xdr:to>
    <xdr:sp macro="" textlink="">
      <xdr:nvSpPr>
        <xdr:cNvPr id="559" name="楕円 558">
          <a:extLst>
            <a:ext uri="{FF2B5EF4-FFF2-40B4-BE49-F238E27FC236}">
              <a16:creationId xmlns:a16="http://schemas.microsoft.com/office/drawing/2014/main" id="{9B1A776F-94FE-45A7-9F31-37D26136428C}"/>
            </a:ext>
          </a:extLst>
        </xdr:cNvPr>
        <xdr:cNvSpPr/>
      </xdr:nvSpPr>
      <xdr:spPr>
        <a:xfrm>
          <a:off x="14541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163830</xdr:rowOff>
    </xdr:from>
    <xdr:to>
      <xdr:col>81</xdr:col>
      <xdr:colOff>50800</xdr:colOff>
      <xdr:row>61</xdr:row>
      <xdr:rowOff>17145</xdr:rowOff>
    </xdr:to>
    <xdr:cxnSp macro="">
      <xdr:nvCxnSpPr>
        <xdr:cNvPr id="560" name="直線コネクタ 559">
          <a:extLst>
            <a:ext uri="{FF2B5EF4-FFF2-40B4-BE49-F238E27FC236}">
              <a16:creationId xmlns:a16="http://schemas.microsoft.com/office/drawing/2014/main" id="{CE115FC7-47B1-4D78-B689-8EDB4AB01DEB}"/>
            </a:ext>
          </a:extLst>
        </xdr:cNvPr>
        <xdr:cNvCxnSpPr/>
      </xdr:nvCxnSpPr>
      <xdr:spPr>
        <a:xfrm>
          <a:off x="14592300" y="104508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25400</xdr:rowOff>
    </xdr:from>
    <xdr:to>
      <xdr:col>72</xdr:col>
      <xdr:colOff>38100</xdr:colOff>
      <xdr:row>64</xdr:row>
      <xdr:rowOff>127000</xdr:rowOff>
    </xdr:to>
    <xdr:sp macro="" textlink="">
      <xdr:nvSpPr>
        <xdr:cNvPr id="561" name="楕円 560">
          <a:extLst>
            <a:ext uri="{FF2B5EF4-FFF2-40B4-BE49-F238E27FC236}">
              <a16:creationId xmlns:a16="http://schemas.microsoft.com/office/drawing/2014/main" id="{7DA82D59-9168-48DE-9520-3B8DBEE99A5A}"/>
            </a:ext>
          </a:extLst>
        </xdr:cNvPr>
        <xdr:cNvSpPr/>
      </xdr:nvSpPr>
      <xdr:spPr>
        <a:xfrm>
          <a:off x="13652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163830</xdr:rowOff>
    </xdr:from>
    <xdr:to>
      <xdr:col>76</xdr:col>
      <xdr:colOff>114300</xdr:colOff>
      <xdr:row>64</xdr:row>
      <xdr:rowOff>76200</xdr:rowOff>
    </xdr:to>
    <xdr:cxnSp macro="">
      <xdr:nvCxnSpPr>
        <xdr:cNvPr id="562" name="直線コネクタ 561">
          <a:extLst>
            <a:ext uri="{FF2B5EF4-FFF2-40B4-BE49-F238E27FC236}">
              <a16:creationId xmlns:a16="http://schemas.microsoft.com/office/drawing/2014/main" id="{CEBE5513-630F-4D7A-B7A1-5FF66BA00847}"/>
            </a:ext>
          </a:extLst>
        </xdr:cNvPr>
        <xdr:cNvCxnSpPr/>
      </xdr:nvCxnSpPr>
      <xdr:spPr>
        <a:xfrm flipV="1">
          <a:off x="13703300" y="10450830"/>
          <a:ext cx="889000" cy="59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25400</xdr:rowOff>
    </xdr:from>
    <xdr:to>
      <xdr:col>67</xdr:col>
      <xdr:colOff>101600</xdr:colOff>
      <xdr:row>64</xdr:row>
      <xdr:rowOff>127000</xdr:rowOff>
    </xdr:to>
    <xdr:sp macro="" textlink="">
      <xdr:nvSpPr>
        <xdr:cNvPr id="563" name="楕円 562">
          <a:extLst>
            <a:ext uri="{FF2B5EF4-FFF2-40B4-BE49-F238E27FC236}">
              <a16:creationId xmlns:a16="http://schemas.microsoft.com/office/drawing/2014/main" id="{DBC57AEC-0B19-4A97-B58F-D5896A98FADB}"/>
            </a:ext>
          </a:extLst>
        </xdr:cNvPr>
        <xdr:cNvSpPr/>
      </xdr:nvSpPr>
      <xdr:spPr>
        <a:xfrm>
          <a:off x="12763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76200</xdr:rowOff>
    </xdr:from>
    <xdr:to>
      <xdr:col>71</xdr:col>
      <xdr:colOff>177800</xdr:colOff>
      <xdr:row>64</xdr:row>
      <xdr:rowOff>76200</xdr:rowOff>
    </xdr:to>
    <xdr:cxnSp macro="">
      <xdr:nvCxnSpPr>
        <xdr:cNvPr id="564" name="直線コネクタ 563">
          <a:extLst>
            <a:ext uri="{FF2B5EF4-FFF2-40B4-BE49-F238E27FC236}">
              <a16:creationId xmlns:a16="http://schemas.microsoft.com/office/drawing/2014/main" id="{AE2A52D1-F39A-4FE9-B37D-500FC51D0CB3}"/>
            </a:ext>
          </a:extLst>
        </xdr:cNvPr>
        <xdr:cNvCxnSpPr/>
      </xdr:nvCxnSpPr>
      <xdr:spPr>
        <a:xfrm>
          <a:off x="12814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5" name="n_1aveValue【学校施設】&#10;有形固定資産減価償却率">
          <a:extLst>
            <a:ext uri="{FF2B5EF4-FFF2-40B4-BE49-F238E27FC236}">
              <a16:creationId xmlns:a16="http://schemas.microsoft.com/office/drawing/2014/main" id="{9D3FF576-9B3B-42A9-9E3A-98F2419FCFFB}"/>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566" name="n_2aveValue【学校施設】&#10;有形固定資産減価償却率">
          <a:extLst>
            <a:ext uri="{FF2B5EF4-FFF2-40B4-BE49-F238E27FC236}">
              <a16:creationId xmlns:a16="http://schemas.microsoft.com/office/drawing/2014/main" id="{2E6EAAFE-DB20-458B-84B2-BA62B7BD9789}"/>
            </a:ext>
          </a:extLst>
        </xdr:cNvPr>
        <xdr:cNvSpPr txBox="1"/>
      </xdr:nvSpPr>
      <xdr:spPr>
        <a:xfrm>
          <a:off x="14389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7" name="n_3aveValue【学校施設】&#10;有形固定資産減価償却率">
          <a:extLst>
            <a:ext uri="{FF2B5EF4-FFF2-40B4-BE49-F238E27FC236}">
              <a16:creationId xmlns:a16="http://schemas.microsoft.com/office/drawing/2014/main" id="{C30B62C1-7CD6-4ED9-AEAC-41D6813BA45B}"/>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8" name="n_4aveValue【学校施設】&#10;有形固定資産減価償却率">
          <a:extLst>
            <a:ext uri="{FF2B5EF4-FFF2-40B4-BE49-F238E27FC236}">
              <a16:creationId xmlns:a16="http://schemas.microsoft.com/office/drawing/2014/main" id="{58576955-7079-4E73-8618-94B943F6A477}"/>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59072</xdr:rowOff>
    </xdr:from>
    <xdr:ext cx="405111" cy="259045"/>
    <xdr:sp macro="" textlink="">
      <xdr:nvSpPr>
        <xdr:cNvPr id="569" name="n_1mainValue【学校施設】&#10;有形固定資産減価償却率">
          <a:extLst>
            <a:ext uri="{FF2B5EF4-FFF2-40B4-BE49-F238E27FC236}">
              <a16:creationId xmlns:a16="http://schemas.microsoft.com/office/drawing/2014/main" id="{29405B71-5D98-45E8-ADDB-0B08654AA6CD}"/>
            </a:ext>
          </a:extLst>
        </xdr:cNvPr>
        <xdr:cNvSpPr txBox="1"/>
      </xdr:nvSpPr>
      <xdr:spPr>
        <a:xfrm>
          <a:off x="15266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34307</xdr:rowOff>
    </xdr:from>
    <xdr:ext cx="405111" cy="259045"/>
    <xdr:sp macro="" textlink="">
      <xdr:nvSpPr>
        <xdr:cNvPr id="570" name="n_2mainValue【学校施設】&#10;有形固定資産減価償却率">
          <a:extLst>
            <a:ext uri="{FF2B5EF4-FFF2-40B4-BE49-F238E27FC236}">
              <a16:creationId xmlns:a16="http://schemas.microsoft.com/office/drawing/2014/main" id="{0C7FD1CF-BC48-4D9A-ADC7-412C4D303DD9}"/>
            </a:ext>
          </a:extLst>
        </xdr:cNvPr>
        <xdr:cNvSpPr txBox="1"/>
      </xdr:nvSpPr>
      <xdr:spPr>
        <a:xfrm>
          <a:off x="14389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64</xdr:row>
      <xdr:rowOff>118127</xdr:rowOff>
    </xdr:from>
    <xdr:ext cx="469744" cy="259045"/>
    <xdr:sp macro="" textlink="">
      <xdr:nvSpPr>
        <xdr:cNvPr id="571" name="n_3mainValue【学校施設】&#10;有形固定資産減価償却率">
          <a:extLst>
            <a:ext uri="{FF2B5EF4-FFF2-40B4-BE49-F238E27FC236}">
              <a16:creationId xmlns:a16="http://schemas.microsoft.com/office/drawing/2014/main" id="{8CDAEFAD-D44C-4FB0-BE6E-9015D91A9865}"/>
            </a:ext>
          </a:extLst>
        </xdr:cNvPr>
        <xdr:cNvSpPr txBox="1"/>
      </xdr:nvSpPr>
      <xdr:spPr>
        <a:xfrm>
          <a:off x="13468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64</xdr:row>
      <xdr:rowOff>118127</xdr:rowOff>
    </xdr:from>
    <xdr:ext cx="469744" cy="259045"/>
    <xdr:sp macro="" textlink="">
      <xdr:nvSpPr>
        <xdr:cNvPr id="572" name="n_4mainValue【学校施設】&#10;有形固定資産減価償却率">
          <a:extLst>
            <a:ext uri="{FF2B5EF4-FFF2-40B4-BE49-F238E27FC236}">
              <a16:creationId xmlns:a16="http://schemas.microsoft.com/office/drawing/2014/main" id="{BFF7BA34-38A2-448B-95A8-B23D5557A8C8}"/>
            </a:ext>
          </a:extLst>
        </xdr:cNvPr>
        <xdr:cNvSpPr txBox="1"/>
      </xdr:nvSpPr>
      <xdr:spPr>
        <a:xfrm>
          <a:off x="12579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7EF5E4F5-53DB-49DF-B91B-A6A5A6DD87F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9E5082B5-97EE-4984-BB19-DDD98CDB026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B9E54A2E-AB55-4C8D-B038-F6D852E0195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47818197-EC7D-4540-8367-0C60301B526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85B93DF2-8F5E-485D-9F26-9088413333D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62119CB3-1E01-464D-9D4E-F86A7FB2058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A1ADF9D1-B1A9-4627-BB55-9C60A7352C2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17E79F6A-8FA3-4601-9027-506F5E6FCE5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5370D016-244B-4678-82E9-9B4EABDE299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97695870-14E0-4848-A1D6-C0FE55E4D38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914D1852-0253-4405-9A05-AA1FC680433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E3D83A14-2CE4-4D8F-8EA8-4BFE7A7BACB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E667A29C-890E-444D-A77C-FA5BBF04851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610AD07D-B350-4B1D-BD18-203B29FE84B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AACCB61A-473D-4A43-ACE6-621956E3530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A033F60F-F505-4A91-8E47-A68A7E8953F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E7668828-5D9B-4F2D-A644-604B9E996DE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2E4AC307-353C-453C-BBC3-07A3F6212D8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E4AEF5B6-4071-49AC-B958-C9B2DBF8C4A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B84C0DF9-8D28-4291-BDD3-531BE7F7B9A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4C6E8C15-FBF5-4511-BB3D-925D0EAA521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60604EF9-5F2F-4E83-BDE2-7F077F89443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A96385B9-012E-44A0-858B-AC8ABE08BDE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927D0C09-7734-49AA-923D-3B217D797C8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49149</xdr:rowOff>
    </xdr:from>
    <xdr:to>
      <xdr:col>116</xdr:col>
      <xdr:colOff>62864</xdr:colOff>
      <xdr:row>63</xdr:row>
      <xdr:rowOff>164211</xdr:rowOff>
    </xdr:to>
    <xdr:cxnSp macro="">
      <xdr:nvCxnSpPr>
        <xdr:cNvPr id="597" name="直線コネクタ 596">
          <a:extLst>
            <a:ext uri="{FF2B5EF4-FFF2-40B4-BE49-F238E27FC236}">
              <a16:creationId xmlns:a16="http://schemas.microsoft.com/office/drawing/2014/main" id="{5297565F-FB69-4BED-88DE-A63E33BB838F}"/>
            </a:ext>
          </a:extLst>
        </xdr:cNvPr>
        <xdr:cNvCxnSpPr/>
      </xdr:nvCxnSpPr>
      <xdr:spPr>
        <a:xfrm flipV="1">
          <a:off x="22160864" y="9478899"/>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168038</xdr:rowOff>
    </xdr:from>
    <xdr:ext cx="469744" cy="259045"/>
    <xdr:sp macro="" textlink="">
      <xdr:nvSpPr>
        <xdr:cNvPr id="598" name="【学校施設】&#10;一人当たり面積最小値テキスト">
          <a:extLst>
            <a:ext uri="{FF2B5EF4-FFF2-40B4-BE49-F238E27FC236}">
              <a16:creationId xmlns:a16="http://schemas.microsoft.com/office/drawing/2014/main" id="{787E9AE5-5F0E-4F4A-8268-108BF5E74DDA}"/>
            </a:ext>
          </a:extLst>
        </xdr:cNvPr>
        <xdr:cNvSpPr txBox="1"/>
      </xdr:nvSpPr>
      <xdr:spPr>
        <a:xfrm>
          <a:off x="22199600" y="1096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164211</xdr:rowOff>
    </xdr:from>
    <xdr:to>
      <xdr:col>116</xdr:col>
      <xdr:colOff>152400</xdr:colOff>
      <xdr:row>63</xdr:row>
      <xdr:rowOff>164211</xdr:rowOff>
    </xdr:to>
    <xdr:cxnSp macro="">
      <xdr:nvCxnSpPr>
        <xdr:cNvPr id="599" name="直線コネクタ 598">
          <a:extLst>
            <a:ext uri="{FF2B5EF4-FFF2-40B4-BE49-F238E27FC236}">
              <a16:creationId xmlns:a16="http://schemas.microsoft.com/office/drawing/2014/main" id="{3B66B83C-DD1D-4717-974E-5E199F1B7091}"/>
            </a:ext>
          </a:extLst>
        </xdr:cNvPr>
        <xdr:cNvCxnSpPr/>
      </xdr:nvCxnSpPr>
      <xdr:spPr>
        <a:xfrm>
          <a:off x="22072600" y="10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167276</xdr:rowOff>
    </xdr:from>
    <xdr:ext cx="469744" cy="259045"/>
    <xdr:sp macro="" textlink="">
      <xdr:nvSpPr>
        <xdr:cNvPr id="600" name="【学校施設】&#10;一人当たり面積最大値テキスト">
          <a:extLst>
            <a:ext uri="{FF2B5EF4-FFF2-40B4-BE49-F238E27FC236}">
              <a16:creationId xmlns:a16="http://schemas.microsoft.com/office/drawing/2014/main" id="{10C87B2E-41A1-48D2-B38A-9A1AC0733875}"/>
            </a:ext>
          </a:extLst>
        </xdr:cNvPr>
        <xdr:cNvSpPr txBox="1"/>
      </xdr:nvSpPr>
      <xdr:spPr>
        <a:xfrm>
          <a:off x="22199600" y="925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49149</xdr:rowOff>
    </xdr:from>
    <xdr:to>
      <xdr:col>116</xdr:col>
      <xdr:colOff>152400</xdr:colOff>
      <xdr:row>55</xdr:row>
      <xdr:rowOff>49149</xdr:rowOff>
    </xdr:to>
    <xdr:cxnSp macro="">
      <xdr:nvCxnSpPr>
        <xdr:cNvPr id="601" name="直線コネクタ 600">
          <a:extLst>
            <a:ext uri="{FF2B5EF4-FFF2-40B4-BE49-F238E27FC236}">
              <a16:creationId xmlns:a16="http://schemas.microsoft.com/office/drawing/2014/main" id="{5E5E4892-4ECB-497F-991F-29A6C41559D6}"/>
            </a:ext>
          </a:extLst>
        </xdr:cNvPr>
        <xdr:cNvCxnSpPr/>
      </xdr:nvCxnSpPr>
      <xdr:spPr>
        <a:xfrm>
          <a:off x="22072600" y="947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66565</xdr:rowOff>
    </xdr:from>
    <xdr:ext cx="469744" cy="259045"/>
    <xdr:sp macro="" textlink="">
      <xdr:nvSpPr>
        <xdr:cNvPr id="602" name="【学校施設】&#10;一人当たり面積平均値テキスト">
          <a:extLst>
            <a:ext uri="{FF2B5EF4-FFF2-40B4-BE49-F238E27FC236}">
              <a16:creationId xmlns:a16="http://schemas.microsoft.com/office/drawing/2014/main" id="{9862415E-CF88-4AB3-842D-65CBC599CB9C}"/>
            </a:ext>
          </a:extLst>
        </xdr:cNvPr>
        <xdr:cNvSpPr txBox="1"/>
      </xdr:nvSpPr>
      <xdr:spPr>
        <a:xfrm>
          <a:off x="22199600" y="103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43688</xdr:rowOff>
    </xdr:from>
    <xdr:to>
      <xdr:col>116</xdr:col>
      <xdr:colOff>114300</xdr:colOff>
      <xdr:row>61</xdr:row>
      <xdr:rowOff>145288</xdr:rowOff>
    </xdr:to>
    <xdr:sp macro="" textlink="">
      <xdr:nvSpPr>
        <xdr:cNvPr id="603" name="フローチャート: 判断 602">
          <a:extLst>
            <a:ext uri="{FF2B5EF4-FFF2-40B4-BE49-F238E27FC236}">
              <a16:creationId xmlns:a16="http://schemas.microsoft.com/office/drawing/2014/main" id="{BB61FD1E-754A-4EA8-8FAB-9FC2283555C5}"/>
            </a:ext>
          </a:extLst>
        </xdr:cNvPr>
        <xdr:cNvSpPr/>
      </xdr:nvSpPr>
      <xdr:spPr>
        <a:xfrm>
          <a:off x="221107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16637</xdr:rowOff>
    </xdr:from>
    <xdr:to>
      <xdr:col>112</xdr:col>
      <xdr:colOff>38100</xdr:colOff>
      <xdr:row>61</xdr:row>
      <xdr:rowOff>118237</xdr:rowOff>
    </xdr:to>
    <xdr:sp macro="" textlink="">
      <xdr:nvSpPr>
        <xdr:cNvPr id="604" name="フローチャート: 判断 603">
          <a:extLst>
            <a:ext uri="{FF2B5EF4-FFF2-40B4-BE49-F238E27FC236}">
              <a16:creationId xmlns:a16="http://schemas.microsoft.com/office/drawing/2014/main" id="{6F106F44-D750-477E-AE40-06E4E8761069}"/>
            </a:ext>
          </a:extLst>
        </xdr:cNvPr>
        <xdr:cNvSpPr/>
      </xdr:nvSpPr>
      <xdr:spPr>
        <a:xfrm>
          <a:off x="21272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106172</xdr:rowOff>
    </xdr:from>
    <xdr:to>
      <xdr:col>107</xdr:col>
      <xdr:colOff>101600</xdr:colOff>
      <xdr:row>62</xdr:row>
      <xdr:rowOff>36322</xdr:rowOff>
    </xdr:to>
    <xdr:sp macro="" textlink="">
      <xdr:nvSpPr>
        <xdr:cNvPr id="605" name="フローチャート: 判断 604">
          <a:extLst>
            <a:ext uri="{FF2B5EF4-FFF2-40B4-BE49-F238E27FC236}">
              <a16:creationId xmlns:a16="http://schemas.microsoft.com/office/drawing/2014/main" id="{BA9E0898-B767-457E-8ADF-C755F7789925}"/>
            </a:ext>
          </a:extLst>
        </xdr:cNvPr>
        <xdr:cNvSpPr/>
      </xdr:nvSpPr>
      <xdr:spPr>
        <a:xfrm>
          <a:off x="20383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49403</xdr:rowOff>
    </xdr:from>
    <xdr:to>
      <xdr:col>102</xdr:col>
      <xdr:colOff>165100</xdr:colOff>
      <xdr:row>61</xdr:row>
      <xdr:rowOff>151003</xdr:rowOff>
    </xdr:to>
    <xdr:sp macro="" textlink="">
      <xdr:nvSpPr>
        <xdr:cNvPr id="606" name="フローチャート: 判断 605">
          <a:extLst>
            <a:ext uri="{FF2B5EF4-FFF2-40B4-BE49-F238E27FC236}">
              <a16:creationId xmlns:a16="http://schemas.microsoft.com/office/drawing/2014/main" id="{CA72FB3E-41AD-4CC7-85DA-8B1A08FDA15E}"/>
            </a:ext>
          </a:extLst>
        </xdr:cNvPr>
        <xdr:cNvSpPr/>
      </xdr:nvSpPr>
      <xdr:spPr>
        <a:xfrm>
          <a:off x="19494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80645</xdr:rowOff>
    </xdr:from>
    <xdr:to>
      <xdr:col>98</xdr:col>
      <xdr:colOff>38100</xdr:colOff>
      <xdr:row>62</xdr:row>
      <xdr:rowOff>10795</xdr:rowOff>
    </xdr:to>
    <xdr:sp macro="" textlink="">
      <xdr:nvSpPr>
        <xdr:cNvPr id="607" name="フローチャート: 判断 606">
          <a:extLst>
            <a:ext uri="{FF2B5EF4-FFF2-40B4-BE49-F238E27FC236}">
              <a16:creationId xmlns:a16="http://schemas.microsoft.com/office/drawing/2014/main" id="{9C390C39-1B56-4B8C-B324-D2DD9E470249}"/>
            </a:ext>
          </a:extLst>
        </xdr:cNvPr>
        <xdr:cNvSpPr/>
      </xdr:nvSpPr>
      <xdr:spPr>
        <a:xfrm>
          <a:off x="18605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9066D52B-1FA0-4ADA-A4B9-ED5A4284A11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B1042B2-371A-48F9-9D69-F059C5F0C4A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D5DE0F5C-ECC2-45D0-AAEA-050DB0E7741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A591BC97-279F-45C5-A45C-4352954293F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1B155EC-ADFE-4531-AF87-2138DA539EE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122936</xdr:rowOff>
    </xdr:from>
    <xdr:to>
      <xdr:col>116</xdr:col>
      <xdr:colOff>114300</xdr:colOff>
      <xdr:row>63</xdr:row>
      <xdr:rowOff>53086</xdr:rowOff>
    </xdr:to>
    <xdr:sp macro="" textlink="">
      <xdr:nvSpPr>
        <xdr:cNvPr id="613" name="楕円 612">
          <a:extLst>
            <a:ext uri="{FF2B5EF4-FFF2-40B4-BE49-F238E27FC236}">
              <a16:creationId xmlns:a16="http://schemas.microsoft.com/office/drawing/2014/main" id="{761AD78B-A271-45C1-B4BE-11BFF3989A6E}"/>
            </a:ext>
          </a:extLst>
        </xdr:cNvPr>
        <xdr:cNvSpPr/>
      </xdr:nvSpPr>
      <xdr:spPr>
        <a:xfrm>
          <a:off x="22110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101363</xdr:rowOff>
    </xdr:from>
    <xdr:ext cx="469744" cy="259045"/>
    <xdr:sp macro="" textlink="">
      <xdr:nvSpPr>
        <xdr:cNvPr id="614" name="【学校施設】&#10;一人当たり面積該当値テキスト">
          <a:extLst>
            <a:ext uri="{FF2B5EF4-FFF2-40B4-BE49-F238E27FC236}">
              <a16:creationId xmlns:a16="http://schemas.microsoft.com/office/drawing/2014/main" id="{F14CECB5-C296-4648-9F4D-6BDADDFD71BE}"/>
            </a:ext>
          </a:extLst>
        </xdr:cNvPr>
        <xdr:cNvSpPr txBox="1"/>
      </xdr:nvSpPr>
      <xdr:spPr>
        <a:xfrm>
          <a:off x="22199600"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153797</xdr:rowOff>
    </xdr:from>
    <xdr:to>
      <xdr:col>112</xdr:col>
      <xdr:colOff>38100</xdr:colOff>
      <xdr:row>63</xdr:row>
      <xdr:rowOff>83947</xdr:rowOff>
    </xdr:to>
    <xdr:sp macro="" textlink="">
      <xdr:nvSpPr>
        <xdr:cNvPr id="615" name="楕円 614">
          <a:extLst>
            <a:ext uri="{FF2B5EF4-FFF2-40B4-BE49-F238E27FC236}">
              <a16:creationId xmlns:a16="http://schemas.microsoft.com/office/drawing/2014/main" id="{B413CDF5-22EF-4A8B-8434-C585FA9DC81A}"/>
            </a:ext>
          </a:extLst>
        </xdr:cNvPr>
        <xdr:cNvSpPr/>
      </xdr:nvSpPr>
      <xdr:spPr>
        <a:xfrm>
          <a:off x="21272500" y="107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xdr:rowOff>
    </xdr:from>
    <xdr:to>
      <xdr:col>116</xdr:col>
      <xdr:colOff>63500</xdr:colOff>
      <xdr:row>63</xdr:row>
      <xdr:rowOff>33147</xdr:rowOff>
    </xdr:to>
    <xdr:cxnSp macro="">
      <xdr:nvCxnSpPr>
        <xdr:cNvPr id="616" name="直線コネクタ 615">
          <a:extLst>
            <a:ext uri="{FF2B5EF4-FFF2-40B4-BE49-F238E27FC236}">
              <a16:creationId xmlns:a16="http://schemas.microsoft.com/office/drawing/2014/main" id="{857A4379-97DA-4CED-9AC1-749663980C50}"/>
            </a:ext>
          </a:extLst>
        </xdr:cNvPr>
        <xdr:cNvCxnSpPr/>
      </xdr:nvCxnSpPr>
      <xdr:spPr>
        <a:xfrm flipV="1">
          <a:off x="21323300" y="10803636"/>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161417</xdr:rowOff>
    </xdr:from>
    <xdr:to>
      <xdr:col>107</xdr:col>
      <xdr:colOff>101600</xdr:colOff>
      <xdr:row>63</xdr:row>
      <xdr:rowOff>91567</xdr:rowOff>
    </xdr:to>
    <xdr:sp macro="" textlink="">
      <xdr:nvSpPr>
        <xdr:cNvPr id="617" name="楕円 616">
          <a:extLst>
            <a:ext uri="{FF2B5EF4-FFF2-40B4-BE49-F238E27FC236}">
              <a16:creationId xmlns:a16="http://schemas.microsoft.com/office/drawing/2014/main" id="{F07E6980-C150-4D91-AB6F-E4ACC6AAEE47}"/>
            </a:ext>
          </a:extLst>
        </xdr:cNvPr>
        <xdr:cNvSpPr/>
      </xdr:nvSpPr>
      <xdr:spPr>
        <a:xfrm>
          <a:off x="20383500" y="107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33147</xdr:rowOff>
    </xdr:from>
    <xdr:to>
      <xdr:col>111</xdr:col>
      <xdr:colOff>177800</xdr:colOff>
      <xdr:row>63</xdr:row>
      <xdr:rowOff>40767</xdr:rowOff>
    </xdr:to>
    <xdr:cxnSp macro="">
      <xdr:nvCxnSpPr>
        <xdr:cNvPr id="618" name="直線コネクタ 617">
          <a:extLst>
            <a:ext uri="{FF2B5EF4-FFF2-40B4-BE49-F238E27FC236}">
              <a16:creationId xmlns:a16="http://schemas.microsoft.com/office/drawing/2014/main" id="{CF08C75C-3AC8-45EE-81D1-1E04EDF03EB1}"/>
            </a:ext>
          </a:extLst>
        </xdr:cNvPr>
        <xdr:cNvCxnSpPr/>
      </xdr:nvCxnSpPr>
      <xdr:spPr>
        <a:xfrm flipV="1">
          <a:off x="20434300" y="1083449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13970</xdr:rowOff>
    </xdr:from>
    <xdr:to>
      <xdr:col>102</xdr:col>
      <xdr:colOff>165100</xdr:colOff>
      <xdr:row>61</xdr:row>
      <xdr:rowOff>115570</xdr:rowOff>
    </xdr:to>
    <xdr:sp macro="" textlink="">
      <xdr:nvSpPr>
        <xdr:cNvPr id="619" name="楕円 618">
          <a:extLst>
            <a:ext uri="{FF2B5EF4-FFF2-40B4-BE49-F238E27FC236}">
              <a16:creationId xmlns:a16="http://schemas.microsoft.com/office/drawing/2014/main" id="{FED00A6C-A120-4D86-92AF-BD34D84A3D91}"/>
            </a:ext>
          </a:extLst>
        </xdr:cNvPr>
        <xdr:cNvSpPr/>
      </xdr:nvSpPr>
      <xdr:spPr>
        <a:xfrm>
          <a:off x="19494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64770</xdr:rowOff>
    </xdr:from>
    <xdr:to>
      <xdr:col>107</xdr:col>
      <xdr:colOff>50800</xdr:colOff>
      <xdr:row>63</xdr:row>
      <xdr:rowOff>40767</xdr:rowOff>
    </xdr:to>
    <xdr:cxnSp macro="">
      <xdr:nvCxnSpPr>
        <xdr:cNvPr id="620" name="直線コネクタ 619">
          <a:extLst>
            <a:ext uri="{FF2B5EF4-FFF2-40B4-BE49-F238E27FC236}">
              <a16:creationId xmlns:a16="http://schemas.microsoft.com/office/drawing/2014/main" id="{4B1651AA-E7E2-4E33-A143-552B08F9FC36}"/>
            </a:ext>
          </a:extLst>
        </xdr:cNvPr>
        <xdr:cNvCxnSpPr/>
      </xdr:nvCxnSpPr>
      <xdr:spPr>
        <a:xfrm>
          <a:off x="19545300" y="10523220"/>
          <a:ext cx="889000" cy="3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26543</xdr:rowOff>
    </xdr:from>
    <xdr:to>
      <xdr:col>98</xdr:col>
      <xdr:colOff>38100</xdr:colOff>
      <xdr:row>61</xdr:row>
      <xdr:rowOff>128143</xdr:rowOff>
    </xdr:to>
    <xdr:sp macro="" textlink="">
      <xdr:nvSpPr>
        <xdr:cNvPr id="621" name="楕円 620">
          <a:extLst>
            <a:ext uri="{FF2B5EF4-FFF2-40B4-BE49-F238E27FC236}">
              <a16:creationId xmlns:a16="http://schemas.microsoft.com/office/drawing/2014/main" id="{4C979773-574B-42AF-BAA1-AF0B1ACE574C}"/>
            </a:ext>
          </a:extLst>
        </xdr:cNvPr>
        <xdr:cNvSpPr/>
      </xdr:nvSpPr>
      <xdr:spPr>
        <a:xfrm>
          <a:off x="18605500" y="104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64770</xdr:rowOff>
    </xdr:from>
    <xdr:to>
      <xdr:col>102</xdr:col>
      <xdr:colOff>114300</xdr:colOff>
      <xdr:row>61</xdr:row>
      <xdr:rowOff>77343</xdr:rowOff>
    </xdr:to>
    <xdr:cxnSp macro="">
      <xdr:nvCxnSpPr>
        <xdr:cNvPr id="622" name="直線コネクタ 621">
          <a:extLst>
            <a:ext uri="{FF2B5EF4-FFF2-40B4-BE49-F238E27FC236}">
              <a16:creationId xmlns:a16="http://schemas.microsoft.com/office/drawing/2014/main" id="{B1758412-8EC9-48CC-8834-03F0ABD2F53B}"/>
            </a:ext>
          </a:extLst>
        </xdr:cNvPr>
        <xdr:cNvCxnSpPr/>
      </xdr:nvCxnSpPr>
      <xdr:spPr>
        <a:xfrm flipV="1">
          <a:off x="18656300" y="1052322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134764</xdr:rowOff>
    </xdr:from>
    <xdr:ext cx="469744" cy="259045"/>
    <xdr:sp macro="" textlink="">
      <xdr:nvSpPr>
        <xdr:cNvPr id="623" name="n_1aveValue【学校施設】&#10;一人当たり面積">
          <a:extLst>
            <a:ext uri="{FF2B5EF4-FFF2-40B4-BE49-F238E27FC236}">
              <a16:creationId xmlns:a16="http://schemas.microsoft.com/office/drawing/2014/main" id="{665ABCF1-D909-4533-B1C9-603F75A2ACCF}"/>
            </a:ext>
          </a:extLst>
        </xdr:cNvPr>
        <xdr:cNvSpPr txBox="1"/>
      </xdr:nvSpPr>
      <xdr:spPr>
        <a:xfrm>
          <a:off x="210757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52849</xdr:rowOff>
    </xdr:from>
    <xdr:ext cx="469744" cy="259045"/>
    <xdr:sp macro="" textlink="">
      <xdr:nvSpPr>
        <xdr:cNvPr id="624" name="n_2aveValue【学校施設】&#10;一人当たり面積">
          <a:extLst>
            <a:ext uri="{FF2B5EF4-FFF2-40B4-BE49-F238E27FC236}">
              <a16:creationId xmlns:a16="http://schemas.microsoft.com/office/drawing/2014/main" id="{EDB0F4EE-7729-44AF-8A60-2756B56146A5}"/>
            </a:ext>
          </a:extLst>
        </xdr:cNvPr>
        <xdr:cNvSpPr txBox="1"/>
      </xdr:nvSpPr>
      <xdr:spPr>
        <a:xfrm>
          <a:off x="201994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142130</xdr:rowOff>
    </xdr:from>
    <xdr:ext cx="469744" cy="259045"/>
    <xdr:sp macro="" textlink="">
      <xdr:nvSpPr>
        <xdr:cNvPr id="625" name="n_3aveValue【学校施設】&#10;一人当たり面積">
          <a:extLst>
            <a:ext uri="{FF2B5EF4-FFF2-40B4-BE49-F238E27FC236}">
              <a16:creationId xmlns:a16="http://schemas.microsoft.com/office/drawing/2014/main" id="{875EAC14-6DF2-4241-8DCF-E2E55AF4CD95}"/>
            </a:ext>
          </a:extLst>
        </xdr:cNvPr>
        <xdr:cNvSpPr txBox="1"/>
      </xdr:nvSpPr>
      <xdr:spPr>
        <a:xfrm>
          <a:off x="19310427" y="106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1922</xdr:rowOff>
    </xdr:from>
    <xdr:ext cx="469744" cy="259045"/>
    <xdr:sp macro="" textlink="">
      <xdr:nvSpPr>
        <xdr:cNvPr id="626" name="n_4aveValue【学校施設】&#10;一人当たり面積">
          <a:extLst>
            <a:ext uri="{FF2B5EF4-FFF2-40B4-BE49-F238E27FC236}">
              <a16:creationId xmlns:a16="http://schemas.microsoft.com/office/drawing/2014/main" id="{861BB170-E37F-4DA8-B96E-5922720C62F9}"/>
            </a:ext>
          </a:extLst>
        </xdr:cNvPr>
        <xdr:cNvSpPr txBox="1"/>
      </xdr:nvSpPr>
      <xdr:spPr>
        <a:xfrm>
          <a:off x="18421427"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75074</xdr:rowOff>
    </xdr:from>
    <xdr:ext cx="469744" cy="259045"/>
    <xdr:sp macro="" textlink="">
      <xdr:nvSpPr>
        <xdr:cNvPr id="627" name="n_1mainValue【学校施設】&#10;一人当たり面積">
          <a:extLst>
            <a:ext uri="{FF2B5EF4-FFF2-40B4-BE49-F238E27FC236}">
              <a16:creationId xmlns:a16="http://schemas.microsoft.com/office/drawing/2014/main" id="{9C96E8DF-3D0A-4183-9054-04C2D1D27A19}"/>
            </a:ext>
          </a:extLst>
        </xdr:cNvPr>
        <xdr:cNvSpPr txBox="1"/>
      </xdr:nvSpPr>
      <xdr:spPr>
        <a:xfrm>
          <a:off x="21075727" y="1087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82694</xdr:rowOff>
    </xdr:from>
    <xdr:ext cx="469744" cy="259045"/>
    <xdr:sp macro="" textlink="">
      <xdr:nvSpPr>
        <xdr:cNvPr id="628" name="n_2mainValue【学校施設】&#10;一人当たり面積">
          <a:extLst>
            <a:ext uri="{FF2B5EF4-FFF2-40B4-BE49-F238E27FC236}">
              <a16:creationId xmlns:a16="http://schemas.microsoft.com/office/drawing/2014/main" id="{DE52F7A1-CF34-4238-A32E-E281B6C2FF94}"/>
            </a:ext>
          </a:extLst>
        </xdr:cNvPr>
        <xdr:cNvSpPr txBox="1"/>
      </xdr:nvSpPr>
      <xdr:spPr>
        <a:xfrm>
          <a:off x="20199427" y="108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132097</xdr:rowOff>
    </xdr:from>
    <xdr:ext cx="469744" cy="259045"/>
    <xdr:sp macro="" textlink="">
      <xdr:nvSpPr>
        <xdr:cNvPr id="629" name="n_3mainValue【学校施設】&#10;一人当たり面積">
          <a:extLst>
            <a:ext uri="{FF2B5EF4-FFF2-40B4-BE49-F238E27FC236}">
              <a16:creationId xmlns:a16="http://schemas.microsoft.com/office/drawing/2014/main" id="{8BB85A66-E3E4-4133-9909-839CA1B4CBC1}"/>
            </a:ext>
          </a:extLst>
        </xdr:cNvPr>
        <xdr:cNvSpPr txBox="1"/>
      </xdr:nvSpPr>
      <xdr:spPr>
        <a:xfrm>
          <a:off x="19310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144670</xdr:rowOff>
    </xdr:from>
    <xdr:ext cx="469744" cy="259045"/>
    <xdr:sp macro="" textlink="">
      <xdr:nvSpPr>
        <xdr:cNvPr id="630" name="n_4mainValue【学校施設】&#10;一人当たり面積">
          <a:extLst>
            <a:ext uri="{FF2B5EF4-FFF2-40B4-BE49-F238E27FC236}">
              <a16:creationId xmlns:a16="http://schemas.microsoft.com/office/drawing/2014/main" id="{27452674-FDA3-4553-AC3B-307E372E8086}"/>
            </a:ext>
          </a:extLst>
        </xdr:cNvPr>
        <xdr:cNvSpPr txBox="1"/>
      </xdr:nvSpPr>
      <xdr:spPr>
        <a:xfrm>
          <a:off x="18421427" y="1026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6D8649CF-7642-4EDD-B3D3-DF3E25281F3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FD2126B5-8EFA-489B-9698-D0E28BC3BEE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EE527487-31B2-4D7C-ABD8-C218326E108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6EF7C456-89C6-49D9-B4C8-195438E224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80949AED-1C1E-497E-A51D-DD9813BC625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B24B3B0E-6A07-46D5-AB77-C508F2D9AB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7C340B9A-B6BE-456B-A518-B750BDDBF46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C0F917A0-2821-49D6-B7F7-7AD281EE382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52CFA33A-00B6-46A0-9EFB-DA930667028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D730CCFD-015C-44B0-A3FC-748ACCC22CE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ADB81315-93ED-4E1F-94CA-B7E1A64E11D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D13BC376-832C-43EC-8F5C-0ADAE30CB02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C9CE98A2-3AEF-4A99-A7A2-E6186244CE6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2DB9319D-A9DF-476A-BF36-DF7E828D6EA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0E8C36F3-A265-4D5E-88C4-5B3E9700AEE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3A276CFB-CF5A-48BF-B20B-64CDF1FE86F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C7499EAE-5F15-4C9C-87B4-CDB7F7552DA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082DDCDA-C5C4-4407-BE99-99C37C372C3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1B06FE20-79CC-4E39-B3EE-A0F9BDE8E74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ED29C735-272A-404E-B79D-8C1DED4CF2A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B743A6D2-92AE-44D9-9794-F110609911A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A6DB59A3-7513-489B-8553-EB2BE20B474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D1A96BBD-4490-4DA1-A29E-AA516374763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E9C40D4D-5490-4120-B0A2-EA62C3876BA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22861</xdr:rowOff>
    </xdr:from>
    <xdr:to>
      <xdr:col>85</xdr:col>
      <xdr:colOff>126364</xdr:colOff>
      <xdr:row>86</xdr:row>
      <xdr:rowOff>114300</xdr:rowOff>
    </xdr:to>
    <xdr:cxnSp macro="">
      <xdr:nvCxnSpPr>
        <xdr:cNvPr id="655" name="直線コネクタ 654">
          <a:extLst>
            <a:ext uri="{FF2B5EF4-FFF2-40B4-BE49-F238E27FC236}">
              <a16:creationId xmlns:a16="http://schemas.microsoft.com/office/drawing/2014/main" id="{E89CC066-9E31-447C-8489-4A999FFDB2D4}"/>
            </a:ext>
          </a:extLst>
        </xdr:cNvPr>
        <xdr:cNvCxnSpPr/>
      </xdr:nvCxnSpPr>
      <xdr:spPr>
        <a:xfrm flipV="1">
          <a:off x="16318864" y="135674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6" name="【児童館】&#10;有形固定資産減価償却率最小値テキスト">
          <a:extLst>
            <a:ext uri="{FF2B5EF4-FFF2-40B4-BE49-F238E27FC236}">
              <a16:creationId xmlns:a16="http://schemas.microsoft.com/office/drawing/2014/main" id="{7D6049AA-A473-4733-8535-F0C8702E2DCD}"/>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7" name="直線コネクタ 656">
          <a:extLst>
            <a:ext uri="{FF2B5EF4-FFF2-40B4-BE49-F238E27FC236}">
              <a16:creationId xmlns:a16="http://schemas.microsoft.com/office/drawing/2014/main" id="{45661F03-F140-4C21-BA36-AFB12F3D259E}"/>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140988</xdr:rowOff>
    </xdr:from>
    <xdr:ext cx="405111" cy="259045"/>
    <xdr:sp macro="" textlink="">
      <xdr:nvSpPr>
        <xdr:cNvPr id="658" name="【児童館】&#10;有形固定資産減価償却率最大値テキスト">
          <a:extLst>
            <a:ext uri="{FF2B5EF4-FFF2-40B4-BE49-F238E27FC236}">
              <a16:creationId xmlns:a16="http://schemas.microsoft.com/office/drawing/2014/main" id="{8F47F23A-7D1D-4AD2-BAA2-F44F76271E08}"/>
            </a:ext>
          </a:extLst>
        </xdr:cNvPr>
        <xdr:cNvSpPr txBox="1"/>
      </xdr:nvSpPr>
      <xdr:spPr>
        <a:xfrm>
          <a:off x="163576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22861</xdr:rowOff>
    </xdr:from>
    <xdr:to>
      <xdr:col>86</xdr:col>
      <xdr:colOff>25400</xdr:colOff>
      <xdr:row>79</xdr:row>
      <xdr:rowOff>22861</xdr:rowOff>
    </xdr:to>
    <xdr:cxnSp macro="">
      <xdr:nvCxnSpPr>
        <xdr:cNvPr id="659" name="直線コネクタ 658">
          <a:extLst>
            <a:ext uri="{FF2B5EF4-FFF2-40B4-BE49-F238E27FC236}">
              <a16:creationId xmlns:a16="http://schemas.microsoft.com/office/drawing/2014/main" id="{3F98602B-163B-46D4-A0C3-CCA628A28303}"/>
            </a:ext>
          </a:extLst>
        </xdr:cNvPr>
        <xdr:cNvCxnSpPr/>
      </xdr:nvCxnSpPr>
      <xdr:spPr>
        <a:xfrm>
          <a:off x="16230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21607</xdr:rowOff>
    </xdr:from>
    <xdr:ext cx="405111" cy="259045"/>
    <xdr:sp macro="" textlink="">
      <xdr:nvSpPr>
        <xdr:cNvPr id="660" name="【児童館】&#10;有形固定資産減価償却率平均値テキスト">
          <a:extLst>
            <a:ext uri="{FF2B5EF4-FFF2-40B4-BE49-F238E27FC236}">
              <a16:creationId xmlns:a16="http://schemas.microsoft.com/office/drawing/2014/main" id="{EC249931-5475-4DF8-B637-13FB96EF114E}"/>
            </a:ext>
          </a:extLst>
        </xdr:cNvPr>
        <xdr:cNvSpPr txBox="1"/>
      </xdr:nvSpPr>
      <xdr:spPr>
        <a:xfrm>
          <a:off x="16357600" y="14251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661" name="フローチャート: 判断 660">
          <a:extLst>
            <a:ext uri="{FF2B5EF4-FFF2-40B4-BE49-F238E27FC236}">
              <a16:creationId xmlns:a16="http://schemas.microsoft.com/office/drawing/2014/main" id="{BC0A370F-66D8-4E7B-8D19-5A0161149F36}"/>
            </a:ext>
          </a:extLst>
        </xdr:cNvPr>
        <xdr:cNvSpPr/>
      </xdr:nvSpPr>
      <xdr:spPr>
        <a:xfrm>
          <a:off x="16268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139700</xdr:rowOff>
    </xdr:from>
    <xdr:to>
      <xdr:col>81</xdr:col>
      <xdr:colOff>101600</xdr:colOff>
      <xdr:row>84</xdr:row>
      <xdr:rowOff>69850</xdr:rowOff>
    </xdr:to>
    <xdr:sp macro="" textlink="">
      <xdr:nvSpPr>
        <xdr:cNvPr id="662" name="フローチャート: 判断 661">
          <a:extLst>
            <a:ext uri="{FF2B5EF4-FFF2-40B4-BE49-F238E27FC236}">
              <a16:creationId xmlns:a16="http://schemas.microsoft.com/office/drawing/2014/main" id="{75AF4A21-14D8-46DC-9B4A-8440BC2F1DFE}"/>
            </a:ext>
          </a:extLst>
        </xdr:cNvPr>
        <xdr:cNvSpPr/>
      </xdr:nvSpPr>
      <xdr:spPr>
        <a:xfrm>
          <a:off x="15430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90170</xdr:rowOff>
    </xdr:from>
    <xdr:to>
      <xdr:col>76</xdr:col>
      <xdr:colOff>165100</xdr:colOff>
      <xdr:row>84</xdr:row>
      <xdr:rowOff>20320</xdr:rowOff>
    </xdr:to>
    <xdr:sp macro="" textlink="">
      <xdr:nvSpPr>
        <xdr:cNvPr id="663" name="フローチャート: 判断 662">
          <a:extLst>
            <a:ext uri="{FF2B5EF4-FFF2-40B4-BE49-F238E27FC236}">
              <a16:creationId xmlns:a16="http://schemas.microsoft.com/office/drawing/2014/main" id="{A8A4FEB7-3B74-4FE7-894C-88C097BEC381}"/>
            </a:ext>
          </a:extLst>
        </xdr:cNvPr>
        <xdr:cNvSpPr/>
      </xdr:nvSpPr>
      <xdr:spPr>
        <a:xfrm>
          <a:off x="14541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93980</xdr:rowOff>
    </xdr:from>
    <xdr:to>
      <xdr:col>72</xdr:col>
      <xdr:colOff>38100</xdr:colOff>
      <xdr:row>84</xdr:row>
      <xdr:rowOff>24130</xdr:rowOff>
    </xdr:to>
    <xdr:sp macro="" textlink="">
      <xdr:nvSpPr>
        <xdr:cNvPr id="664" name="フローチャート: 判断 663">
          <a:extLst>
            <a:ext uri="{FF2B5EF4-FFF2-40B4-BE49-F238E27FC236}">
              <a16:creationId xmlns:a16="http://schemas.microsoft.com/office/drawing/2014/main" id="{81590883-BC3A-4A75-B2A7-FC48D6A459FC}"/>
            </a:ext>
          </a:extLst>
        </xdr:cNvPr>
        <xdr:cNvSpPr/>
      </xdr:nvSpPr>
      <xdr:spPr>
        <a:xfrm>
          <a:off x="13652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116839</xdr:rowOff>
    </xdr:from>
    <xdr:to>
      <xdr:col>67</xdr:col>
      <xdr:colOff>101600</xdr:colOff>
      <xdr:row>83</xdr:row>
      <xdr:rowOff>46989</xdr:rowOff>
    </xdr:to>
    <xdr:sp macro="" textlink="">
      <xdr:nvSpPr>
        <xdr:cNvPr id="665" name="フローチャート: 判断 664">
          <a:extLst>
            <a:ext uri="{FF2B5EF4-FFF2-40B4-BE49-F238E27FC236}">
              <a16:creationId xmlns:a16="http://schemas.microsoft.com/office/drawing/2014/main" id="{6E7E2658-FEAF-4CAC-9EDF-6C7CBE083386}"/>
            </a:ext>
          </a:extLst>
        </xdr:cNvPr>
        <xdr:cNvSpPr/>
      </xdr:nvSpPr>
      <xdr:spPr>
        <a:xfrm>
          <a:off x="12763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6DBE925-6870-4E63-BF88-0FC758C2608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9A8E3D91-F878-4FD1-8BD6-0550E666565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4787BD07-4251-4028-9423-0AABE1C8DF4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37E7252D-7274-4542-B14B-5E6B0E6FC95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75699B4F-BD6B-4942-8CDF-4EF772BA64E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71" name="楕円 670">
          <a:extLst>
            <a:ext uri="{FF2B5EF4-FFF2-40B4-BE49-F238E27FC236}">
              <a16:creationId xmlns:a16="http://schemas.microsoft.com/office/drawing/2014/main" id="{91664FE4-1D97-4E5C-8F50-F7A68E6B122E}"/>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72" name="【児童館】&#10;有形固定資産減価償却率該当値テキスト">
          <a:extLst>
            <a:ext uri="{FF2B5EF4-FFF2-40B4-BE49-F238E27FC236}">
              <a16:creationId xmlns:a16="http://schemas.microsoft.com/office/drawing/2014/main" id="{72DF37E7-2193-404C-9487-C445C3D6047B}"/>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73" name="楕円 672">
          <a:extLst>
            <a:ext uri="{FF2B5EF4-FFF2-40B4-BE49-F238E27FC236}">
              <a16:creationId xmlns:a16="http://schemas.microsoft.com/office/drawing/2014/main" id="{F76EEB1C-B25B-49CB-AC21-B5D01784A9D1}"/>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74" name="直線コネクタ 673">
          <a:extLst>
            <a:ext uri="{FF2B5EF4-FFF2-40B4-BE49-F238E27FC236}">
              <a16:creationId xmlns:a16="http://schemas.microsoft.com/office/drawing/2014/main" id="{672E4F2F-D56F-4A94-8259-2DBE44C9C732}"/>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75" name="楕円 674">
          <a:extLst>
            <a:ext uri="{FF2B5EF4-FFF2-40B4-BE49-F238E27FC236}">
              <a16:creationId xmlns:a16="http://schemas.microsoft.com/office/drawing/2014/main" id="{84E68E34-FAFD-416F-A2DE-F90CD19BF35C}"/>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76" name="直線コネクタ 675">
          <a:extLst>
            <a:ext uri="{FF2B5EF4-FFF2-40B4-BE49-F238E27FC236}">
              <a16:creationId xmlns:a16="http://schemas.microsoft.com/office/drawing/2014/main" id="{3A16323D-B7C6-447B-9174-C5BB93F2B20B}"/>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77" name="楕円 676">
          <a:extLst>
            <a:ext uri="{FF2B5EF4-FFF2-40B4-BE49-F238E27FC236}">
              <a16:creationId xmlns:a16="http://schemas.microsoft.com/office/drawing/2014/main" id="{B1B5A1AC-FF26-4698-AF35-FF9597DAF0A7}"/>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78" name="直線コネクタ 677">
          <a:extLst>
            <a:ext uri="{FF2B5EF4-FFF2-40B4-BE49-F238E27FC236}">
              <a16:creationId xmlns:a16="http://schemas.microsoft.com/office/drawing/2014/main" id="{1B1E82F0-AAB2-46C5-95C1-64A872498DD0}"/>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9" name="楕円 678">
          <a:extLst>
            <a:ext uri="{FF2B5EF4-FFF2-40B4-BE49-F238E27FC236}">
              <a16:creationId xmlns:a16="http://schemas.microsoft.com/office/drawing/2014/main" id="{2D3AA315-2E6A-4CDB-97E8-8E1D107420A5}"/>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80" name="直線コネクタ 679">
          <a:extLst>
            <a:ext uri="{FF2B5EF4-FFF2-40B4-BE49-F238E27FC236}">
              <a16:creationId xmlns:a16="http://schemas.microsoft.com/office/drawing/2014/main" id="{7D60A4CD-5016-4819-AAF9-9BF5F039009F}"/>
            </a:ext>
          </a:extLst>
        </xdr:cNvPr>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681" name="n_1aveValue【児童館】&#10;有形固定資産減価償却率">
          <a:extLst>
            <a:ext uri="{FF2B5EF4-FFF2-40B4-BE49-F238E27FC236}">
              <a16:creationId xmlns:a16="http://schemas.microsoft.com/office/drawing/2014/main" id="{A2B7A947-C424-4B55-9F99-13CBBD037B19}"/>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36847</xdr:rowOff>
    </xdr:from>
    <xdr:ext cx="405111" cy="259045"/>
    <xdr:sp macro="" textlink="">
      <xdr:nvSpPr>
        <xdr:cNvPr id="682" name="n_2aveValue【児童館】&#10;有形固定資産減価償却率">
          <a:extLst>
            <a:ext uri="{FF2B5EF4-FFF2-40B4-BE49-F238E27FC236}">
              <a16:creationId xmlns:a16="http://schemas.microsoft.com/office/drawing/2014/main" id="{E78B272C-4258-4671-B44F-C4D080128AD4}"/>
            </a:ext>
          </a:extLst>
        </xdr:cNvPr>
        <xdr:cNvSpPr txBox="1"/>
      </xdr:nvSpPr>
      <xdr:spPr>
        <a:xfrm>
          <a:off x="14389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40657</xdr:rowOff>
    </xdr:from>
    <xdr:ext cx="405111" cy="259045"/>
    <xdr:sp macro="" textlink="">
      <xdr:nvSpPr>
        <xdr:cNvPr id="683" name="n_3aveValue【児童館】&#10;有形固定資産減価償却率">
          <a:extLst>
            <a:ext uri="{FF2B5EF4-FFF2-40B4-BE49-F238E27FC236}">
              <a16:creationId xmlns:a16="http://schemas.microsoft.com/office/drawing/2014/main" id="{1B52186E-EDE5-477F-BD84-9786CB9C3990}"/>
            </a:ext>
          </a:extLst>
        </xdr:cNvPr>
        <xdr:cNvSpPr txBox="1"/>
      </xdr:nvSpPr>
      <xdr:spPr>
        <a:xfrm>
          <a:off x="13500744"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63516</xdr:rowOff>
    </xdr:from>
    <xdr:ext cx="405111" cy="259045"/>
    <xdr:sp macro="" textlink="">
      <xdr:nvSpPr>
        <xdr:cNvPr id="684" name="n_4aveValue【児童館】&#10;有形固定資産減価償却率">
          <a:extLst>
            <a:ext uri="{FF2B5EF4-FFF2-40B4-BE49-F238E27FC236}">
              <a16:creationId xmlns:a16="http://schemas.microsoft.com/office/drawing/2014/main" id="{2C61C3DF-21CB-49E3-9E31-E0F5827B7862}"/>
            </a:ext>
          </a:extLst>
        </xdr:cNvPr>
        <xdr:cNvSpPr txBox="1"/>
      </xdr:nvSpPr>
      <xdr:spPr>
        <a:xfrm>
          <a:off x="12611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85" name="n_1mainValue【児童館】&#10;有形固定資産減価償却率">
          <a:extLst>
            <a:ext uri="{FF2B5EF4-FFF2-40B4-BE49-F238E27FC236}">
              <a16:creationId xmlns:a16="http://schemas.microsoft.com/office/drawing/2014/main" id="{896C0393-BD3E-4E01-B4B7-E17C67643966}"/>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86" name="n_2mainValue【児童館】&#10;有形固定資産減価償却率">
          <a:extLst>
            <a:ext uri="{FF2B5EF4-FFF2-40B4-BE49-F238E27FC236}">
              <a16:creationId xmlns:a16="http://schemas.microsoft.com/office/drawing/2014/main" id="{06083822-BB10-4A99-8DBE-61737CD9338A}"/>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87" name="n_3mainValue【児童館】&#10;有形固定資産減価償却率">
          <a:extLst>
            <a:ext uri="{FF2B5EF4-FFF2-40B4-BE49-F238E27FC236}">
              <a16:creationId xmlns:a16="http://schemas.microsoft.com/office/drawing/2014/main" id="{D5AB6FE5-B294-47CA-B724-BB52F4ECC69B}"/>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88" name="n_4mainValue【児童館】&#10;有形固定資産減価償却率">
          <a:extLst>
            <a:ext uri="{FF2B5EF4-FFF2-40B4-BE49-F238E27FC236}">
              <a16:creationId xmlns:a16="http://schemas.microsoft.com/office/drawing/2014/main" id="{7D365BEE-69C4-4D07-A02D-80A6A84838AA}"/>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BAA777B6-0CF1-49C7-99B8-3FF21569DE4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F33B46B7-46A2-4311-8B08-228A102A3B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8309C63C-308F-4EB7-9E85-F5AB38ABA18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DE79FA49-C61B-473B-A52F-67D8087CDD8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E8A1DDD1-5694-42C1-B81F-B249EAB24FB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188B37F5-BA20-4D95-A1AD-ED69A5CDE67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FDB0E91A-A0E4-4414-9952-1C5F7279A5D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E66F282A-5919-43AD-BE3C-1F41FB9E30F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45AF29DE-5971-498D-9072-3BB970CD505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64B5E023-D341-4102-BA4F-CA683F051BB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a:extLst>
            <a:ext uri="{FF2B5EF4-FFF2-40B4-BE49-F238E27FC236}">
              <a16:creationId xmlns:a16="http://schemas.microsoft.com/office/drawing/2014/main" id="{3D874AE0-4C2D-43A5-A7C0-25ACECF1249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a:extLst>
            <a:ext uri="{FF2B5EF4-FFF2-40B4-BE49-F238E27FC236}">
              <a16:creationId xmlns:a16="http://schemas.microsoft.com/office/drawing/2014/main" id="{E1B04A4F-3225-42D4-9BDE-30B871A2A03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a:extLst>
            <a:ext uri="{FF2B5EF4-FFF2-40B4-BE49-F238E27FC236}">
              <a16:creationId xmlns:a16="http://schemas.microsoft.com/office/drawing/2014/main" id="{BFA0694E-8BAB-40CA-AC96-E64F6A92D56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a:extLst>
            <a:ext uri="{FF2B5EF4-FFF2-40B4-BE49-F238E27FC236}">
              <a16:creationId xmlns:a16="http://schemas.microsoft.com/office/drawing/2014/main" id="{58C91EFC-D36E-4F53-8888-BB171CD5FBC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570EBF1E-9BD8-436B-A11F-CD1FA392C23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27C83872-AC70-4CBE-86C9-B6E900B1201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a:extLst>
            <a:ext uri="{FF2B5EF4-FFF2-40B4-BE49-F238E27FC236}">
              <a16:creationId xmlns:a16="http://schemas.microsoft.com/office/drawing/2014/main" id="{94669782-387F-4CFE-9E46-2FDF5211363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a:extLst>
            <a:ext uri="{FF2B5EF4-FFF2-40B4-BE49-F238E27FC236}">
              <a16:creationId xmlns:a16="http://schemas.microsoft.com/office/drawing/2014/main" id="{E18C3D46-6353-4D8C-8FE3-F0BABC698A3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a:extLst>
            <a:ext uri="{FF2B5EF4-FFF2-40B4-BE49-F238E27FC236}">
              <a16:creationId xmlns:a16="http://schemas.microsoft.com/office/drawing/2014/main" id="{811E697A-F71B-4CA6-B34A-9AD0525A317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a:extLst>
            <a:ext uri="{FF2B5EF4-FFF2-40B4-BE49-F238E27FC236}">
              <a16:creationId xmlns:a16="http://schemas.microsoft.com/office/drawing/2014/main" id="{55F94D1C-A8D8-4DDC-976B-A49D9354E06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a:extLst>
            <a:ext uri="{FF2B5EF4-FFF2-40B4-BE49-F238E27FC236}">
              <a16:creationId xmlns:a16="http://schemas.microsoft.com/office/drawing/2014/main" id="{9E4D2084-2692-42B8-B409-AC0E59E612F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a:extLst>
            <a:ext uri="{FF2B5EF4-FFF2-40B4-BE49-F238E27FC236}">
              <a16:creationId xmlns:a16="http://schemas.microsoft.com/office/drawing/2014/main" id="{DE30FDBE-8306-43A9-9B53-B4575B3BD5C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児童館】&#10;一人当たり面積グラフ枠">
          <a:extLst>
            <a:ext uri="{FF2B5EF4-FFF2-40B4-BE49-F238E27FC236}">
              <a16:creationId xmlns:a16="http://schemas.microsoft.com/office/drawing/2014/main" id="{1AC75E95-5970-40D5-9112-EC9595E1E66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57150</xdr:rowOff>
    </xdr:to>
    <xdr:cxnSp macro="">
      <xdr:nvCxnSpPr>
        <xdr:cNvPr id="712" name="直線コネクタ 711">
          <a:extLst>
            <a:ext uri="{FF2B5EF4-FFF2-40B4-BE49-F238E27FC236}">
              <a16:creationId xmlns:a16="http://schemas.microsoft.com/office/drawing/2014/main" id="{4FFFCB2E-EF5A-4C4F-BF1E-C4BD0791AF40}"/>
            </a:ext>
          </a:extLst>
        </xdr:cNvPr>
        <xdr:cNvCxnSpPr/>
      </xdr:nvCxnSpPr>
      <xdr:spPr>
        <a:xfrm flipV="1">
          <a:off x="22160864" y="134683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13" name="【児童館】&#10;一人当たり面積最小値テキスト">
          <a:extLst>
            <a:ext uri="{FF2B5EF4-FFF2-40B4-BE49-F238E27FC236}">
              <a16:creationId xmlns:a16="http://schemas.microsoft.com/office/drawing/2014/main" id="{2F1D4759-FD08-44E3-BBB6-E3C0A8FA44CE}"/>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4" name="直線コネクタ 713">
          <a:extLst>
            <a:ext uri="{FF2B5EF4-FFF2-40B4-BE49-F238E27FC236}">
              <a16:creationId xmlns:a16="http://schemas.microsoft.com/office/drawing/2014/main" id="{978673E9-0461-46BC-B4B0-8E8B115C4BB7}"/>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715" name="【児童館】&#10;一人当たり面積最大値テキスト">
          <a:extLst>
            <a:ext uri="{FF2B5EF4-FFF2-40B4-BE49-F238E27FC236}">
              <a16:creationId xmlns:a16="http://schemas.microsoft.com/office/drawing/2014/main" id="{CAC1FCCF-0809-4260-AFFD-DB2EB0350540}"/>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716" name="直線コネクタ 715">
          <a:extLst>
            <a:ext uri="{FF2B5EF4-FFF2-40B4-BE49-F238E27FC236}">
              <a16:creationId xmlns:a16="http://schemas.microsoft.com/office/drawing/2014/main" id="{96E504DF-131A-4ED6-B324-50B97C270891}"/>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154957</xdr:rowOff>
    </xdr:from>
    <xdr:ext cx="469744" cy="259045"/>
    <xdr:sp macro="" textlink="">
      <xdr:nvSpPr>
        <xdr:cNvPr id="717" name="【児童館】&#10;一人当たり面積平均値テキスト">
          <a:extLst>
            <a:ext uri="{FF2B5EF4-FFF2-40B4-BE49-F238E27FC236}">
              <a16:creationId xmlns:a16="http://schemas.microsoft.com/office/drawing/2014/main" id="{ADBAA7E5-2191-4B38-86A5-0F2E5293F7F6}"/>
            </a:ext>
          </a:extLst>
        </xdr:cNvPr>
        <xdr:cNvSpPr txBox="1"/>
      </xdr:nvSpPr>
      <xdr:spPr>
        <a:xfrm>
          <a:off x="22199600" y="1438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718" name="フローチャート: 判断 717">
          <a:extLst>
            <a:ext uri="{FF2B5EF4-FFF2-40B4-BE49-F238E27FC236}">
              <a16:creationId xmlns:a16="http://schemas.microsoft.com/office/drawing/2014/main" id="{1475AC63-535D-4771-AA98-7D90B12F1FF3}"/>
            </a:ext>
          </a:extLst>
        </xdr:cNvPr>
        <xdr:cNvSpPr/>
      </xdr:nvSpPr>
      <xdr:spPr>
        <a:xfrm>
          <a:off x="22110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719" name="フローチャート: 判断 718">
          <a:extLst>
            <a:ext uri="{FF2B5EF4-FFF2-40B4-BE49-F238E27FC236}">
              <a16:creationId xmlns:a16="http://schemas.microsoft.com/office/drawing/2014/main" id="{FC1E9169-9F1C-43A1-89A5-80963A366794}"/>
            </a:ext>
          </a:extLst>
        </xdr:cNvPr>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158750</xdr:rowOff>
    </xdr:from>
    <xdr:to>
      <xdr:col>107</xdr:col>
      <xdr:colOff>101600</xdr:colOff>
      <xdr:row>85</xdr:row>
      <xdr:rowOff>88900</xdr:rowOff>
    </xdr:to>
    <xdr:sp macro="" textlink="">
      <xdr:nvSpPr>
        <xdr:cNvPr id="720" name="フローチャート: 判断 719">
          <a:extLst>
            <a:ext uri="{FF2B5EF4-FFF2-40B4-BE49-F238E27FC236}">
              <a16:creationId xmlns:a16="http://schemas.microsoft.com/office/drawing/2014/main" id="{F00595BA-803D-4F10-9614-FB648CB11857}"/>
            </a:ext>
          </a:extLst>
        </xdr:cNvPr>
        <xdr:cNvSpPr/>
      </xdr:nvSpPr>
      <xdr:spPr>
        <a:xfrm>
          <a:off x="20383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21" name="フローチャート: 判断 720">
          <a:extLst>
            <a:ext uri="{FF2B5EF4-FFF2-40B4-BE49-F238E27FC236}">
              <a16:creationId xmlns:a16="http://schemas.microsoft.com/office/drawing/2014/main" id="{EFDA31F4-97FB-4E11-AD76-20723F7B97F4}"/>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143511</xdr:rowOff>
    </xdr:from>
    <xdr:to>
      <xdr:col>98</xdr:col>
      <xdr:colOff>38100</xdr:colOff>
      <xdr:row>85</xdr:row>
      <xdr:rowOff>73661</xdr:rowOff>
    </xdr:to>
    <xdr:sp macro="" textlink="">
      <xdr:nvSpPr>
        <xdr:cNvPr id="722" name="フローチャート: 判断 721">
          <a:extLst>
            <a:ext uri="{FF2B5EF4-FFF2-40B4-BE49-F238E27FC236}">
              <a16:creationId xmlns:a16="http://schemas.microsoft.com/office/drawing/2014/main" id="{2DB0D972-E143-49BA-9D67-902BD40C8B68}"/>
            </a:ext>
          </a:extLst>
        </xdr:cNvPr>
        <xdr:cNvSpPr/>
      </xdr:nvSpPr>
      <xdr:spPr>
        <a:xfrm>
          <a:off x="18605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CD595F50-C7E6-4D9F-98AF-D6AC075B211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FDA9F062-7224-448D-8118-85B168F8D91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CA369452-0DB9-45AB-BE98-09EE059B281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A3616717-8254-4030-85F4-82A9AC90783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320EC2FB-4030-48BC-92C0-77F9F1A732F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xdr:rowOff>
    </xdr:from>
    <xdr:to>
      <xdr:col>116</xdr:col>
      <xdr:colOff>114300</xdr:colOff>
      <xdr:row>86</xdr:row>
      <xdr:rowOff>107950</xdr:rowOff>
    </xdr:to>
    <xdr:sp macro="" textlink="">
      <xdr:nvSpPr>
        <xdr:cNvPr id="728" name="楕円 727">
          <a:extLst>
            <a:ext uri="{FF2B5EF4-FFF2-40B4-BE49-F238E27FC236}">
              <a16:creationId xmlns:a16="http://schemas.microsoft.com/office/drawing/2014/main" id="{47A738CC-AF92-406E-AE3C-0A95AA91CB10}"/>
            </a:ext>
          </a:extLst>
        </xdr:cNvPr>
        <xdr:cNvSpPr/>
      </xdr:nvSpPr>
      <xdr:spPr>
        <a:xfrm>
          <a:off x="22110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92727</xdr:rowOff>
    </xdr:from>
    <xdr:ext cx="469744" cy="259045"/>
    <xdr:sp macro="" textlink="">
      <xdr:nvSpPr>
        <xdr:cNvPr id="729" name="【児童館】&#10;一人当たり面積該当値テキスト">
          <a:extLst>
            <a:ext uri="{FF2B5EF4-FFF2-40B4-BE49-F238E27FC236}">
              <a16:creationId xmlns:a16="http://schemas.microsoft.com/office/drawing/2014/main" id="{2E30C3D0-2F5C-4B61-9055-E55D8D1A4DDF}"/>
            </a:ext>
          </a:extLst>
        </xdr:cNvPr>
        <xdr:cNvSpPr txBox="1"/>
      </xdr:nvSpPr>
      <xdr:spPr>
        <a:xfrm>
          <a:off x="22199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xdr:rowOff>
    </xdr:from>
    <xdr:to>
      <xdr:col>112</xdr:col>
      <xdr:colOff>38100</xdr:colOff>
      <xdr:row>86</xdr:row>
      <xdr:rowOff>107950</xdr:rowOff>
    </xdr:to>
    <xdr:sp macro="" textlink="">
      <xdr:nvSpPr>
        <xdr:cNvPr id="730" name="楕円 729">
          <a:extLst>
            <a:ext uri="{FF2B5EF4-FFF2-40B4-BE49-F238E27FC236}">
              <a16:creationId xmlns:a16="http://schemas.microsoft.com/office/drawing/2014/main" id="{8864A31D-A567-464A-B9A6-148F8DBB3AE1}"/>
            </a:ext>
          </a:extLst>
        </xdr:cNvPr>
        <xdr:cNvSpPr/>
      </xdr:nvSpPr>
      <xdr:spPr>
        <a:xfrm>
          <a:off x="21272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57150</xdr:rowOff>
    </xdr:from>
    <xdr:to>
      <xdr:col>116</xdr:col>
      <xdr:colOff>63500</xdr:colOff>
      <xdr:row>86</xdr:row>
      <xdr:rowOff>57150</xdr:rowOff>
    </xdr:to>
    <xdr:cxnSp macro="">
      <xdr:nvCxnSpPr>
        <xdr:cNvPr id="731" name="直線コネクタ 730">
          <a:extLst>
            <a:ext uri="{FF2B5EF4-FFF2-40B4-BE49-F238E27FC236}">
              <a16:creationId xmlns:a16="http://schemas.microsoft.com/office/drawing/2014/main" id="{929C2B77-0EBF-4FC3-BB94-47AC32742F48}"/>
            </a:ext>
          </a:extLst>
        </xdr:cNvPr>
        <xdr:cNvCxnSpPr/>
      </xdr:nvCxnSpPr>
      <xdr:spPr>
        <a:xfrm>
          <a:off x="21323300" y="1480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6350</xdr:rowOff>
    </xdr:from>
    <xdr:to>
      <xdr:col>107</xdr:col>
      <xdr:colOff>101600</xdr:colOff>
      <xdr:row>86</xdr:row>
      <xdr:rowOff>107950</xdr:rowOff>
    </xdr:to>
    <xdr:sp macro="" textlink="">
      <xdr:nvSpPr>
        <xdr:cNvPr id="732" name="楕円 731">
          <a:extLst>
            <a:ext uri="{FF2B5EF4-FFF2-40B4-BE49-F238E27FC236}">
              <a16:creationId xmlns:a16="http://schemas.microsoft.com/office/drawing/2014/main" id="{BE896C63-415A-4F9F-945A-36E091A02F8D}"/>
            </a:ext>
          </a:extLst>
        </xdr:cNvPr>
        <xdr:cNvSpPr/>
      </xdr:nvSpPr>
      <xdr:spPr>
        <a:xfrm>
          <a:off x="20383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57150</xdr:rowOff>
    </xdr:from>
    <xdr:to>
      <xdr:col>111</xdr:col>
      <xdr:colOff>177800</xdr:colOff>
      <xdr:row>86</xdr:row>
      <xdr:rowOff>57150</xdr:rowOff>
    </xdr:to>
    <xdr:cxnSp macro="">
      <xdr:nvCxnSpPr>
        <xdr:cNvPr id="733" name="直線コネクタ 732">
          <a:extLst>
            <a:ext uri="{FF2B5EF4-FFF2-40B4-BE49-F238E27FC236}">
              <a16:creationId xmlns:a16="http://schemas.microsoft.com/office/drawing/2014/main" id="{6087822E-294F-490E-98AE-EF1809A1C75B}"/>
            </a:ext>
          </a:extLst>
        </xdr:cNvPr>
        <xdr:cNvCxnSpPr/>
      </xdr:nvCxnSpPr>
      <xdr:spPr>
        <a:xfrm>
          <a:off x="20434300" y="1480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10161</xdr:rowOff>
    </xdr:from>
    <xdr:to>
      <xdr:col>102</xdr:col>
      <xdr:colOff>165100</xdr:colOff>
      <xdr:row>86</xdr:row>
      <xdr:rowOff>111761</xdr:rowOff>
    </xdr:to>
    <xdr:sp macro="" textlink="">
      <xdr:nvSpPr>
        <xdr:cNvPr id="734" name="楕円 733">
          <a:extLst>
            <a:ext uri="{FF2B5EF4-FFF2-40B4-BE49-F238E27FC236}">
              <a16:creationId xmlns:a16="http://schemas.microsoft.com/office/drawing/2014/main" id="{3F71584F-E42D-4C4E-A355-B96BDF22E365}"/>
            </a:ext>
          </a:extLst>
        </xdr:cNvPr>
        <xdr:cNvSpPr/>
      </xdr:nvSpPr>
      <xdr:spPr>
        <a:xfrm>
          <a:off x="19494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57150</xdr:rowOff>
    </xdr:from>
    <xdr:to>
      <xdr:col>107</xdr:col>
      <xdr:colOff>50800</xdr:colOff>
      <xdr:row>86</xdr:row>
      <xdr:rowOff>60961</xdr:rowOff>
    </xdr:to>
    <xdr:cxnSp macro="">
      <xdr:nvCxnSpPr>
        <xdr:cNvPr id="735" name="直線コネクタ 734">
          <a:extLst>
            <a:ext uri="{FF2B5EF4-FFF2-40B4-BE49-F238E27FC236}">
              <a16:creationId xmlns:a16="http://schemas.microsoft.com/office/drawing/2014/main" id="{AF23853C-8E66-4187-AE88-B9E2E79DA652}"/>
            </a:ext>
          </a:extLst>
        </xdr:cNvPr>
        <xdr:cNvCxnSpPr/>
      </xdr:nvCxnSpPr>
      <xdr:spPr>
        <a:xfrm flipV="1">
          <a:off x="19545300" y="14801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10161</xdr:rowOff>
    </xdr:from>
    <xdr:to>
      <xdr:col>98</xdr:col>
      <xdr:colOff>38100</xdr:colOff>
      <xdr:row>86</xdr:row>
      <xdr:rowOff>111761</xdr:rowOff>
    </xdr:to>
    <xdr:sp macro="" textlink="">
      <xdr:nvSpPr>
        <xdr:cNvPr id="736" name="楕円 735">
          <a:extLst>
            <a:ext uri="{FF2B5EF4-FFF2-40B4-BE49-F238E27FC236}">
              <a16:creationId xmlns:a16="http://schemas.microsoft.com/office/drawing/2014/main" id="{2A25DEB2-AE81-44C3-A7F7-0021E0544976}"/>
            </a:ext>
          </a:extLst>
        </xdr:cNvPr>
        <xdr:cNvSpPr/>
      </xdr:nvSpPr>
      <xdr:spPr>
        <a:xfrm>
          <a:off x="18605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60961</xdr:rowOff>
    </xdr:from>
    <xdr:to>
      <xdr:col>102</xdr:col>
      <xdr:colOff>114300</xdr:colOff>
      <xdr:row>86</xdr:row>
      <xdr:rowOff>60961</xdr:rowOff>
    </xdr:to>
    <xdr:cxnSp macro="">
      <xdr:nvCxnSpPr>
        <xdr:cNvPr id="737" name="直線コネクタ 736">
          <a:extLst>
            <a:ext uri="{FF2B5EF4-FFF2-40B4-BE49-F238E27FC236}">
              <a16:creationId xmlns:a16="http://schemas.microsoft.com/office/drawing/2014/main" id="{FE707AFD-0415-4C0A-9ADE-1B1447130E7D}"/>
            </a:ext>
          </a:extLst>
        </xdr:cNvPr>
        <xdr:cNvCxnSpPr/>
      </xdr:nvCxnSpPr>
      <xdr:spPr>
        <a:xfrm>
          <a:off x="18656300" y="1480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738" name="n_1aveValue【児童館】&#10;一人当たり面積">
          <a:extLst>
            <a:ext uri="{FF2B5EF4-FFF2-40B4-BE49-F238E27FC236}">
              <a16:creationId xmlns:a16="http://schemas.microsoft.com/office/drawing/2014/main" id="{79CBADAC-C089-4335-AA0B-9899453D53B9}"/>
            </a:ext>
          </a:extLst>
        </xdr:cNvPr>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105427</xdr:rowOff>
    </xdr:from>
    <xdr:ext cx="469744" cy="259045"/>
    <xdr:sp macro="" textlink="">
      <xdr:nvSpPr>
        <xdr:cNvPr id="739" name="n_2aveValue【児童館】&#10;一人当たり面積">
          <a:extLst>
            <a:ext uri="{FF2B5EF4-FFF2-40B4-BE49-F238E27FC236}">
              <a16:creationId xmlns:a16="http://schemas.microsoft.com/office/drawing/2014/main" id="{8BA76DF5-94AA-4B0E-BDAF-613613134FD4}"/>
            </a:ext>
          </a:extLst>
        </xdr:cNvPr>
        <xdr:cNvSpPr txBox="1"/>
      </xdr:nvSpPr>
      <xdr:spPr>
        <a:xfrm>
          <a:off x="20199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740" name="n_3aveValue【児童館】&#10;一人当たり面積">
          <a:extLst>
            <a:ext uri="{FF2B5EF4-FFF2-40B4-BE49-F238E27FC236}">
              <a16:creationId xmlns:a16="http://schemas.microsoft.com/office/drawing/2014/main" id="{B2374833-1684-42DB-848E-A87ED20CCBCC}"/>
            </a:ext>
          </a:extLst>
        </xdr:cNvPr>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90188</xdr:rowOff>
    </xdr:from>
    <xdr:ext cx="469744" cy="259045"/>
    <xdr:sp macro="" textlink="">
      <xdr:nvSpPr>
        <xdr:cNvPr id="741" name="n_4aveValue【児童館】&#10;一人当たり面積">
          <a:extLst>
            <a:ext uri="{FF2B5EF4-FFF2-40B4-BE49-F238E27FC236}">
              <a16:creationId xmlns:a16="http://schemas.microsoft.com/office/drawing/2014/main" id="{5398973F-638A-4B85-8785-4CF14C8023BD}"/>
            </a:ext>
          </a:extLst>
        </xdr:cNvPr>
        <xdr:cNvSpPr txBox="1"/>
      </xdr:nvSpPr>
      <xdr:spPr>
        <a:xfrm>
          <a:off x="18421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99077</xdr:rowOff>
    </xdr:from>
    <xdr:ext cx="469744" cy="259045"/>
    <xdr:sp macro="" textlink="">
      <xdr:nvSpPr>
        <xdr:cNvPr id="742" name="n_1mainValue【児童館】&#10;一人当たり面積">
          <a:extLst>
            <a:ext uri="{FF2B5EF4-FFF2-40B4-BE49-F238E27FC236}">
              <a16:creationId xmlns:a16="http://schemas.microsoft.com/office/drawing/2014/main" id="{BF7AB1E5-CA0F-4A28-B6F7-93C086F5BBCC}"/>
            </a:ext>
          </a:extLst>
        </xdr:cNvPr>
        <xdr:cNvSpPr txBox="1"/>
      </xdr:nvSpPr>
      <xdr:spPr>
        <a:xfrm>
          <a:off x="21075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99077</xdr:rowOff>
    </xdr:from>
    <xdr:ext cx="469744" cy="259045"/>
    <xdr:sp macro="" textlink="">
      <xdr:nvSpPr>
        <xdr:cNvPr id="743" name="n_2mainValue【児童館】&#10;一人当たり面積">
          <a:extLst>
            <a:ext uri="{FF2B5EF4-FFF2-40B4-BE49-F238E27FC236}">
              <a16:creationId xmlns:a16="http://schemas.microsoft.com/office/drawing/2014/main" id="{D0B69C53-7038-4518-A3C2-D9665E2B8849}"/>
            </a:ext>
          </a:extLst>
        </xdr:cNvPr>
        <xdr:cNvSpPr txBox="1"/>
      </xdr:nvSpPr>
      <xdr:spPr>
        <a:xfrm>
          <a:off x="20199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102888</xdr:rowOff>
    </xdr:from>
    <xdr:ext cx="469744" cy="259045"/>
    <xdr:sp macro="" textlink="">
      <xdr:nvSpPr>
        <xdr:cNvPr id="744" name="n_3mainValue【児童館】&#10;一人当たり面積">
          <a:extLst>
            <a:ext uri="{FF2B5EF4-FFF2-40B4-BE49-F238E27FC236}">
              <a16:creationId xmlns:a16="http://schemas.microsoft.com/office/drawing/2014/main" id="{FD3AC908-DBAF-4ABC-9CB4-B97EAD628ABF}"/>
            </a:ext>
          </a:extLst>
        </xdr:cNvPr>
        <xdr:cNvSpPr txBox="1"/>
      </xdr:nvSpPr>
      <xdr:spPr>
        <a:xfrm>
          <a:off x="19310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102888</xdr:rowOff>
    </xdr:from>
    <xdr:ext cx="469744" cy="259045"/>
    <xdr:sp macro="" textlink="">
      <xdr:nvSpPr>
        <xdr:cNvPr id="745" name="n_4mainValue【児童館】&#10;一人当たり面積">
          <a:extLst>
            <a:ext uri="{FF2B5EF4-FFF2-40B4-BE49-F238E27FC236}">
              <a16:creationId xmlns:a16="http://schemas.microsoft.com/office/drawing/2014/main" id="{C3B962DC-C749-45C4-A511-D1797C3C2E3D}"/>
            </a:ext>
          </a:extLst>
        </xdr:cNvPr>
        <xdr:cNvSpPr txBox="1"/>
      </xdr:nvSpPr>
      <xdr:spPr>
        <a:xfrm>
          <a:off x="18421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C2A29F95-3ECD-4DD4-9FE7-7D3BF32E250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ADF1DC3F-2DC7-4AF6-8F59-D9B04B17902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8F5408DA-4916-42F2-A1F7-550EC06620D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5211CC72-207E-4C09-AE63-46CFAA9D2A1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CD8D90A4-1C08-48D0-8131-BD2158D7796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F4601C3D-9D35-4296-A040-953834D7B82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42E36B46-8A1A-4C64-90A2-8E4DC0343F4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D61F07FC-E222-4631-80D9-55281A18FFF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D2FBFFD5-A896-4FB9-AE75-DB14DE6834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491BDA16-70A7-40A7-A1B8-2D84A13CEC1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4B32B3E2-AF14-4183-BA9D-3C799F7AE92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573B7546-6345-47B3-86DE-2B879CCA299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E0234946-2E4D-484F-BC40-D51AF97732E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FDC45E40-D250-4D29-9D98-82077CC6B92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B2F8A097-2975-4FCE-A798-F6EDE9BBF7E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F27E7FBA-8C67-42DD-8AF9-009EFAAF133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0946935F-A454-4C84-B639-31AA60B0837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CBBE9606-4DAD-42AD-8F92-9FA0780E1DF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58B492CA-F1D2-44F1-BCBE-CB47F7FEA60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201B1A71-9FCD-4FC8-A6C0-A0B812A4611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F52BB107-3380-4D5F-A00E-7C0F7804411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2251B82C-736D-40C8-8120-D15B3E04229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a:extLst>
            <a:ext uri="{FF2B5EF4-FFF2-40B4-BE49-F238E27FC236}">
              <a16:creationId xmlns:a16="http://schemas.microsoft.com/office/drawing/2014/main" id="{8E8DCAE1-E550-4B34-A59B-7A78DA226BA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34D7F613-5F63-4CB7-8FD5-33D4CF6B7FC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a:extLst>
            <a:ext uri="{FF2B5EF4-FFF2-40B4-BE49-F238E27FC236}">
              <a16:creationId xmlns:a16="http://schemas.microsoft.com/office/drawing/2014/main" id="{46D14C49-8C0C-4668-97D7-0D704D5AA43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771" name="直線コネクタ 770">
          <a:extLst>
            <a:ext uri="{FF2B5EF4-FFF2-40B4-BE49-F238E27FC236}">
              <a16:creationId xmlns:a16="http://schemas.microsoft.com/office/drawing/2014/main" id="{9180F5BE-07FD-4DEF-9F3E-FD033DC762A2}"/>
            </a:ext>
          </a:extLst>
        </xdr:cNvPr>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公民館】&#10;有形固定資産減価償却率最小値テキスト">
          <a:extLst>
            <a:ext uri="{FF2B5EF4-FFF2-40B4-BE49-F238E27FC236}">
              <a16:creationId xmlns:a16="http://schemas.microsoft.com/office/drawing/2014/main" id="{198EA652-A89D-4448-B429-1A28CA7D8D8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a:extLst>
            <a:ext uri="{FF2B5EF4-FFF2-40B4-BE49-F238E27FC236}">
              <a16:creationId xmlns:a16="http://schemas.microsoft.com/office/drawing/2014/main" id="{DBD7286B-78BD-4C68-8551-28B69025864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774" name="【公民館】&#10;有形固定資産減価償却率最大値テキスト">
          <a:extLst>
            <a:ext uri="{FF2B5EF4-FFF2-40B4-BE49-F238E27FC236}">
              <a16:creationId xmlns:a16="http://schemas.microsoft.com/office/drawing/2014/main" id="{012ED29D-22D4-4FE2-9879-45AE3AAFF4B1}"/>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75" name="直線コネクタ 774">
          <a:extLst>
            <a:ext uri="{FF2B5EF4-FFF2-40B4-BE49-F238E27FC236}">
              <a16:creationId xmlns:a16="http://schemas.microsoft.com/office/drawing/2014/main" id="{FABCC263-18C5-4D5A-82C8-0ABEA67B50ED}"/>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62609</xdr:rowOff>
    </xdr:from>
    <xdr:ext cx="405111" cy="259045"/>
    <xdr:sp macro="" textlink="">
      <xdr:nvSpPr>
        <xdr:cNvPr id="776" name="【公民館】&#10;有形固定資産減価償却率平均値テキスト">
          <a:extLst>
            <a:ext uri="{FF2B5EF4-FFF2-40B4-BE49-F238E27FC236}">
              <a16:creationId xmlns:a16="http://schemas.microsoft.com/office/drawing/2014/main" id="{09D9A225-1F20-4328-962B-A091CB03DE9A}"/>
            </a:ext>
          </a:extLst>
        </xdr:cNvPr>
        <xdr:cNvSpPr txBox="1"/>
      </xdr:nvSpPr>
      <xdr:spPr>
        <a:xfrm>
          <a:off x="16357600" y="1806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777" name="フローチャート: 判断 776">
          <a:extLst>
            <a:ext uri="{FF2B5EF4-FFF2-40B4-BE49-F238E27FC236}">
              <a16:creationId xmlns:a16="http://schemas.microsoft.com/office/drawing/2014/main" id="{663A5C72-B1B2-42AA-A1F6-D89B83E9D4C9}"/>
            </a:ext>
          </a:extLst>
        </xdr:cNvPr>
        <xdr:cNvSpPr/>
      </xdr:nvSpPr>
      <xdr:spPr>
        <a:xfrm>
          <a:off x="162687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778" name="フローチャート: 判断 777">
          <a:extLst>
            <a:ext uri="{FF2B5EF4-FFF2-40B4-BE49-F238E27FC236}">
              <a16:creationId xmlns:a16="http://schemas.microsoft.com/office/drawing/2014/main" id="{8089093D-8E92-427B-A5FC-C6F103251918}"/>
            </a:ext>
          </a:extLst>
        </xdr:cNvPr>
        <xdr:cNvSpPr/>
      </xdr:nvSpPr>
      <xdr:spPr>
        <a:xfrm>
          <a:off x="15430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79" name="フローチャート: 判断 778">
          <a:extLst>
            <a:ext uri="{FF2B5EF4-FFF2-40B4-BE49-F238E27FC236}">
              <a16:creationId xmlns:a16="http://schemas.microsoft.com/office/drawing/2014/main" id="{442CF5EE-BE00-428D-BF74-0FD98F6A838F}"/>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780" name="フローチャート: 判断 779">
          <a:extLst>
            <a:ext uri="{FF2B5EF4-FFF2-40B4-BE49-F238E27FC236}">
              <a16:creationId xmlns:a16="http://schemas.microsoft.com/office/drawing/2014/main" id="{7387F7CA-ADD9-4287-BD82-670E08350D7C}"/>
            </a:ext>
          </a:extLst>
        </xdr:cNvPr>
        <xdr:cNvSpPr/>
      </xdr:nvSpPr>
      <xdr:spPr>
        <a:xfrm>
          <a:off x="13652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781" name="フローチャート: 判断 780">
          <a:extLst>
            <a:ext uri="{FF2B5EF4-FFF2-40B4-BE49-F238E27FC236}">
              <a16:creationId xmlns:a16="http://schemas.microsoft.com/office/drawing/2014/main" id="{259419E3-A026-49E0-9D29-76EB18CCAD2B}"/>
            </a:ext>
          </a:extLst>
        </xdr:cNvPr>
        <xdr:cNvSpPr/>
      </xdr:nvSpPr>
      <xdr:spPr>
        <a:xfrm>
          <a:off x="1276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3D7BFB9C-BB78-4BAF-A405-331ABEF30DA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C96BF3C0-394F-47C1-A633-082627E5468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3DE2183D-E120-41CB-B74F-05705D65D60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4D6C2B8A-3808-4C7D-88C4-8CBFC481A3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BDD3F82B-52B4-4F3C-B3AD-E3ABF31E6CD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787" name="楕円 786">
          <a:extLst>
            <a:ext uri="{FF2B5EF4-FFF2-40B4-BE49-F238E27FC236}">
              <a16:creationId xmlns:a16="http://schemas.microsoft.com/office/drawing/2014/main" id="{A74FE3F0-1A09-4CAA-90EB-4D15F3F04058}"/>
            </a:ext>
          </a:extLst>
        </xdr:cNvPr>
        <xdr:cNvSpPr/>
      </xdr:nvSpPr>
      <xdr:spPr>
        <a:xfrm>
          <a:off x="162687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79301</xdr:rowOff>
    </xdr:from>
    <xdr:ext cx="405111" cy="259045"/>
    <xdr:sp macro="" textlink="">
      <xdr:nvSpPr>
        <xdr:cNvPr id="788" name="【公民館】&#10;有形固定資産減価償却率該当値テキスト">
          <a:extLst>
            <a:ext uri="{FF2B5EF4-FFF2-40B4-BE49-F238E27FC236}">
              <a16:creationId xmlns:a16="http://schemas.microsoft.com/office/drawing/2014/main" id="{9E73D13F-DDE0-40DC-9017-452629A507B9}"/>
            </a:ext>
          </a:extLst>
        </xdr:cNvPr>
        <xdr:cNvSpPr txBox="1"/>
      </xdr:nvSpPr>
      <xdr:spPr>
        <a:xfrm>
          <a:off x="16357600" y="1773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43362</xdr:rowOff>
    </xdr:from>
    <xdr:to>
      <xdr:col>81</xdr:col>
      <xdr:colOff>101600</xdr:colOff>
      <xdr:row>104</xdr:row>
      <xdr:rowOff>144962</xdr:rowOff>
    </xdr:to>
    <xdr:sp macro="" textlink="">
      <xdr:nvSpPr>
        <xdr:cNvPr id="789" name="楕円 788">
          <a:extLst>
            <a:ext uri="{FF2B5EF4-FFF2-40B4-BE49-F238E27FC236}">
              <a16:creationId xmlns:a16="http://schemas.microsoft.com/office/drawing/2014/main" id="{5EEBE4A6-AE6C-414C-9D84-554B9C83F51B}"/>
            </a:ext>
          </a:extLst>
        </xdr:cNvPr>
        <xdr:cNvSpPr/>
      </xdr:nvSpPr>
      <xdr:spPr>
        <a:xfrm>
          <a:off x="15430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94162</xdr:rowOff>
    </xdr:from>
    <xdr:to>
      <xdr:col>85</xdr:col>
      <xdr:colOff>127000</xdr:colOff>
      <xdr:row>104</xdr:row>
      <xdr:rowOff>107224</xdr:rowOff>
    </xdr:to>
    <xdr:cxnSp macro="">
      <xdr:nvCxnSpPr>
        <xdr:cNvPr id="790" name="直線コネクタ 789">
          <a:extLst>
            <a:ext uri="{FF2B5EF4-FFF2-40B4-BE49-F238E27FC236}">
              <a16:creationId xmlns:a16="http://schemas.microsoft.com/office/drawing/2014/main" id="{0287AF91-9D47-4851-946A-DB5FEA5A732F}"/>
            </a:ext>
          </a:extLst>
        </xdr:cNvPr>
        <xdr:cNvCxnSpPr/>
      </xdr:nvCxnSpPr>
      <xdr:spPr>
        <a:xfrm>
          <a:off x="15481300" y="1792496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59689</xdr:rowOff>
    </xdr:from>
    <xdr:to>
      <xdr:col>76</xdr:col>
      <xdr:colOff>165100</xdr:colOff>
      <xdr:row>107</xdr:row>
      <xdr:rowOff>161289</xdr:rowOff>
    </xdr:to>
    <xdr:sp macro="" textlink="">
      <xdr:nvSpPr>
        <xdr:cNvPr id="791" name="楕円 790">
          <a:extLst>
            <a:ext uri="{FF2B5EF4-FFF2-40B4-BE49-F238E27FC236}">
              <a16:creationId xmlns:a16="http://schemas.microsoft.com/office/drawing/2014/main" id="{87D6ADE4-A853-43DC-8AA4-270F0E1F17BE}"/>
            </a:ext>
          </a:extLst>
        </xdr:cNvPr>
        <xdr:cNvSpPr/>
      </xdr:nvSpPr>
      <xdr:spPr>
        <a:xfrm>
          <a:off x="14541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94162</xdr:rowOff>
    </xdr:from>
    <xdr:to>
      <xdr:col>81</xdr:col>
      <xdr:colOff>50800</xdr:colOff>
      <xdr:row>107</xdr:row>
      <xdr:rowOff>110489</xdr:rowOff>
    </xdr:to>
    <xdr:cxnSp macro="">
      <xdr:nvCxnSpPr>
        <xdr:cNvPr id="792" name="直線コネクタ 791">
          <a:extLst>
            <a:ext uri="{FF2B5EF4-FFF2-40B4-BE49-F238E27FC236}">
              <a16:creationId xmlns:a16="http://schemas.microsoft.com/office/drawing/2014/main" id="{679644A3-FE3C-4DA7-A3CF-3C1D9ACD37FC}"/>
            </a:ext>
          </a:extLst>
        </xdr:cNvPr>
        <xdr:cNvCxnSpPr/>
      </xdr:nvCxnSpPr>
      <xdr:spPr>
        <a:xfrm flipV="1">
          <a:off x="14592300" y="17924962"/>
          <a:ext cx="889000" cy="53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793" name="楕円 792">
          <a:extLst>
            <a:ext uri="{FF2B5EF4-FFF2-40B4-BE49-F238E27FC236}">
              <a16:creationId xmlns:a16="http://schemas.microsoft.com/office/drawing/2014/main" id="{226D0CD5-13BA-4A77-982E-95606DD5E38B}"/>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110489</xdr:rowOff>
    </xdr:from>
    <xdr:to>
      <xdr:col>76</xdr:col>
      <xdr:colOff>114300</xdr:colOff>
      <xdr:row>109</xdr:row>
      <xdr:rowOff>35379</xdr:rowOff>
    </xdr:to>
    <xdr:cxnSp macro="">
      <xdr:nvCxnSpPr>
        <xdr:cNvPr id="794" name="直線コネクタ 793">
          <a:extLst>
            <a:ext uri="{FF2B5EF4-FFF2-40B4-BE49-F238E27FC236}">
              <a16:creationId xmlns:a16="http://schemas.microsoft.com/office/drawing/2014/main" id="{9398F317-2841-4244-924E-C807027A45E9}"/>
            </a:ext>
          </a:extLst>
        </xdr:cNvPr>
        <xdr:cNvCxnSpPr/>
      </xdr:nvCxnSpPr>
      <xdr:spPr>
        <a:xfrm flipV="1">
          <a:off x="13703300" y="18455639"/>
          <a:ext cx="889000" cy="26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795" name="楕円 794">
          <a:extLst>
            <a:ext uri="{FF2B5EF4-FFF2-40B4-BE49-F238E27FC236}">
              <a16:creationId xmlns:a16="http://schemas.microsoft.com/office/drawing/2014/main" id="{678BF8BB-D690-4D68-A0F5-7576511E5894}"/>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796" name="直線コネクタ 795">
          <a:extLst>
            <a:ext uri="{FF2B5EF4-FFF2-40B4-BE49-F238E27FC236}">
              <a16:creationId xmlns:a16="http://schemas.microsoft.com/office/drawing/2014/main" id="{9CF5704A-7091-4B7A-B749-D06A5D2C82A6}"/>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88735</xdr:rowOff>
    </xdr:from>
    <xdr:ext cx="405111" cy="259045"/>
    <xdr:sp macro="" textlink="">
      <xdr:nvSpPr>
        <xdr:cNvPr id="797" name="n_1aveValue【公民館】&#10;有形固定資産減価償却率">
          <a:extLst>
            <a:ext uri="{FF2B5EF4-FFF2-40B4-BE49-F238E27FC236}">
              <a16:creationId xmlns:a16="http://schemas.microsoft.com/office/drawing/2014/main" id="{DBE461F4-BDD7-4B02-8554-A183A5F9BEEE}"/>
            </a:ext>
          </a:extLst>
        </xdr:cNvPr>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798" name="n_2aveValue【公民館】&#10;有形固定資産減価償却率">
          <a:extLst>
            <a:ext uri="{FF2B5EF4-FFF2-40B4-BE49-F238E27FC236}">
              <a16:creationId xmlns:a16="http://schemas.microsoft.com/office/drawing/2014/main" id="{755B2A8D-1C7F-4899-8775-1B970E4E4C3E}"/>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73314</xdr:rowOff>
    </xdr:from>
    <xdr:ext cx="405111" cy="259045"/>
    <xdr:sp macro="" textlink="">
      <xdr:nvSpPr>
        <xdr:cNvPr id="799" name="n_3aveValue【公民館】&#10;有形固定資産減価償却率">
          <a:extLst>
            <a:ext uri="{FF2B5EF4-FFF2-40B4-BE49-F238E27FC236}">
              <a16:creationId xmlns:a16="http://schemas.microsoft.com/office/drawing/2014/main" id="{B71A1CB3-A69C-4C9F-9687-25E6ACAA2A1F}"/>
            </a:ext>
          </a:extLst>
        </xdr:cNvPr>
        <xdr:cNvSpPr txBox="1"/>
      </xdr:nvSpPr>
      <xdr:spPr>
        <a:xfrm>
          <a:off x="135007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119034</xdr:rowOff>
    </xdr:from>
    <xdr:ext cx="405111" cy="259045"/>
    <xdr:sp macro="" textlink="">
      <xdr:nvSpPr>
        <xdr:cNvPr id="800" name="n_4aveValue【公民館】&#10;有形固定資産減価償却率">
          <a:extLst>
            <a:ext uri="{FF2B5EF4-FFF2-40B4-BE49-F238E27FC236}">
              <a16:creationId xmlns:a16="http://schemas.microsoft.com/office/drawing/2014/main" id="{86FE5065-853F-460F-8B80-5B779E07AA84}"/>
            </a:ext>
          </a:extLst>
        </xdr:cNvPr>
        <xdr:cNvSpPr txBox="1"/>
      </xdr:nvSpPr>
      <xdr:spPr>
        <a:xfrm>
          <a:off x="12611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161489</xdr:rowOff>
    </xdr:from>
    <xdr:ext cx="405111" cy="259045"/>
    <xdr:sp macro="" textlink="">
      <xdr:nvSpPr>
        <xdr:cNvPr id="801" name="n_1mainValue【公民館】&#10;有形固定資産減価償却率">
          <a:extLst>
            <a:ext uri="{FF2B5EF4-FFF2-40B4-BE49-F238E27FC236}">
              <a16:creationId xmlns:a16="http://schemas.microsoft.com/office/drawing/2014/main" id="{44872CD3-55A7-4A12-962B-74DFE28114E7}"/>
            </a:ext>
          </a:extLst>
        </xdr:cNvPr>
        <xdr:cNvSpPr txBox="1"/>
      </xdr:nvSpPr>
      <xdr:spPr>
        <a:xfrm>
          <a:off x="152660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152416</xdr:rowOff>
    </xdr:from>
    <xdr:ext cx="405111" cy="259045"/>
    <xdr:sp macro="" textlink="">
      <xdr:nvSpPr>
        <xdr:cNvPr id="802" name="n_2mainValue【公民館】&#10;有形固定資産減価償却率">
          <a:extLst>
            <a:ext uri="{FF2B5EF4-FFF2-40B4-BE49-F238E27FC236}">
              <a16:creationId xmlns:a16="http://schemas.microsoft.com/office/drawing/2014/main" id="{213428C7-230A-4600-96A7-B171ADD939F0}"/>
            </a:ext>
          </a:extLst>
        </xdr:cNvPr>
        <xdr:cNvSpPr txBox="1"/>
      </xdr:nvSpPr>
      <xdr:spPr>
        <a:xfrm>
          <a:off x="14389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803" name="n_3mainValue【公民館】&#10;有形固定資産減価償却率">
          <a:extLst>
            <a:ext uri="{FF2B5EF4-FFF2-40B4-BE49-F238E27FC236}">
              <a16:creationId xmlns:a16="http://schemas.microsoft.com/office/drawing/2014/main" id="{E9E879CB-4E08-439A-AD83-00A4BA3DFA31}"/>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804" name="n_4mainValue【公民館】&#10;有形固定資産減価償却率">
          <a:extLst>
            <a:ext uri="{FF2B5EF4-FFF2-40B4-BE49-F238E27FC236}">
              <a16:creationId xmlns:a16="http://schemas.microsoft.com/office/drawing/2014/main" id="{7A365FF2-DDC3-4FEC-817F-EC4FDAC1096C}"/>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id="{EA76DD67-0298-4983-B057-41F6E4DA08A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id="{595A54C8-5919-4BA4-B6BE-266DD1606A1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id="{39E89629-5134-4F80-86D6-1764BB59568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id="{7ADE5E9C-53A8-4CD1-AA0B-C9D68A81257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id="{39EBFD4A-BA1C-4228-973A-D52E3476F9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id="{D6951F75-2C07-4315-8EA8-28CF68967AF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id="{7C5572FE-6A77-42D9-B3BF-D14775BD01F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id="{AA3BE0EB-C769-415F-A425-6B636C53162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id="{D3517AD8-F358-4C9C-AB25-5655080E7F8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id="{ED394D49-39FF-417D-A9EC-52C00F29D4D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5" name="直線コネクタ 814">
          <a:extLst>
            <a:ext uri="{FF2B5EF4-FFF2-40B4-BE49-F238E27FC236}">
              <a16:creationId xmlns:a16="http://schemas.microsoft.com/office/drawing/2014/main" id="{49EC0A6E-38CC-49F0-BFCF-34A3CD34A7E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6" name="テキスト ボックス 815">
          <a:extLst>
            <a:ext uri="{FF2B5EF4-FFF2-40B4-BE49-F238E27FC236}">
              <a16:creationId xmlns:a16="http://schemas.microsoft.com/office/drawing/2014/main" id="{ECB9A2E5-FC8C-41C0-A915-AFE8D4E534B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7" name="直線コネクタ 816">
          <a:extLst>
            <a:ext uri="{FF2B5EF4-FFF2-40B4-BE49-F238E27FC236}">
              <a16:creationId xmlns:a16="http://schemas.microsoft.com/office/drawing/2014/main" id="{B826780C-4B6D-4420-82F8-71708560CE5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8" name="テキスト ボックス 817">
          <a:extLst>
            <a:ext uri="{FF2B5EF4-FFF2-40B4-BE49-F238E27FC236}">
              <a16:creationId xmlns:a16="http://schemas.microsoft.com/office/drawing/2014/main" id="{0E7CA787-F255-4E08-AFA1-55CB8B85063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9" name="直線コネクタ 818">
          <a:extLst>
            <a:ext uri="{FF2B5EF4-FFF2-40B4-BE49-F238E27FC236}">
              <a16:creationId xmlns:a16="http://schemas.microsoft.com/office/drawing/2014/main" id="{4EC49ABF-DE32-41FB-9064-639A0EC2683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0" name="テキスト ボックス 819">
          <a:extLst>
            <a:ext uri="{FF2B5EF4-FFF2-40B4-BE49-F238E27FC236}">
              <a16:creationId xmlns:a16="http://schemas.microsoft.com/office/drawing/2014/main" id="{ECAC6214-AFB3-43CB-AF6D-2579809DD4D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1" name="直線コネクタ 820">
          <a:extLst>
            <a:ext uri="{FF2B5EF4-FFF2-40B4-BE49-F238E27FC236}">
              <a16:creationId xmlns:a16="http://schemas.microsoft.com/office/drawing/2014/main" id="{FCC04B9E-D0E5-4E04-A248-E0A7460537A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2" name="テキスト ボックス 821">
          <a:extLst>
            <a:ext uri="{FF2B5EF4-FFF2-40B4-BE49-F238E27FC236}">
              <a16:creationId xmlns:a16="http://schemas.microsoft.com/office/drawing/2014/main" id="{2731DD6E-4DAD-47F4-874A-6E6E7EC2490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3" name="直線コネクタ 822">
          <a:extLst>
            <a:ext uri="{FF2B5EF4-FFF2-40B4-BE49-F238E27FC236}">
              <a16:creationId xmlns:a16="http://schemas.microsoft.com/office/drawing/2014/main" id="{8EA620D6-7CBA-4347-8903-F4F2E5CADA7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4" name="テキスト ボックス 823">
          <a:extLst>
            <a:ext uri="{FF2B5EF4-FFF2-40B4-BE49-F238E27FC236}">
              <a16:creationId xmlns:a16="http://schemas.microsoft.com/office/drawing/2014/main" id="{677D14AC-B496-4730-AC8C-D229AA46938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5" name="直線コネクタ 824">
          <a:extLst>
            <a:ext uri="{FF2B5EF4-FFF2-40B4-BE49-F238E27FC236}">
              <a16:creationId xmlns:a16="http://schemas.microsoft.com/office/drawing/2014/main" id="{4198E1D8-8C55-46C0-8FF1-3D735E4974D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6" name="テキスト ボックス 825">
          <a:extLst>
            <a:ext uri="{FF2B5EF4-FFF2-40B4-BE49-F238E27FC236}">
              <a16:creationId xmlns:a16="http://schemas.microsoft.com/office/drawing/2014/main" id="{E534FCBA-BC61-41CD-83C0-CB19C7299A2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0A22119A-2906-4B93-BD97-2BB3FEF0D2D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47B8E7F2-2EFE-44E4-BD77-281494E3756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公民館】&#10;一人当たり面積グラフ枠">
          <a:extLst>
            <a:ext uri="{FF2B5EF4-FFF2-40B4-BE49-F238E27FC236}">
              <a16:creationId xmlns:a16="http://schemas.microsoft.com/office/drawing/2014/main" id="{6DFDEE26-C86D-4519-8163-A94ADAF9F4F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830" name="直線コネクタ 829">
          <a:extLst>
            <a:ext uri="{FF2B5EF4-FFF2-40B4-BE49-F238E27FC236}">
              <a16:creationId xmlns:a16="http://schemas.microsoft.com/office/drawing/2014/main" id="{B6AF2CE8-1C6E-46E5-ACC6-C2514EF2C9C9}"/>
            </a:ext>
          </a:extLst>
        </xdr:cNvPr>
        <xdr:cNvCxnSpPr/>
      </xdr:nvCxnSpPr>
      <xdr:spPr>
        <a:xfrm flipV="1">
          <a:off x="22160864" y="17141734"/>
          <a:ext cx="0" cy="157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31" name="【公民館】&#10;一人当たり面積最小値テキスト">
          <a:extLst>
            <a:ext uri="{FF2B5EF4-FFF2-40B4-BE49-F238E27FC236}">
              <a16:creationId xmlns:a16="http://schemas.microsoft.com/office/drawing/2014/main" id="{24E82852-C752-4EE9-97C3-1B46C0E7B7B4}"/>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32" name="直線コネクタ 831">
          <a:extLst>
            <a:ext uri="{FF2B5EF4-FFF2-40B4-BE49-F238E27FC236}">
              <a16:creationId xmlns:a16="http://schemas.microsoft.com/office/drawing/2014/main" id="{CF4044F3-9ADC-48C5-9B21-BCF43153DF32}"/>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833" name="【公民館】&#10;一人当たり面積最大値テキスト">
          <a:extLst>
            <a:ext uri="{FF2B5EF4-FFF2-40B4-BE49-F238E27FC236}">
              <a16:creationId xmlns:a16="http://schemas.microsoft.com/office/drawing/2014/main" id="{37F62430-B5D6-4E81-944D-3E4C6FF4CA14}"/>
            </a:ext>
          </a:extLst>
        </xdr:cNvPr>
        <xdr:cNvSpPr txBox="1"/>
      </xdr:nvSpPr>
      <xdr:spPr>
        <a:xfrm>
          <a:off x="22199600" y="1691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834" name="直線コネクタ 833">
          <a:extLst>
            <a:ext uri="{FF2B5EF4-FFF2-40B4-BE49-F238E27FC236}">
              <a16:creationId xmlns:a16="http://schemas.microsoft.com/office/drawing/2014/main" id="{92FD4411-EC7D-401C-B08A-E5EA3A4AAAB2}"/>
            </a:ext>
          </a:extLst>
        </xdr:cNvPr>
        <xdr:cNvCxnSpPr/>
      </xdr:nvCxnSpPr>
      <xdr:spPr>
        <a:xfrm>
          <a:off x="22072600" y="1714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4190</xdr:rowOff>
    </xdr:from>
    <xdr:ext cx="469744" cy="259045"/>
    <xdr:sp macro="" textlink="">
      <xdr:nvSpPr>
        <xdr:cNvPr id="835" name="【公民館】&#10;一人当たり面積平均値テキスト">
          <a:extLst>
            <a:ext uri="{FF2B5EF4-FFF2-40B4-BE49-F238E27FC236}">
              <a16:creationId xmlns:a16="http://schemas.microsoft.com/office/drawing/2014/main" id="{633D8B59-915E-4EA1-941B-E790DCA7243C}"/>
            </a:ext>
          </a:extLst>
        </xdr:cNvPr>
        <xdr:cNvSpPr txBox="1"/>
      </xdr:nvSpPr>
      <xdr:spPr>
        <a:xfrm>
          <a:off x="22199600" y="1817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836" name="フローチャート: 判断 835">
          <a:extLst>
            <a:ext uri="{FF2B5EF4-FFF2-40B4-BE49-F238E27FC236}">
              <a16:creationId xmlns:a16="http://schemas.microsoft.com/office/drawing/2014/main" id="{E19AFE24-FAA5-4EBA-9F9E-B8DCC2616DBC}"/>
            </a:ext>
          </a:extLst>
        </xdr:cNvPr>
        <xdr:cNvSpPr/>
      </xdr:nvSpPr>
      <xdr:spPr>
        <a:xfrm>
          <a:off x="221107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837" name="フローチャート: 判断 836">
          <a:extLst>
            <a:ext uri="{FF2B5EF4-FFF2-40B4-BE49-F238E27FC236}">
              <a16:creationId xmlns:a16="http://schemas.microsoft.com/office/drawing/2014/main" id="{3F40582B-C497-4EA4-91EA-CD9D93172C4C}"/>
            </a:ext>
          </a:extLst>
        </xdr:cNvPr>
        <xdr:cNvSpPr/>
      </xdr:nvSpPr>
      <xdr:spPr>
        <a:xfrm>
          <a:off x="21272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23768</xdr:rowOff>
    </xdr:from>
    <xdr:to>
      <xdr:col>107</xdr:col>
      <xdr:colOff>101600</xdr:colOff>
      <xdr:row>107</xdr:row>
      <xdr:rowOff>125368</xdr:rowOff>
    </xdr:to>
    <xdr:sp macro="" textlink="">
      <xdr:nvSpPr>
        <xdr:cNvPr id="838" name="フローチャート: 判断 837">
          <a:extLst>
            <a:ext uri="{FF2B5EF4-FFF2-40B4-BE49-F238E27FC236}">
              <a16:creationId xmlns:a16="http://schemas.microsoft.com/office/drawing/2014/main" id="{796040C8-99D4-4A5D-8803-89016175069A}"/>
            </a:ext>
          </a:extLst>
        </xdr:cNvPr>
        <xdr:cNvSpPr/>
      </xdr:nvSpPr>
      <xdr:spPr>
        <a:xfrm>
          <a:off x="20383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39" name="フローチャート: 判断 838">
          <a:extLst>
            <a:ext uri="{FF2B5EF4-FFF2-40B4-BE49-F238E27FC236}">
              <a16:creationId xmlns:a16="http://schemas.microsoft.com/office/drawing/2014/main" id="{1F306EB4-5448-43A0-B3AC-5743293BBB06}"/>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40" name="フローチャート: 判断 839">
          <a:extLst>
            <a:ext uri="{FF2B5EF4-FFF2-40B4-BE49-F238E27FC236}">
              <a16:creationId xmlns:a16="http://schemas.microsoft.com/office/drawing/2014/main" id="{DEF59AB9-ECBB-47EC-BD6A-C4147FBF3AC5}"/>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24F8CB93-55D6-483B-978E-813BB11670D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5EBE2DD1-5AFC-48E8-B761-AD322C1B036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43AC2F31-F254-41F6-A50E-EED8E98E18F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5A096D76-C305-4CEE-A9EA-3910A43887D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CA03912B-2833-4D03-854D-334BB49B6DB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94524</xdr:rowOff>
    </xdr:from>
    <xdr:to>
      <xdr:col>116</xdr:col>
      <xdr:colOff>114300</xdr:colOff>
      <xdr:row>108</xdr:row>
      <xdr:rowOff>24674</xdr:rowOff>
    </xdr:to>
    <xdr:sp macro="" textlink="">
      <xdr:nvSpPr>
        <xdr:cNvPr id="846" name="楕円 845">
          <a:extLst>
            <a:ext uri="{FF2B5EF4-FFF2-40B4-BE49-F238E27FC236}">
              <a16:creationId xmlns:a16="http://schemas.microsoft.com/office/drawing/2014/main" id="{48E15FBB-9F6D-440F-B09A-878F259A35C6}"/>
            </a:ext>
          </a:extLst>
        </xdr:cNvPr>
        <xdr:cNvSpPr/>
      </xdr:nvSpPr>
      <xdr:spPr>
        <a:xfrm>
          <a:off x="22110700" y="184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72951</xdr:rowOff>
    </xdr:from>
    <xdr:ext cx="469744" cy="259045"/>
    <xdr:sp macro="" textlink="">
      <xdr:nvSpPr>
        <xdr:cNvPr id="847" name="【公民館】&#10;一人当たり面積該当値テキスト">
          <a:extLst>
            <a:ext uri="{FF2B5EF4-FFF2-40B4-BE49-F238E27FC236}">
              <a16:creationId xmlns:a16="http://schemas.microsoft.com/office/drawing/2014/main" id="{F71BF128-8568-4DAD-B8E4-9C7856D48B0C}"/>
            </a:ext>
          </a:extLst>
        </xdr:cNvPr>
        <xdr:cNvSpPr txBox="1"/>
      </xdr:nvSpPr>
      <xdr:spPr>
        <a:xfrm>
          <a:off x="22199600" y="184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102144</xdr:rowOff>
    </xdr:from>
    <xdr:to>
      <xdr:col>112</xdr:col>
      <xdr:colOff>38100</xdr:colOff>
      <xdr:row>108</xdr:row>
      <xdr:rowOff>32294</xdr:rowOff>
    </xdr:to>
    <xdr:sp macro="" textlink="">
      <xdr:nvSpPr>
        <xdr:cNvPr id="848" name="楕円 847">
          <a:extLst>
            <a:ext uri="{FF2B5EF4-FFF2-40B4-BE49-F238E27FC236}">
              <a16:creationId xmlns:a16="http://schemas.microsoft.com/office/drawing/2014/main" id="{A27374B3-244C-4C4B-9D4F-42F68F25A76A}"/>
            </a:ext>
          </a:extLst>
        </xdr:cNvPr>
        <xdr:cNvSpPr/>
      </xdr:nvSpPr>
      <xdr:spPr>
        <a:xfrm>
          <a:off x="2127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145324</xdr:rowOff>
    </xdr:from>
    <xdr:to>
      <xdr:col>116</xdr:col>
      <xdr:colOff>63500</xdr:colOff>
      <xdr:row>107</xdr:row>
      <xdr:rowOff>152944</xdr:rowOff>
    </xdr:to>
    <xdr:cxnSp macro="">
      <xdr:nvCxnSpPr>
        <xdr:cNvPr id="849" name="直線コネクタ 848">
          <a:extLst>
            <a:ext uri="{FF2B5EF4-FFF2-40B4-BE49-F238E27FC236}">
              <a16:creationId xmlns:a16="http://schemas.microsoft.com/office/drawing/2014/main" id="{92CDAA3C-EE1E-4DFB-9EBD-DECCE961E321}"/>
            </a:ext>
          </a:extLst>
        </xdr:cNvPr>
        <xdr:cNvCxnSpPr/>
      </xdr:nvCxnSpPr>
      <xdr:spPr>
        <a:xfrm flipV="1">
          <a:off x="21323300" y="1849047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134801</xdr:rowOff>
    </xdr:from>
    <xdr:to>
      <xdr:col>107</xdr:col>
      <xdr:colOff>101600</xdr:colOff>
      <xdr:row>108</xdr:row>
      <xdr:rowOff>64951</xdr:rowOff>
    </xdr:to>
    <xdr:sp macro="" textlink="">
      <xdr:nvSpPr>
        <xdr:cNvPr id="850" name="楕円 849">
          <a:extLst>
            <a:ext uri="{FF2B5EF4-FFF2-40B4-BE49-F238E27FC236}">
              <a16:creationId xmlns:a16="http://schemas.microsoft.com/office/drawing/2014/main" id="{EAF32CF8-5266-42D2-BC4F-1AA743714971}"/>
            </a:ext>
          </a:extLst>
        </xdr:cNvPr>
        <xdr:cNvSpPr/>
      </xdr:nvSpPr>
      <xdr:spPr>
        <a:xfrm>
          <a:off x="20383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152944</xdr:rowOff>
    </xdr:from>
    <xdr:to>
      <xdr:col>111</xdr:col>
      <xdr:colOff>177800</xdr:colOff>
      <xdr:row>108</xdr:row>
      <xdr:rowOff>14151</xdr:rowOff>
    </xdr:to>
    <xdr:cxnSp macro="">
      <xdr:nvCxnSpPr>
        <xdr:cNvPr id="851" name="直線コネクタ 850">
          <a:extLst>
            <a:ext uri="{FF2B5EF4-FFF2-40B4-BE49-F238E27FC236}">
              <a16:creationId xmlns:a16="http://schemas.microsoft.com/office/drawing/2014/main" id="{246DA5FE-10AF-4BC3-9F29-DCBDE99C6373}"/>
            </a:ext>
          </a:extLst>
        </xdr:cNvPr>
        <xdr:cNvCxnSpPr/>
      </xdr:nvCxnSpPr>
      <xdr:spPr>
        <a:xfrm flipV="1">
          <a:off x="20434300" y="184980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143511</xdr:rowOff>
    </xdr:from>
    <xdr:to>
      <xdr:col>102</xdr:col>
      <xdr:colOff>165100</xdr:colOff>
      <xdr:row>108</xdr:row>
      <xdr:rowOff>73661</xdr:rowOff>
    </xdr:to>
    <xdr:sp macro="" textlink="">
      <xdr:nvSpPr>
        <xdr:cNvPr id="852" name="楕円 851">
          <a:extLst>
            <a:ext uri="{FF2B5EF4-FFF2-40B4-BE49-F238E27FC236}">
              <a16:creationId xmlns:a16="http://schemas.microsoft.com/office/drawing/2014/main" id="{3E97C4E6-5892-4E8C-9A02-71B1F9FB5E84}"/>
            </a:ext>
          </a:extLst>
        </xdr:cNvPr>
        <xdr:cNvSpPr/>
      </xdr:nvSpPr>
      <xdr:spPr>
        <a:xfrm>
          <a:off x="19494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xdr:rowOff>
    </xdr:from>
    <xdr:to>
      <xdr:col>107</xdr:col>
      <xdr:colOff>50800</xdr:colOff>
      <xdr:row>108</xdr:row>
      <xdr:rowOff>22861</xdr:rowOff>
    </xdr:to>
    <xdr:cxnSp macro="">
      <xdr:nvCxnSpPr>
        <xdr:cNvPr id="853" name="直線コネクタ 852">
          <a:extLst>
            <a:ext uri="{FF2B5EF4-FFF2-40B4-BE49-F238E27FC236}">
              <a16:creationId xmlns:a16="http://schemas.microsoft.com/office/drawing/2014/main" id="{DF3FA283-CAC6-4996-9EF6-5AAB56310EF4}"/>
            </a:ext>
          </a:extLst>
        </xdr:cNvPr>
        <xdr:cNvCxnSpPr/>
      </xdr:nvCxnSpPr>
      <xdr:spPr>
        <a:xfrm flipV="1">
          <a:off x="19545300" y="18530751"/>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146776</xdr:rowOff>
    </xdr:from>
    <xdr:to>
      <xdr:col>98</xdr:col>
      <xdr:colOff>38100</xdr:colOff>
      <xdr:row>108</xdr:row>
      <xdr:rowOff>76926</xdr:rowOff>
    </xdr:to>
    <xdr:sp macro="" textlink="">
      <xdr:nvSpPr>
        <xdr:cNvPr id="854" name="楕円 853">
          <a:extLst>
            <a:ext uri="{FF2B5EF4-FFF2-40B4-BE49-F238E27FC236}">
              <a16:creationId xmlns:a16="http://schemas.microsoft.com/office/drawing/2014/main" id="{DF302987-BDAB-4452-836C-D756D40FA1C1}"/>
            </a:ext>
          </a:extLst>
        </xdr:cNvPr>
        <xdr:cNvSpPr/>
      </xdr:nvSpPr>
      <xdr:spPr>
        <a:xfrm>
          <a:off x="18605500" y="1849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22861</xdr:rowOff>
    </xdr:from>
    <xdr:to>
      <xdr:col>102</xdr:col>
      <xdr:colOff>114300</xdr:colOff>
      <xdr:row>108</xdr:row>
      <xdr:rowOff>26126</xdr:rowOff>
    </xdr:to>
    <xdr:cxnSp macro="">
      <xdr:nvCxnSpPr>
        <xdr:cNvPr id="855" name="直線コネクタ 854">
          <a:extLst>
            <a:ext uri="{FF2B5EF4-FFF2-40B4-BE49-F238E27FC236}">
              <a16:creationId xmlns:a16="http://schemas.microsoft.com/office/drawing/2014/main" id="{BF17F88D-93C0-4F99-87BB-75D5E77480BA}"/>
            </a:ext>
          </a:extLst>
        </xdr:cNvPr>
        <xdr:cNvCxnSpPr/>
      </xdr:nvCxnSpPr>
      <xdr:spPr>
        <a:xfrm flipV="1">
          <a:off x="18656300" y="185394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120122</xdr:rowOff>
    </xdr:from>
    <xdr:ext cx="469744" cy="259045"/>
    <xdr:sp macro="" textlink="">
      <xdr:nvSpPr>
        <xdr:cNvPr id="856" name="n_1aveValue【公民館】&#10;一人当たり面積">
          <a:extLst>
            <a:ext uri="{FF2B5EF4-FFF2-40B4-BE49-F238E27FC236}">
              <a16:creationId xmlns:a16="http://schemas.microsoft.com/office/drawing/2014/main" id="{E2739CC7-939C-43A7-8B42-FF1B216E2166}"/>
            </a:ext>
          </a:extLst>
        </xdr:cNvPr>
        <xdr:cNvSpPr txBox="1"/>
      </xdr:nvSpPr>
      <xdr:spPr>
        <a:xfrm>
          <a:off x="210757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141895</xdr:rowOff>
    </xdr:from>
    <xdr:ext cx="469744" cy="259045"/>
    <xdr:sp macro="" textlink="">
      <xdr:nvSpPr>
        <xdr:cNvPr id="857" name="n_2aveValue【公民館】&#10;一人当たり面積">
          <a:extLst>
            <a:ext uri="{FF2B5EF4-FFF2-40B4-BE49-F238E27FC236}">
              <a16:creationId xmlns:a16="http://schemas.microsoft.com/office/drawing/2014/main" id="{4A968361-AD7D-4075-B86D-B799CFEF54EB}"/>
            </a:ext>
          </a:extLst>
        </xdr:cNvPr>
        <xdr:cNvSpPr txBox="1"/>
      </xdr:nvSpPr>
      <xdr:spPr>
        <a:xfrm>
          <a:off x="201994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858" name="n_3aveValue【公民館】&#10;一人当たり面積">
          <a:extLst>
            <a:ext uri="{FF2B5EF4-FFF2-40B4-BE49-F238E27FC236}">
              <a16:creationId xmlns:a16="http://schemas.microsoft.com/office/drawing/2014/main" id="{1874BD9A-733A-4130-8BA8-C8994C667995}"/>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859" name="n_4aveValue【公民館】&#10;一人当たり面積">
          <a:extLst>
            <a:ext uri="{FF2B5EF4-FFF2-40B4-BE49-F238E27FC236}">
              <a16:creationId xmlns:a16="http://schemas.microsoft.com/office/drawing/2014/main" id="{D7C26636-256E-49A2-8377-598FBDB4547A}"/>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23421</xdr:rowOff>
    </xdr:from>
    <xdr:ext cx="469744" cy="259045"/>
    <xdr:sp macro="" textlink="">
      <xdr:nvSpPr>
        <xdr:cNvPr id="860" name="n_1mainValue【公民館】&#10;一人当たり面積">
          <a:extLst>
            <a:ext uri="{FF2B5EF4-FFF2-40B4-BE49-F238E27FC236}">
              <a16:creationId xmlns:a16="http://schemas.microsoft.com/office/drawing/2014/main" id="{EB8BF843-6AC3-44F3-882C-7BA9C0BE723A}"/>
            </a:ext>
          </a:extLst>
        </xdr:cNvPr>
        <xdr:cNvSpPr txBox="1"/>
      </xdr:nvSpPr>
      <xdr:spPr>
        <a:xfrm>
          <a:off x="21075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56078</xdr:rowOff>
    </xdr:from>
    <xdr:ext cx="469744" cy="259045"/>
    <xdr:sp macro="" textlink="">
      <xdr:nvSpPr>
        <xdr:cNvPr id="861" name="n_2mainValue【公民館】&#10;一人当たり面積">
          <a:extLst>
            <a:ext uri="{FF2B5EF4-FFF2-40B4-BE49-F238E27FC236}">
              <a16:creationId xmlns:a16="http://schemas.microsoft.com/office/drawing/2014/main" id="{4AB8A786-8AF5-46A4-A8CB-87B8F40527F9}"/>
            </a:ext>
          </a:extLst>
        </xdr:cNvPr>
        <xdr:cNvSpPr txBox="1"/>
      </xdr:nvSpPr>
      <xdr:spPr>
        <a:xfrm>
          <a:off x="20199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64788</xdr:rowOff>
    </xdr:from>
    <xdr:ext cx="469744" cy="259045"/>
    <xdr:sp macro="" textlink="">
      <xdr:nvSpPr>
        <xdr:cNvPr id="862" name="n_3mainValue【公民館】&#10;一人当たり面積">
          <a:extLst>
            <a:ext uri="{FF2B5EF4-FFF2-40B4-BE49-F238E27FC236}">
              <a16:creationId xmlns:a16="http://schemas.microsoft.com/office/drawing/2014/main" id="{9E10FC8A-5C67-49AC-8EBC-D46790BE1AED}"/>
            </a:ext>
          </a:extLst>
        </xdr:cNvPr>
        <xdr:cNvSpPr txBox="1"/>
      </xdr:nvSpPr>
      <xdr:spPr>
        <a:xfrm>
          <a:off x="19310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68053</xdr:rowOff>
    </xdr:from>
    <xdr:ext cx="469744" cy="259045"/>
    <xdr:sp macro="" textlink="">
      <xdr:nvSpPr>
        <xdr:cNvPr id="863" name="n_4mainValue【公民館】&#10;一人当たり面積">
          <a:extLst>
            <a:ext uri="{FF2B5EF4-FFF2-40B4-BE49-F238E27FC236}">
              <a16:creationId xmlns:a16="http://schemas.microsoft.com/office/drawing/2014/main" id="{2E8BD2FB-7CE2-4058-90E1-D2C63011C1F7}"/>
            </a:ext>
          </a:extLst>
        </xdr:cNvPr>
        <xdr:cNvSpPr txBox="1"/>
      </xdr:nvSpPr>
      <xdr:spPr>
        <a:xfrm>
          <a:off x="18421427" y="1858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6B60F04A-3030-4897-83B5-17E6A6423BD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EA5C8D23-0BB3-4CCB-8A34-98A121FC02F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E0EF5F53-EF7F-4127-BC2A-15072FD8CFE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償却率の類似団体との比較した差は</a:t>
          </a:r>
          <a:r>
            <a:rPr kumimoji="1" lang="ja-JP" altLang="en-US" sz="1100">
              <a:solidFill>
                <a:schemeClr val="dk1"/>
              </a:solidFill>
              <a:effectLst/>
              <a:latin typeface="+mn-lt"/>
              <a:ea typeface="+mn-ea"/>
              <a:cs typeface="+mn-cs"/>
            </a:rPr>
            <a:t>横ばいであるが、</a:t>
          </a:r>
          <a:r>
            <a:rPr kumimoji="1" lang="ja-JP" altLang="ja-JP" sz="1100">
              <a:solidFill>
                <a:schemeClr val="dk1"/>
              </a:solidFill>
              <a:effectLst/>
              <a:latin typeface="+mn-lt"/>
              <a:ea typeface="+mn-ea"/>
              <a:cs typeface="+mn-cs"/>
            </a:rPr>
            <a:t>。今後も利用頻度に応じ改良工事を行う予定</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、山間の町道など広範囲になることから、整備が後回しになっている部分も多々ある。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町営住宅の老朽化が進行しているため、段階的に企業への売却や解体し宅地用地としての活用を行っている。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内幼保一体施設は、待機児童もほとんどない状態。少子化により施設数が過剰であったため、平成２９年度に６幼稚園、３保育園を３つの幼保一体施設に統合したため、廃園施設の利活用、除却等を検討し、財政負担軽減を図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償却率の高さから施設の老朽具合がうかがえる。</a:t>
          </a:r>
          <a:r>
            <a:rPr kumimoji="1" lang="ja-JP" altLang="en-US" sz="1100">
              <a:solidFill>
                <a:schemeClr val="dk1"/>
              </a:solidFill>
              <a:effectLst/>
              <a:latin typeface="+mn-lt"/>
              <a:ea typeface="+mn-ea"/>
              <a:cs typeface="+mn-cs"/>
            </a:rPr>
            <a:t>複数年計画で、施設の長寿命化対策を行い、資産償却率の減少を図る。</a:t>
          </a:r>
          <a:r>
            <a:rPr kumimoji="1" lang="ja-JP" altLang="ja-JP" sz="1100">
              <a:solidFill>
                <a:schemeClr val="dk1"/>
              </a:solidFill>
              <a:effectLst/>
              <a:latin typeface="+mn-lt"/>
              <a:ea typeface="+mn-ea"/>
              <a:cs typeface="+mn-cs"/>
            </a:rPr>
            <a:t>少子化により施設数が過剰であったため、平成２９年度に７小学校を３小学校に統合したため、廃校施設の利活用等を検討し、財政負担軽減を図る。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5A4016A-40F1-40D0-9152-5EB7B1E33FF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682E7C-13FB-42AE-8F48-4A472B3BC59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1994AA6-A6C8-480A-AF72-D96EC0F1C84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51C669-4C27-43F5-A1B0-E8BEEF1B450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岡山県和気町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4EF075C-2A36-4F19-BD3B-DAC4AAA24E6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B0E2B37-8AF5-4AD3-B51F-87D7A645EE4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701CA4A-3D5E-479F-AF9D-D47D3FF2464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C028DF-CBE3-454C-B492-A3592F40956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EC9DE29-F985-424F-9EF3-C917419A8C1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3C4C560-6144-4997-84A6-C01B2FF6D13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13,423
13,126
144.21
9,485,624
8,623,047
782,878
5,615,965
8,807,630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283F4F1-1EAD-4309-A197-9FEF7B5EF52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C63A6BA-E8F0-4D56-8A64-02A4F330AF6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51CBE82-0ABC-449B-9893-754B9F88F67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8D1D9F-B70F-4617-8905-A73A411D9F5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152C20-F1AC-446B-A6C3-D625B68D4E6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3B39ED2-3580-43A5-A8B3-57689989EC6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3AC3B7-3C16-41BE-95CF-22BAD9AEE0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A12548-5B8B-403B-9FE5-E1CB1A0444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09CFB3-9068-4E73-BDED-5B31E28B416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F8624B-382E-4A4B-84CB-EC00170AB69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B2F740-BB2D-4BB8-98E6-BB44BD861E4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797783-3D95-4139-8424-7C63F9D33F9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29A1C8-8B77-4C1F-804E-CE113F636C3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E8E9233-6671-40FD-B43D-6BE094D2767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AFEC9A-4605-416B-AF67-EDBEDCF1E02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FF85D9-3A3A-4E5D-BB4B-418FF0A3B8F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512E20-B48E-4616-AF2F-8B66E22B188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8A9D48-D7D0-465E-8EFA-119F2615810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D5BBB86-866C-4720-A243-F41BB742ECF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347F9FC-2971-4FD5-96EE-5A69B597BFB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9FB9506-853B-4C24-A301-A8F64EFA9DD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7FF7A01-882A-4165-919D-3BD546CD504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8C7B351-F3BE-4096-B310-46A2426617F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9891994-A109-451D-98BC-6D3391A0E6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20BEE10-0663-4027-BC32-6F10C4D2168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B57DC0E-73D6-4F80-B113-E558B479CCE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78B4161-E28F-40FC-96E2-C57D9E4F02A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9E8AE69-9136-435A-86CF-94D11800E50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222E898-6FC1-4141-88A8-1569E8D27C8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751E439-390F-4C2C-B64C-19D80BBCEBB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83EFCAE-7FE3-4413-B855-EBBCF68EA00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BECA6E9-A01B-45E5-A29B-3C879519A0C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C449C96-27E3-463A-B77D-A576249390F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8C55856-5D74-45BA-88A2-C649ED20915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5500712-DD15-4632-AD42-D3511EF7466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7F61F4F-6DC6-476D-98C3-6CCD1B521E8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B092A7A-420E-4C21-8D26-E87AAF919C8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6973CC7-3F06-41BC-99BC-4424FECDAD6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B952672-6BB8-4A7E-A8DF-8ECA2BA19F3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F579FBE-F814-4902-95D2-E4A6CD337FD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B54457D-5F83-4B3A-8918-8C4DFB660E7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36B1C87-ACF8-4655-905F-86204D05109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67F116-7723-4B18-BDF3-9F38E2D2C29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310E211-8829-47C3-BDD9-89FF04A9F3E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E91C755-6D2F-4F1A-AA8E-61124A04C82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A9EAC39-DF15-4EE0-9A39-74D00046B3B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8AE694FA-5B07-4ACF-9BD9-97F7E240387C}"/>
            </a:ext>
          </a:extLst>
        </xdr:cNvPr>
        <xdr:cNvCxnSpPr/>
      </xdr:nvCxnSpPr>
      <xdr:spPr>
        <a:xfrm flipV="1">
          <a:off x="4634865" y="5796099"/>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a:extLst>
            <a:ext uri="{FF2B5EF4-FFF2-40B4-BE49-F238E27FC236}">
              <a16:creationId xmlns:a16="http://schemas.microsoft.com/office/drawing/2014/main" id="{E4357CDD-2DD5-4988-B177-D43B20AC16A8}"/>
            </a:ext>
          </a:extLst>
        </xdr:cNvPr>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FB150963-9B12-43D2-85D9-546A308F81E4}"/>
            </a:ext>
          </a:extLst>
        </xdr:cNvPr>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08307A32-CEE2-4E9B-9F8F-A6B646D197C7}"/>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D1B69123-18BF-48A3-99A2-61857DCECB19}"/>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a:extLst>
            <a:ext uri="{FF2B5EF4-FFF2-40B4-BE49-F238E27FC236}">
              <a16:creationId xmlns:a16="http://schemas.microsoft.com/office/drawing/2014/main" id="{A10E0860-31A3-449E-B98D-9F49758ED7CC}"/>
            </a:ext>
          </a:extLst>
        </xdr:cNvPr>
        <xdr:cNvSpPr txBox="1"/>
      </xdr:nvSpPr>
      <xdr:spPr>
        <a:xfrm>
          <a:off x="4673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036B80F1-850E-45B2-BB4D-268D7262E4C9}"/>
            </a:ext>
          </a:extLst>
        </xdr:cNvPr>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a:extLst>
            <a:ext uri="{FF2B5EF4-FFF2-40B4-BE49-F238E27FC236}">
              <a16:creationId xmlns:a16="http://schemas.microsoft.com/office/drawing/2014/main" id="{4DD9FFD3-46DC-4CD9-8DC7-6939F0A4B83B}"/>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a:extLst>
            <a:ext uri="{FF2B5EF4-FFF2-40B4-BE49-F238E27FC236}">
              <a16:creationId xmlns:a16="http://schemas.microsoft.com/office/drawing/2014/main" id="{D47D71D9-220C-42D0-955D-A5BF03BF20D5}"/>
            </a:ext>
          </a:extLst>
        </xdr:cNvPr>
        <xdr:cNvSpPr/>
      </xdr:nvSpPr>
      <xdr:spPr>
        <a:xfrm>
          <a:off x="2857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ABA1C257-2AA4-47C5-83BD-BBA78494A1A9}"/>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a:extLst>
            <a:ext uri="{FF2B5EF4-FFF2-40B4-BE49-F238E27FC236}">
              <a16:creationId xmlns:a16="http://schemas.microsoft.com/office/drawing/2014/main" id="{E7342948-20C9-435C-A514-28D4019D9DB8}"/>
            </a:ext>
          </a:extLst>
        </xdr:cNvPr>
        <xdr:cNvSpPr/>
      </xdr:nvSpPr>
      <xdr:spPr>
        <a:xfrm>
          <a:off x="1079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2CBEFC-B7D4-431E-B8F5-EA715682F65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C9FD7B-5976-4207-A376-EB8DACB7B2E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B6764E9-2FA0-456E-B404-42E2CB554B5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109EC45-9BF2-4B29-A82B-77ADFFDB8FD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8B9A1B9-06E2-48AB-92C8-F7324377265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4" name="楕円 73">
          <a:extLst>
            <a:ext uri="{FF2B5EF4-FFF2-40B4-BE49-F238E27FC236}">
              <a16:creationId xmlns:a16="http://schemas.microsoft.com/office/drawing/2014/main" id="{01D39233-BC92-4C11-8D98-358C4DB7A4D9}"/>
            </a:ext>
          </a:extLst>
        </xdr:cNvPr>
        <xdr:cNvSpPr/>
      </xdr:nvSpPr>
      <xdr:spPr>
        <a:xfrm>
          <a:off x="4584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51180</xdr:rowOff>
    </xdr:from>
    <xdr:ext cx="405111" cy="259045"/>
    <xdr:sp macro="" textlink="">
      <xdr:nvSpPr>
        <xdr:cNvPr id="75" name="【図書館】&#10;有形固定資産減価償却率該当値テキスト">
          <a:extLst>
            <a:ext uri="{FF2B5EF4-FFF2-40B4-BE49-F238E27FC236}">
              <a16:creationId xmlns:a16="http://schemas.microsoft.com/office/drawing/2014/main" id="{A790001E-5ED6-4CE0-A0AE-97C06A4D7B83}"/>
            </a:ext>
          </a:extLst>
        </xdr:cNvPr>
        <xdr:cNvSpPr txBox="1"/>
      </xdr:nvSpPr>
      <xdr:spPr>
        <a:xfrm>
          <a:off x="4673600"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40096</xdr:rowOff>
    </xdr:from>
    <xdr:to>
      <xdr:col>20</xdr:col>
      <xdr:colOff>38100</xdr:colOff>
      <xdr:row>38</xdr:row>
      <xdr:rowOff>141696</xdr:rowOff>
    </xdr:to>
    <xdr:sp macro="" textlink="">
      <xdr:nvSpPr>
        <xdr:cNvPr id="76" name="楕円 75">
          <a:extLst>
            <a:ext uri="{FF2B5EF4-FFF2-40B4-BE49-F238E27FC236}">
              <a16:creationId xmlns:a16="http://schemas.microsoft.com/office/drawing/2014/main" id="{3CE531CB-A7B1-45F7-AB34-3241764F51F1}"/>
            </a:ext>
          </a:extLst>
        </xdr:cNvPr>
        <xdr:cNvSpPr/>
      </xdr:nvSpPr>
      <xdr:spPr>
        <a:xfrm>
          <a:off x="3746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90896</xdr:rowOff>
    </xdr:from>
    <xdr:to>
      <xdr:col>24</xdr:col>
      <xdr:colOff>63500</xdr:colOff>
      <xdr:row>38</xdr:row>
      <xdr:rowOff>123553</xdr:rowOff>
    </xdr:to>
    <xdr:cxnSp macro="">
      <xdr:nvCxnSpPr>
        <xdr:cNvPr id="77" name="直線コネクタ 76">
          <a:extLst>
            <a:ext uri="{FF2B5EF4-FFF2-40B4-BE49-F238E27FC236}">
              <a16:creationId xmlns:a16="http://schemas.microsoft.com/office/drawing/2014/main" id="{9BBE8A3A-E4FB-4193-BA95-62967B5007E9}"/>
            </a:ext>
          </a:extLst>
        </xdr:cNvPr>
        <xdr:cNvCxnSpPr/>
      </xdr:nvCxnSpPr>
      <xdr:spPr>
        <a:xfrm>
          <a:off x="3797300" y="660599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xdr:rowOff>
    </xdr:from>
    <xdr:to>
      <xdr:col>15</xdr:col>
      <xdr:colOff>101600</xdr:colOff>
      <xdr:row>38</xdr:row>
      <xdr:rowOff>109038</xdr:rowOff>
    </xdr:to>
    <xdr:sp macro="" textlink="">
      <xdr:nvSpPr>
        <xdr:cNvPr id="78" name="楕円 77">
          <a:extLst>
            <a:ext uri="{FF2B5EF4-FFF2-40B4-BE49-F238E27FC236}">
              <a16:creationId xmlns:a16="http://schemas.microsoft.com/office/drawing/2014/main" id="{B30FBE30-8C4F-44AD-A06D-EF3DB686589F}"/>
            </a:ext>
          </a:extLst>
        </xdr:cNvPr>
        <xdr:cNvSpPr/>
      </xdr:nvSpPr>
      <xdr:spPr>
        <a:xfrm>
          <a:off x="2857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58238</xdr:rowOff>
    </xdr:from>
    <xdr:to>
      <xdr:col>19</xdr:col>
      <xdr:colOff>177800</xdr:colOff>
      <xdr:row>38</xdr:row>
      <xdr:rowOff>90896</xdr:rowOff>
    </xdr:to>
    <xdr:cxnSp macro="">
      <xdr:nvCxnSpPr>
        <xdr:cNvPr id="79" name="直線コネクタ 78">
          <a:extLst>
            <a:ext uri="{FF2B5EF4-FFF2-40B4-BE49-F238E27FC236}">
              <a16:creationId xmlns:a16="http://schemas.microsoft.com/office/drawing/2014/main" id="{E7518C2B-C809-47D5-9918-E85FC5CBC5A4}"/>
            </a:ext>
          </a:extLst>
        </xdr:cNvPr>
        <xdr:cNvCxnSpPr/>
      </xdr:nvCxnSpPr>
      <xdr:spPr>
        <a:xfrm>
          <a:off x="2908300" y="657333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a:extLst>
            <a:ext uri="{FF2B5EF4-FFF2-40B4-BE49-F238E27FC236}">
              <a16:creationId xmlns:a16="http://schemas.microsoft.com/office/drawing/2014/main" id="{36B0BD7C-3B58-4C50-95B7-664703CF6923}"/>
            </a:ext>
          </a:extLst>
        </xdr:cNvPr>
        <xdr:cNvSpPr/>
      </xdr:nvSpPr>
      <xdr:spPr>
        <a:xfrm>
          <a:off x="1968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58238</xdr:rowOff>
    </xdr:from>
    <xdr:to>
      <xdr:col>15</xdr:col>
      <xdr:colOff>50800</xdr:colOff>
      <xdr:row>42</xdr:row>
      <xdr:rowOff>92528</xdr:rowOff>
    </xdr:to>
    <xdr:cxnSp macro="">
      <xdr:nvCxnSpPr>
        <xdr:cNvPr id="81" name="直線コネクタ 80">
          <a:extLst>
            <a:ext uri="{FF2B5EF4-FFF2-40B4-BE49-F238E27FC236}">
              <a16:creationId xmlns:a16="http://schemas.microsoft.com/office/drawing/2014/main" id="{88405CB7-A109-4E5C-AE9D-284D45F382D7}"/>
            </a:ext>
          </a:extLst>
        </xdr:cNvPr>
        <xdr:cNvCxnSpPr/>
      </xdr:nvCxnSpPr>
      <xdr:spPr>
        <a:xfrm flipV="1">
          <a:off x="2019300" y="6573338"/>
          <a:ext cx="889000" cy="7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a:extLst>
            <a:ext uri="{FF2B5EF4-FFF2-40B4-BE49-F238E27FC236}">
              <a16:creationId xmlns:a16="http://schemas.microsoft.com/office/drawing/2014/main" id="{3749E240-F26D-4948-A316-B131D8F2CFA8}"/>
            </a:ext>
          </a:extLst>
        </xdr:cNvPr>
        <xdr:cNvSpPr/>
      </xdr:nvSpPr>
      <xdr:spPr>
        <a:xfrm>
          <a:off x="1079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a:extLst>
            <a:ext uri="{FF2B5EF4-FFF2-40B4-BE49-F238E27FC236}">
              <a16:creationId xmlns:a16="http://schemas.microsoft.com/office/drawing/2014/main" id="{F74F3996-A4AD-445F-8F80-A51138543307}"/>
            </a:ext>
          </a:extLst>
        </xdr:cNvPr>
        <xdr:cNvCxnSpPr/>
      </xdr:nvCxnSpPr>
      <xdr:spPr>
        <a:xfrm>
          <a:off x="1130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4" name="n_1aveValue【図書館】&#10;有形固定資産減価償却率">
          <a:extLst>
            <a:ext uri="{FF2B5EF4-FFF2-40B4-BE49-F238E27FC236}">
              <a16:creationId xmlns:a16="http://schemas.microsoft.com/office/drawing/2014/main" id="{892169DE-9C0E-4F2D-992D-5F590E4CD278}"/>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25961</xdr:rowOff>
    </xdr:from>
    <xdr:ext cx="405111" cy="259045"/>
    <xdr:sp macro="" textlink="">
      <xdr:nvSpPr>
        <xdr:cNvPr id="85" name="n_2aveValue【図書館】&#10;有形固定資産減価償却率">
          <a:extLst>
            <a:ext uri="{FF2B5EF4-FFF2-40B4-BE49-F238E27FC236}">
              <a16:creationId xmlns:a16="http://schemas.microsoft.com/office/drawing/2014/main" id="{415496EB-11FC-4608-9721-CBC896BF6271}"/>
            </a:ext>
          </a:extLst>
        </xdr:cNvPr>
        <xdr:cNvSpPr txBox="1"/>
      </xdr:nvSpPr>
      <xdr:spPr>
        <a:xfrm>
          <a:off x="2705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6" name="n_3aveValue【図書館】&#10;有形固定資産減価償却率">
          <a:extLst>
            <a:ext uri="{FF2B5EF4-FFF2-40B4-BE49-F238E27FC236}">
              <a16:creationId xmlns:a16="http://schemas.microsoft.com/office/drawing/2014/main" id="{706252E7-E7E0-4ABE-A1E4-32F894E11333}"/>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73314</xdr:rowOff>
    </xdr:from>
    <xdr:ext cx="405111" cy="259045"/>
    <xdr:sp macro="" textlink="">
      <xdr:nvSpPr>
        <xdr:cNvPr id="87" name="n_4aveValue【図書館】&#10;有形固定資産減価償却率">
          <a:extLst>
            <a:ext uri="{FF2B5EF4-FFF2-40B4-BE49-F238E27FC236}">
              <a16:creationId xmlns:a16="http://schemas.microsoft.com/office/drawing/2014/main" id="{148920F0-185C-424C-A724-3A9D28AEB46B}"/>
            </a:ext>
          </a:extLst>
        </xdr:cNvPr>
        <xdr:cNvSpPr txBox="1"/>
      </xdr:nvSpPr>
      <xdr:spPr>
        <a:xfrm>
          <a:off x="927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132823</xdr:rowOff>
    </xdr:from>
    <xdr:ext cx="405111" cy="259045"/>
    <xdr:sp macro="" textlink="">
      <xdr:nvSpPr>
        <xdr:cNvPr id="88" name="n_1mainValue【図書館】&#10;有形固定資産減価償却率">
          <a:extLst>
            <a:ext uri="{FF2B5EF4-FFF2-40B4-BE49-F238E27FC236}">
              <a16:creationId xmlns:a16="http://schemas.microsoft.com/office/drawing/2014/main" id="{12CEF37A-C442-4960-9EBF-741BD1AAC714}"/>
            </a:ext>
          </a:extLst>
        </xdr:cNvPr>
        <xdr:cNvSpPr txBox="1"/>
      </xdr:nvSpPr>
      <xdr:spPr>
        <a:xfrm>
          <a:off x="35820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100165</xdr:rowOff>
    </xdr:from>
    <xdr:ext cx="405111" cy="259045"/>
    <xdr:sp macro="" textlink="">
      <xdr:nvSpPr>
        <xdr:cNvPr id="89" name="n_2mainValue【図書館】&#10;有形固定資産減価償却率">
          <a:extLst>
            <a:ext uri="{FF2B5EF4-FFF2-40B4-BE49-F238E27FC236}">
              <a16:creationId xmlns:a16="http://schemas.microsoft.com/office/drawing/2014/main" id="{1E0FC090-6D8C-4E1F-B7BB-B5CBE83D5DE4}"/>
            </a:ext>
          </a:extLst>
        </xdr:cNvPr>
        <xdr:cNvSpPr txBox="1"/>
      </xdr:nvSpPr>
      <xdr:spPr>
        <a:xfrm>
          <a:off x="2705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a:extLst>
            <a:ext uri="{FF2B5EF4-FFF2-40B4-BE49-F238E27FC236}">
              <a16:creationId xmlns:a16="http://schemas.microsoft.com/office/drawing/2014/main" id="{E4F407D3-92AB-4C90-B4C4-B252C99771BE}"/>
            </a:ext>
          </a:extLst>
        </xdr:cNvPr>
        <xdr:cNvSpPr txBox="1"/>
      </xdr:nvSpPr>
      <xdr:spPr>
        <a:xfrm>
          <a:off x="1784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a:extLst>
            <a:ext uri="{FF2B5EF4-FFF2-40B4-BE49-F238E27FC236}">
              <a16:creationId xmlns:a16="http://schemas.microsoft.com/office/drawing/2014/main" id="{94C18C07-5ECD-4CD2-BB43-8BD9E5450E6C}"/>
            </a:ext>
          </a:extLst>
        </xdr:cNvPr>
        <xdr:cNvSpPr txBox="1"/>
      </xdr:nvSpPr>
      <xdr:spPr>
        <a:xfrm>
          <a:off x="895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2B99E66-3C91-4D50-9B62-992F028A4C0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07857C7-36C0-4A82-BC69-001E101B2FE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BA6B6D3-E7DB-44E5-8315-55A7679FE84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4694A3A-4B94-48F8-97D3-9ABA64E17E6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75BDAB6-AE86-4515-8324-9B53D59AFDE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1642B52-1408-436D-9417-84B6ACA27D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AC47F5F-AB85-431D-9889-EF1DEEE1F57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3FFECF0-9C9A-480C-A9A0-4E272C40818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BFF5A17-E07C-414D-A9CB-6C1CB470639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65C5D8E-0869-44EF-AB5B-F62C1ED85A5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EA1F68E-66D7-459B-BC10-FBC6B11CAD1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A86B405-5DDA-4BB0-B727-C6C65F0C106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7C13BFB-07C0-493D-8280-5C7DEF44CB7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C09899D7-B847-4CC7-837F-8A8F9BF6F14A}"/>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7113A42F-8522-4FAD-A46C-FC94ACE94BF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2CA551C8-13A2-4683-88DF-EB874E180FF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1A7F89B-FBB5-42FD-90C7-01B5C2739F1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9E414200-68A7-4365-86D0-0D3B320918CB}"/>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D32438F9-FCA7-40CD-9B8F-5895EDD647A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79BBE3D4-DA09-4432-95BB-6C9CB5D4550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B6511A49-995C-4C7A-AE81-88DA4405DFE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D817C573-3A3A-455D-BEAC-D718E0480A50}"/>
            </a:ext>
          </a:extLst>
        </xdr:cNvPr>
        <xdr:cNvCxnSpPr/>
      </xdr:nvCxnSpPr>
      <xdr:spPr>
        <a:xfrm flipV="1">
          <a:off x="10476865" y="591007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EF049870-E4B5-474D-8D5C-1D593BAD34B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2DF03171-FB2F-4583-B290-8AB4E00FC97F}"/>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6" name="【図書館】&#10;一人当たり面積最大値テキスト">
          <a:extLst>
            <a:ext uri="{FF2B5EF4-FFF2-40B4-BE49-F238E27FC236}">
              <a16:creationId xmlns:a16="http://schemas.microsoft.com/office/drawing/2014/main" id="{8B2D54C7-D66A-43D1-BD34-433B9DBE5705}"/>
            </a:ext>
          </a:extLst>
        </xdr:cNvPr>
        <xdr:cNvSpPr txBox="1"/>
      </xdr:nvSpPr>
      <xdr:spPr>
        <a:xfrm>
          <a:off x="10515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7" name="直線コネクタ 116">
          <a:extLst>
            <a:ext uri="{FF2B5EF4-FFF2-40B4-BE49-F238E27FC236}">
              <a16:creationId xmlns:a16="http://schemas.microsoft.com/office/drawing/2014/main" id="{DA4FBA41-96E3-4F27-8A7B-8A1F5C2E6255}"/>
            </a:ext>
          </a:extLst>
        </xdr:cNvPr>
        <xdr:cNvCxnSpPr/>
      </xdr:nvCxnSpPr>
      <xdr:spPr>
        <a:xfrm>
          <a:off x="10388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18" name="【図書館】&#10;一人当たり面積平均値テキスト">
          <a:extLst>
            <a:ext uri="{FF2B5EF4-FFF2-40B4-BE49-F238E27FC236}">
              <a16:creationId xmlns:a16="http://schemas.microsoft.com/office/drawing/2014/main" id="{6BE7BDF5-1656-45F9-B819-76CF2D15E817}"/>
            </a:ext>
          </a:extLst>
        </xdr:cNvPr>
        <xdr:cNvSpPr txBox="1"/>
      </xdr:nvSpPr>
      <xdr:spPr>
        <a:xfrm>
          <a:off x="10515600" y="646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8967A01E-9DB6-4C2F-8E13-36B93C535EB6}"/>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a:extLst>
            <a:ext uri="{FF2B5EF4-FFF2-40B4-BE49-F238E27FC236}">
              <a16:creationId xmlns:a16="http://schemas.microsoft.com/office/drawing/2014/main" id="{EF008C31-1EAC-4258-A33A-9671AF1617D4}"/>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432B3378-12D1-4FCD-A2E2-CB03E1E854B0}"/>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xdr:rowOff>
    </xdr:from>
    <xdr:to>
      <xdr:col>41</xdr:col>
      <xdr:colOff>101600</xdr:colOff>
      <xdr:row>38</xdr:row>
      <xdr:rowOff>117856</xdr:rowOff>
    </xdr:to>
    <xdr:sp macro="" textlink="">
      <xdr:nvSpPr>
        <xdr:cNvPr id="122" name="フローチャート: 判断 121">
          <a:extLst>
            <a:ext uri="{FF2B5EF4-FFF2-40B4-BE49-F238E27FC236}">
              <a16:creationId xmlns:a16="http://schemas.microsoft.com/office/drawing/2014/main" id="{7213DFD0-692F-4E63-9A91-5A3740BAD102}"/>
            </a:ext>
          </a:extLst>
        </xdr:cNvPr>
        <xdr:cNvSpPr/>
      </xdr:nvSpPr>
      <xdr:spPr>
        <a:xfrm>
          <a:off x="7810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F5407037-2CBC-4C36-AAB8-35B6FEE3BA56}"/>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98C3E67-F9BB-4639-B833-3AE337FCF36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9D1B917-D737-4EB3-93A4-185B85BB5A5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DFF9DC2-9D48-4233-88C1-9793BD68D49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8D6B7C5-136D-4324-8A9D-C71056BF500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80E9356-5328-44EB-9197-D14986D55ED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9" name="楕円 128">
          <a:extLst>
            <a:ext uri="{FF2B5EF4-FFF2-40B4-BE49-F238E27FC236}">
              <a16:creationId xmlns:a16="http://schemas.microsoft.com/office/drawing/2014/main" id="{69723065-325B-4E5A-98D7-10F87FA5310F}"/>
            </a:ext>
          </a:extLst>
        </xdr:cNvPr>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95267</xdr:rowOff>
    </xdr:from>
    <xdr:ext cx="469744" cy="259045"/>
    <xdr:sp macro="" textlink="">
      <xdr:nvSpPr>
        <xdr:cNvPr id="130" name="【図書館】&#10;一人当たり面積該当値テキスト">
          <a:extLst>
            <a:ext uri="{FF2B5EF4-FFF2-40B4-BE49-F238E27FC236}">
              <a16:creationId xmlns:a16="http://schemas.microsoft.com/office/drawing/2014/main" id="{10861C16-AFB5-4BE7-BAD4-54BEAF773E12}"/>
            </a:ext>
          </a:extLst>
        </xdr:cNvPr>
        <xdr:cNvSpPr txBox="1"/>
      </xdr:nvSpPr>
      <xdr:spPr>
        <a:xfrm>
          <a:off x="10515600"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125984</xdr:rowOff>
    </xdr:from>
    <xdr:to>
      <xdr:col>50</xdr:col>
      <xdr:colOff>165100</xdr:colOff>
      <xdr:row>39</xdr:row>
      <xdr:rowOff>56134</xdr:rowOff>
    </xdr:to>
    <xdr:sp macro="" textlink="">
      <xdr:nvSpPr>
        <xdr:cNvPr id="131" name="楕円 130">
          <a:extLst>
            <a:ext uri="{FF2B5EF4-FFF2-40B4-BE49-F238E27FC236}">
              <a16:creationId xmlns:a16="http://schemas.microsoft.com/office/drawing/2014/main" id="{1E1B6DC2-E799-4AC6-98C8-9408306D1CCE}"/>
            </a:ext>
          </a:extLst>
        </xdr:cNvPr>
        <xdr:cNvSpPr/>
      </xdr:nvSpPr>
      <xdr:spPr>
        <a:xfrm>
          <a:off x="9588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39</xdr:row>
      <xdr:rowOff>5334</xdr:rowOff>
    </xdr:to>
    <xdr:cxnSp macro="">
      <xdr:nvCxnSpPr>
        <xdr:cNvPr id="132" name="直線コネクタ 131">
          <a:extLst>
            <a:ext uri="{FF2B5EF4-FFF2-40B4-BE49-F238E27FC236}">
              <a16:creationId xmlns:a16="http://schemas.microsoft.com/office/drawing/2014/main" id="{7F8725D8-2C48-4ADE-8D88-006648E956E7}"/>
            </a:ext>
          </a:extLst>
        </xdr:cNvPr>
        <xdr:cNvCxnSpPr/>
      </xdr:nvCxnSpPr>
      <xdr:spPr>
        <a:xfrm flipV="1">
          <a:off x="9639300" y="66827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130556</xdr:rowOff>
    </xdr:from>
    <xdr:to>
      <xdr:col>46</xdr:col>
      <xdr:colOff>38100</xdr:colOff>
      <xdr:row>39</xdr:row>
      <xdr:rowOff>60706</xdr:rowOff>
    </xdr:to>
    <xdr:sp macro="" textlink="">
      <xdr:nvSpPr>
        <xdr:cNvPr id="133" name="楕円 132">
          <a:extLst>
            <a:ext uri="{FF2B5EF4-FFF2-40B4-BE49-F238E27FC236}">
              <a16:creationId xmlns:a16="http://schemas.microsoft.com/office/drawing/2014/main" id="{DF66B0E2-725F-4C67-92DB-98235E82140B}"/>
            </a:ext>
          </a:extLst>
        </xdr:cNvPr>
        <xdr:cNvSpPr/>
      </xdr:nvSpPr>
      <xdr:spPr>
        <a:xfrm>
          <a:off x="8699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5334</xdr:rowOff>
    </xdr:from>
    <xdr:to>
      <xdr:col>50</xdr:col>
      <xdr:colOff>114300</xdr:colOff>
      <xdr:row>39</xdr:row>
      <xdr:rowOff>9906</xdr:rowOff>
    </xdr:to>
    <xdr:cxnSp macro="">
      <xdr:nvCxnSpPr>
        <xdr:cNvPr id="134" name="直線コネクタ 133">
          <a:extLst>
            <a:ext uri="{FF2B5EF4-FFF2-40B4-BE49-F238E27FC236}">
              <a16:creationId xmlns:a16="http://schemas.microsoft.com/office/drawing/2014/main" id="{74B596F8-97FC-430B-B045-4A396DAB6622}"/>
            </a:ext>
          </a:extLst>
        </xdr:cNvPr>
        <xdr:cNvCxnSpPr/>
      </xdr:nvCxnSpPr>
      <xdr:spPr>
        <a:xfrm flipV="1">
          <a:off x="8750300" y="66918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5" name="楕円 134">
          <a:extLst>
            <a:ext uri="{FF2B5EF4-FFF2-40B4-BE49-F238E27FC236}">
              <a16:creationId xmlns:a16="http://schemas.microsoft.com/office/drawing/2014/main" id="{867E1A79-18F2-45DE-B6A8-959A11F0F6CD}"/>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9906</xdr:rowOff>
    </xdr:from>
    <xdr:to>
      <xdr:col>45</xdr:col>
      <xdr:colOff>177800</xdr:colOff>
      <xdr:row>39</xdr:row>
      <xdr:rowOff>19050</xdr:rowOff>
    </xdr:to>
    <xdr:cxnSp macro="">
      <xdr:nvCxnSpPr>
        <xdr:cNvPr id="136" name="直線コネクタ 135">
          <a:extLst>
            <a:ext uri="{FF2B5EF4-FFF2-40B4-BE49-F238E27FC236}">
              <a16:creationId xmlns:a16="http://schemas.microsoft.com/office/drawing/2014/main" id="{62D3E137-62C6-4E5F-92AE-2BEA48DBF3CF}"/>
            </a:ext>
          </a:extLst>
        </xdr:cNvPr>
        <xdr:cNvCxnSpPr/>
      </xdr:nvCxnSpPr>
      <xdr:spPr>
        <a:xfrm flipV="1">
          <a:off x="7861300" y="6696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144272</xdr:rowOff>
    </xdr:from>
    <xdr:to>
      <xdr:col>36</xdr:col>
      <xdr:colOff>165100</xdr:colOff>
      <xdr:row>39</xdr:row>
      <xdr:rowOff>74422</xdr:rowOff>
    </xdr:to>
    <xdr:sp macro="" textlink="">
      <xdr:nvSpPr>
        <xdr:cNvPr id="137" name="楕円 136">
          <a:extLst>
            <a:ext uri="{FF2B5EF4-FFF2-40B4-BE49-F238E27FC236}">
              <a16:creationId xmlns:a16="http://schemas.microsoft.com/office/drawing/2014/main" id="{2371889A-977A-40AE-BBBE-682297084D71}"/>
            </a:ext>
          </a:extLst>
        </xdr:cNvPr>
        <xdr:cNvSpPr/>
      </xdr:nvSpPr>
      <xdr:spPr>
        <a:xfrm>
          <a:off x="6921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23622</xdr:rowOff>
    </xdr:to>
    <xdr:cxnSp macro="">
      <xdr:nvCxnSpPr>
        <xdr:cNvPr id="138" name="直線コネクタ 137">
          <a:extLst>
            <a:ext uri="{FF2B5EF4-FFF2-40B4-BE49-F238E27FC236}">
              <a16:creationId xmlns:a16="http://schemas.microsoft.com/office/drawing/2014/main" id="{28A36EA2-19E6-499F-947F-C323A5AA0DEE}"/>
            </a:ext>
          </a:extLst>
        </xdr:cNvPr>
        <xdr:cNvCxnSpPr/>
      </xdr:nvCxnSpPr>
      <xdr:spPr>
        <a:xfrm flipV="1">
          <a:off x="6972300" y="6705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39" name="n_1aveValue【図書館】&#10;一人当たり面積">
          <a:extLst>
            <a:ext uri="{FF2B5EF4-FFF2-40B4-BE49-F238E27FC236}">
              <a16:creationId xmlns:a16="http://schemas.microsoft.com/office/drawing/2014/main" id="{F0302AAA-8B93-4ED1-816E-8F429D6BE25A}"/>
            </a:ext>
          </a:extLst>
        </xdr:cNvPr>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56405</xdr:rowOff>
    </xdr:from>
    <xdr:ext cx="469744" cy="259045"/>
    <xdr:sp macro="" textlink="">
      <xdr:nvSpPr>
        <xdr:cNvPr id="140" name="n_2aveValue【図書館】&#10;一人当たり面積">
          <a:extLst>
            <a:ext uri="{FF2B5EF4-FFF2-40B4-BE49-F238E27FC236}">
              <a16:creationId xmlns:a16="http://schemas.microsoft.com/office/drawing/2014/main" id="{B90109A4-FF1A-4CFD-8100-067440D45AEB}"/>
            </a:ext>
          </a:extLst>
        </xdr:cNvPr>
        <xdr:cNvSpPr txBox="1"/>
      </xdr:nvSpPr>
      <xdr:spPr>
        <a:xfrm>
          <a:off x="8515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134383</xdr:rowOff>
    </xdr:from>
    <xdr:ext cx="469744" cy="259045"/>
    <xdr:sp macro="" textlink="">
      <xdr:nvSpPr>
        <xdr:cNvPr id="141" name="n_3aveValue【図書館】&#10;一人当たり面積">
          <a:extLst>
            <a:ext uri="{FF2B5EF4-FFF2-40B4-BE49-F238E27FC236}">
              <a16:creationId xmlns:a16="http://schemas.microsoft.com/office/drawing/2014/main" id="{C8999981-B62F-4DCA-A8F2-28E26621A3A2}"/>
            </a:ext>
          </a:extLst>
        </xdr:cNvPr>
        <xdr:cNvSpPr txBox="1"/>
      </xdr:nvSpPr>
      <xdr:spPr>
        <a:xfrm>
          <a:off x="7626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a:extLst>
            <a:ext uri="{FF2B5EF4-FFF2-40B4-BE49-F238E27FC236}">
              <a16:creationId xmlns:a16="http://schemas.microsoft.com/office/drawing/2014/main" id="{9DDA539D-E6DF-4A72-82FC-1A3453DAB68D}"/>
            </a:ext>
          </a:extLst>
        </xdr:cNvPr>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47261</xdr:rowOff>
    </xdr:from>
    <xdr:ext cx="469744" cy="259045"/>
    <xdr:sp macro="" textlink="">
      <xdr:nvSpPr>
        <xdr:cNvPr id="143" name="n_1mainValue【図書館】&#10;一人当たり面積">
          <a:extLst>
            <a:ext uri="{FF2B5EF4-FFF2-40B4-BE49-F238E27FC236}">
              <a16:creationId xmlns:a16="http://schemas.microsoft.com/office/drawing/2014/main" id="{118796CF-2D21-4602-AAFA-BF2EC3D75A46}"/>
            </a:ext>
          </a:extLst>
        </xdr:cNvPr>
        <xdr:cNvSpPr txBox="1"/>
      </xdr:nvSpPr>
      <xdr:spPr>
        <a:xfrm>
          <a:off x="93917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77233</xdr:rowOff>
    </xdr:from>
    <xdr:ext cx="469744" cy="259045"/>
    <xdr:sp macro="" textlink="">
      <xdr:nvSpPr>
        <xdr:cNvPr id="144" name="n_2mainValue【図書館】&#10;一人当たり面積">
          <a:extLst>
            <a:ext uri="{FF2B5EF4-FFF2-40B4-BE49-F238E27FC236}">
              <a16:creationId xmlns:a16="http://schemas.microsoft.com/office/drawing/2014/main" id="{8EEEF30A-EB8C-4237-8F5E-EA99097639F2}"/>
            </a:ext>
          </a:extLst>
        </xdr:cNvPr>
        <xdr:cNvSpPr txBox="1"/>
      </xdr:nvSpPr>
      <xdr:spPr>
        <a:xfrm>
          <a:off x="85154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5" name="n_3mainValue【図書館】&#10;一人当たり面積">
          <a:extLst>
            <a:ext uri="{FF2B5EF4-FFF2-40B4-BE49-F238E27FC236}">
              <a16:creationId xmlns:a16="http://schemas.microsoft.com/office/drawing/2014/main" id="{1C757E47-2EE9-4FEA-BEB1-CE07247DFA25}"/>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65549</xdr:rowOff>
    </xdr:from>
    <xdr:ext cx="469744" cy="259045"/>
    <xdr:sp macro="" textlink="">
      <xdr:nvSpPr>
        <xdr:cNvPr id="146" name="n_4mainValue【図書館】&#10;一人当たり面積">
          <a:extLst>
            <a:ext uri="{FF2B5EF4-FFF2-40B4-BE49-F238E27FC236}">
              <a16:creationId xmlns:a16="http://schemas.microsoft.com/office/drawing/2014/main" id="{B38A1EB0-CF32-4503-A02A-99F2D4AC70FD}"/>
            </a:ext>
          </a:extLst>
        </xdr:cNvPr>
        <xdr:cNvSpPr txBox="1"/>
      </xdr:nvSpPr>
      <xdr:spPr>
        <a:xfrm>
          <a:off x="6737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20FF689-88B8-4E90-BA1D-C833EE08FA3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06CE2EB-C1D7-437C-9016-93DA3D1829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37341C21-C085-4245-A310-5BCDE03B100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188C0CD-C94C-4A2F-884F-08E7CAE324F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AE42D6C-015C-443C-BB68-5A3D0FC2637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F5D8753-B267-4787-BFC2-C15FA7154E9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AEAA9FC4-CFD1-4232-9EE0-FD42C14E5C5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886EA1F-A029-4176-994B-A3351FF9CAB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A939688-018D-4335-BA60-4E878925038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5BDA060-9D07-4EA5-9D4E-340A182E46E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1B657FBB-98BF-4ECD-B1B7-F046C594B00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33DDC779-CDB5-4A99-8D5A-C793145BFEF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F985DE71-E0E0-45C8-8082-BA5BFDF38D7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1992A4D2-75CB-4749-B0A7-2126928AB7F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D2AD776F-29DF-4595-AF60-CF9C1391159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78B4B3BB-5DC5-4B9C-BB8D-3B5A3B4E8DB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299D07D6-F575-4E7D-B131-748B0D0D3FD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45DACB5E-560C-4760-BF3B-452D9F36FA0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E4EE7896-25B8-42F0-B808-851633ADE53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B1A57695-5DC9-4B62-9380-2CB679769A0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A3C866D-CB3C-468C-BB1A-1FF96A1603B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4D8C01E9-1BAF-4DAD-8783-3B7EBE857B6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29484952-F760-4B6B-A023-F340349878C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F7007645-F790-4CF6-9110-DD41393283F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1764936A-01DB-4B45-8811-CEFA1F39FFC5}"/>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E03FF81D-EF6A-4190-AB8A-176086E7AB3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AA85D408-4FB2-4073-AB66-AD708D22674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38C93AAF-B889-4B73-A74B-0EA5A4A0A490}"/>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78E8BDD5-02DB-4BFE-8CD6-BE71740A2BA8}"/>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152417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1B412022-88B3-4896-A35B-36758834CC3A}"/>
            </a:ext>
          </a:extLst>
        </xdr:cNvPr>
        <xdr:cNvSpPr txBox="1"/>
      </xdr:nvSpPr>
      <xdr:spPr>
        <a:xfrm>
          <a:off x="4673600" y="10439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フローチャート: 判断 176">
          <a:extLst>
            <a:ext uri="{FF2B5EF4-FFF2-40B4-BE49-F238E27FC236}">
              <a16:creationId xmlns:a16="http://schemas.microsoft.com/office/drawing/2014/main" id="{8AE6C90B-123A-46DD-A4B9-29EDAFDF1E39}"/>
            </a:ext>
          </a:extLst>
        </xdr:cNvPr>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0BC77141-305D-498A-BAA2-C846928D91DE}"/>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114935</xdr:rowOff>
    </xdr:from>
    <xdr:to>
      <xdr:col>15</xdr:col>
      <xdr:colOff>101600</xdr:colOff>
      <xdr:row>61</xdr:row>
      <xdr:rowOff>45085</xdr:rowOff>
    </xdr:to>
    <xdr:sp macro="" textlink="">
      <xdr:nvSpPr>
        <xdr:cNvPr id="179" name="フローチャート: 判断 178">
          <a:extLst>
            <a:ext uri="{FF2B5EF4-FFF2-40B4-BE49-F238E27FC236}">
              <a16:creationId xmlns:a16="http://schemas.microsoft.com/office/drawing/2014/main" id="{B7018E20-9905-4B56-9BEE-0E6C549D901F}"/>
            </a:ext>
          </a:extLst>
        </xdr:cNvPr>
        <xdr:cNvSpPr/>
      </xdr:nvSpPr>
      <xdr:spPr>
        <a:xfrm>
          <a:off x="2857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80" name="フローチャート: 判断 179">
          <a:extLst>
            <a:ext uri="{FF2B5EF4-FFF2-40B4-BE49-F238E27FC236}">
              <a16:creationId xmlns:a16="http://schemas.microsoft.com/office/drawing/2014/main" id="{A1647BCF-2168-4C84-B191-F71967F8950C}"/>
            </a:ext>
          </a:extLst>
        </xdr:cNvPr>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1" name="フローチャート: 判断 180">
          <a:extLst>
            <a:ext uri="{FF2B5EF4-FFF2-40B4-BE49-F238E27FC236}">
              <a16:creationId xmlns:a16="http://schemas.microsoft.com/office/drawing/2014/main" id="{149EAB02-30B1-46F3-BA40-30B80D19B069}"/>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5C32010-4D97-4C07-BB52-7FC16F75F8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A06BD67-30AF-4F45-99F3-CA2E0EDACC8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ED895C5-D59E-4B6F-9520-9840F6F77EC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774DD48-8BEA-4FA6-8E13-AC82AF2DC7B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39B1087-ECBC-45DC-84E7-4DB122CB6C7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156845</xdr:rowOff>
    </xdr:from>
    <xdr:to>
      <xdr:col>24</xdr:col>
      <xdr:colOff>114300</xdr:colOff>
      <xdr:row>59</xdr:row>
      <xdr:rowOff>86995</xdr:rowOff>
    </xdr:to>
    <xdr:sp macro="" textlink="">
      <xdr:nvSpPr>
        <xdr:cNvPr id="187" name="楕円 186">
          <a:extLst>
            <a:ext uri="{FF2B5EF4-FFF2-40B4-BE49-F238E27FC236}">
              <a16:creationId xmlns:a16="http://schemas.microsoft.com/office/drawing/2014/main" id="{397B130F-DCD2-48DB-B754-70721C2AE2F0}"/>
            </a:ext>
          </a:extLst>
        </xdr:cNvPr>
        <xdr:cNvSpPr/>
      </xdr:nvSpPr>
      <xdr:spPr>
        <a:xfrm>
          <a:off x="4584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8272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153A6428-5660-4725-956B-FCD3CA07BE3B}"/>
            </a:ext>
          </a:extLst>
        </xdr:cNvPr>
        <xdr:cNvSpPr txBox="1"/>
      </xdr:nvSpPr>
      <xdr:spPr>
        <a:xfrm>
          <a:off x="4673600"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82550</xdr:rowOff>
    </xdr:from>
    <xdr:to>
      <xdr:col>20</xdr:col>
      <xdr:colOff>38100</xdr:colOff>
      <xdr:row>59</xdr:row>
      <xdr:rowOff>12700</xdr:rowOff>
    </xdr:to>
    <xdr:sp macro="" textlink="">
      <xdr:nvSpPr>
        <xdr:cNvPr id="189" name="楕円 188">
          <a:extLst>
            <a:ext uri="{FF2B5EF4-FFF2-40B4-BE49-F238E27FC236}">
              <a16:creationId xmlns:a16="http://schemas.microsoft.com/office/drawing/2014/main" id="{62FF46EC-DEBE-4357-9AA2-91A09B8B4C37}"/>
            </a:ext>
          </a:extLst>
        </xdr:cNvPr>
        <xdr:cNvSpPr/>
      </xdr:nvSpPr>
      <xdr:spPr>
        <a:xfrm>
          <a:off x="3746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133350</xdr:rowOff>
    </xdr:from>
    <xdr:to>
      <xdr:col>24</xdr:col>
      <xdr:colOff>63500</xdr:colOff>
      <xdr:row>59</xdr:row>
      <xdr:rowOff>36195</xdr:rowOff>
    </xdr:to>
    <xdr:cxnSp macro="">
      <xdr:nvCxnSpPr>
        <xdr:cNvPr id="190" name="直線コネクタ 189">
          <a:extLst>
            <a:ext uri="{FF2B5EF4-FFF2-40B4-BE49-F238E27FC236}">
              <a16:creationId xmlns:a16="http://schemas.microsoft.com/office/drawing/2014/main" id="{BA0AC7A6-D233-4541-A3FA-BFBB79011290}"/>
            </a:ext>
          </a:extLst>
        </xdr:cNvPr>
        <xdr:cNvCxnSpPr/>
      </xdr:nvCxnSpPr>
      <xdr:spPr>
        <a:xfrm>
          <a:off x="3797300" y="1007745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8255</xdr:rowOff>
    </xdr:from>
    <xdr:to>
      <xdr:col>15</xdr:col>
      <xdr:colOff>101600</xdr:colOff>
      <xdr:row>58</xdr:row>
      <xdr:rowOff>109855</xdr:rowOff>
    </xdr:to>
    <xdr:sp macro="" textlink="">
      <xdr:nvSpPr>
        <xdr:cNvPr id="191" name="楕円 190">
          <a:extLst>
            <a:ext uri="{FF2B5EF4-FFF2-40B4-BE49-F238E27FC236}">
              <a16:creationId xmlns:a16="http://schemas.microsoft.com/office/drawing/2014/main" id="{13FB60A4-0D9C-4D2D-BFBF-84366E4BE30C}"/>
            </a:ext>
          </a:extLst>
        </xdr:cNvPr>
        <xdr:cNvSpPr/>
      </xdr:nvSpPr>
      <xdr:spPr>
        <a:xfrm>
          <a:off x="2857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59055</xdr:rowOff>
    </xdr:from>
    <xdr:to>
      <xdr:col>19</xdr:col>
      <xdr:colOff>177800</xdr:colOff>
      <xdr:row>58</xdr:row>
      <xdr:rowOff>133350</xdr:rowOff>
    </xdr:to>
    <xdr:cxnSp macro="">
      <xdr:nvCxnSpPr>
        <xdr:cNvPr id="192" name="直線コネクタ 191">
          <a:extLst>
            <a:ext uri="{FF2B5EF4-FFF2-40B4-BE49-F238E27FC236}">
              <a16:creationId xmlns:a16="http://schemas.microsoft.com/office/drawing/2014/main" id="{2FF6405B-2F1C-459A-922E-799984B0E593}"/>
            </a:ext>
          </a:extLst>
        </xdr:cNvPr>
        <xdr:cNvCxnSpPr/>
      </xdr:nvCxnSpPr>
      <xdr:spPr>
        <a:xfrm>
          <a:off x="2908300" y="100031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3" name="楕円 192">
          <a:extLst>
            <a:ext uri="{FF2B5EF4-FFF2-40B4-BE49-F238E27FC236}">
              <a16:creationId xmlns:a16="http://schemas.microsoft.com/office/drawing/2014/main" id="{9A013CA9-76EF-406D-A295-9CCB9EF575D7}"/>
            </a:ext>
          </a:extLst>
        </xdr:cNvPr>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59055</xdr:rowOff>
    </xdr:from>
    <xdr:to>
      <xdr:col>15</xdr:col>
      <xdr:colOff>50800</xdr:colOff>
      <xdr:row>64</xdr:row>
      <xdr:rowOff>76200</xdr:rowOff>
    </xdr:to>
    <xdr:cxnSp macro="">
      <xdr:nvCxnSpPr>
        <xdr:cNvPr id="194" name="直線コネクタ 193">
          <a:extLst>
            <a:ext uri="{FF2B5EF4-FFF2-40B4-BE49-F238E27FC236}">
              <a16:creationId xmlns:a16="http://schemas.microsoft.com/office/drawing/2014/main" id="{750E66ED-C849-423A-AE15-92F23C5A2018}"/>
            </a:ext>
          </a:extLst>
        </xdr:cNvPr>
        <xdr:cNvCxnSpPr/>
      </xdr:nvCxnSpPr>
      <xdr:spPr>
        <a:xfrm flipV="1">
          <a:off x="2019300" y="10003155"/>
          <a:ext cx="889000" cy="104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5" name="楕円 194">
          <a:extLst>
            <a:ext uri="{FF2B5EF4-FFF2-40B4-BE49-F238E27FC236}">
              <a16:creationId xmlns:a16="http://schemas.microsoft.com/office/drawing/2014/main" id="{D6079A60-1C94-4177-9C95-8629AB623E17}"/>
            </a:ext>
          </a:extLst>
        </xdr:cNvPr>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196" name="直線コネクタ 195">
          <a:extLst>
            <a:ext uri="{FF2B5EF4-FFF2-40B4-BE49-F238E27FC236}">
              <a16:creationId xmlns:a16="http://schemas.microsoft.com/office/drawing/2014/main" id="{EEEA15A9-9858-496B-B2EA-B5D7CE335417}"/>
            </a:ext>
          </a:extLst>
        </xdr:cNvPr>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7" name="n_1aveValue【体育館・プール】&#10;有形固定資産減価償却率">
          <a:extLst>
            <a:ext uri="{FF2B5EF4-FFF2-40B4-BE49-F238E27FC236}">
              <a16:creationId xmlns:a16="http://schemas.microsoft.com/office/drawing/2014/main" id="{93A4A2DF-12C4-4355-8B9E-F52C5049C323}"/>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36212</xdr:rowOff>
    </xdr:from>
    <xdr:ext cx="405111" cy="259045"/>
    <xdr:sp macro="" textlink="">
      <xdr:nvSpPr>
        <xdr:cNvPr id="198" name="n_2aveValue【体育館・プール】&#10;有形固定資産減価償却率">
          <a:extLst>
            <a:ext uri="{FF2B5EF4-FFF2-40B4-BE49-F238E27FC236}">
              <a16:creationId xmlns:a16="http://schemas.microsoft.com/office/drawing/2014/main" id="{F060ACCA-1DC0-4593-99A3-EFA4CB064E43}"/>
            </a:ext>
          </a:extLst>
        </xdr:cNvPr>
        <xdr:cNvSpPr txBox="1"/>
      </xdr:nvSpPr>
      <xdr:spPr>
        <a:xfrm>
          <a:off x="2705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99" name="n_3aveValue【体育館・プール】&#10;有形固定資産減価償却率">
          <a:extLst>
            <a:ext uri="{FF2B5EF4-FFF2-40B4-BE49-F238E27FC236}">
              <a16:creationId xmlns:a16="http://schemas.microsoft.com/office/drawing/2014/main" id="{5A88068E-7DA2-4A5C-B052-E4B3FCC36627}"/>
            </a:ext>
          </a:extLst>
        </xdr:cNvPr>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0" name="n_4aveValue【体育館・プール】&#10;有形固定資産減価償却率">
          <a:extLst>
            <a:ext uri="{FF2B5EF4-FFF2-40B4-BE49-F238E27FC236}">
              <a16:creationId xmlns:a16="http://schemas.microsoft.com/office/drawing/2014/main" id="{15E0C1D3-270E-49AD-B0C7-C339DDB83FFC}"/>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29227</xdr:rowOff>
    </xdr:from>
    <xdr:ext cx="405111" cy="259045"/>
    <xdr:sp macro="" textlink="">
      <xdr:nvSpPr>
        <xdr:cNvPr id="201" name="n_1mainValue【体育館・プール】&#10;有形固定資産減価償却率">
          <a:extLst>
            <a:ext uri="{FF2B5EF4-FFF2-40B4-BE49-F238E27FC236}">
              <a16:creationId xmlns:a16="http://schemas.microsoft.com/office/drawing/2014/main" id="{CEA5EC87-A5AC-4AE4-A573-805D04E80B6B}"/>
            </a:ext>
          </a:extLst>
        </xdr:cNvPr>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126382</xdr:rowOff>
    </xdr:from>
    <xdr:ext cx="405111" cy="259045"/>
    <xdr:sp macro="" textlink="">
      <xdr:nvSpPr>
        <xdr:cNvPr id="202" name="n_2mainValue【体育館・プール】&#10;有形固定資産減価償却率">
          <a:extLst>
            <a:ext uri="{FF2B5EF4-FFF2-40B4-BE49-F238E27FC236}">
              <a16:creationId xmlns:a16="http://schemas.microsoft.com/office/drawing/2014/main" id="{AC4C7777-5FD8-4777-80B3-16DC91382B63}"/>
            </a:ext>
          </a:extLst>
        </xdr:cNvPr>
        <xdr:cNvSpPr txBox="1"/>
      </xdr:nvSpPr>
      <xdr:spPr>
        <a:xfrm>
          <a:off x="2705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3" name="n_3mainValue【体育館・プール】&#10;有形固定資産減価償却率">
          <a:extLst>
            <a:ext uri="{FF2B5EF4-FFF2-40B4-BE49-F238E27FC236}">
              <a16:creationId xmlns:a16="http://schemas.microsoft.com/office/drawing/2014/main" id="{45D02133-EC7E-48B1-AC74-5FAF46F5D03F}"/>
            </a:ext>
          </a:extLst>
        </xdr:cNvPr>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4" name="n_4mainValue【体育館・プール】&#10;有形固定資産減価償却率">
          <a:extLst>
            <a:ext uri="{FF2B5EF4-FFF2-40B4-BE49-F238E27FC236}">
              <a16:creationId xmlns:a16="http://schemas.microsoft.com/office/drawing/2014/main" id="{0A8CC00C-EE59-4210-82F6-F1BDDE9E13A4}"/>
            </a:ext>
          </a:extLst>
        </xdr:cNvPr>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76F72A0-C525-45DD-89EB-93055C0EAA3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DB159799-124A-4929-AD14-F632698385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A027683-14E2-48E7-BD8F-4DB0F1C4009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490A961-947D-4A96-8AED-5BBD5A0C3C9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638C23F9-DEC6-405F-B12B-8F912C6D61B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8A6DB45B-9CC7-46E7-8DAF-647071F6853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AC66E60-5B26-42C4-8FFA-4F0F3241D16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A4B83F91-DB27-486C-9E7D-498807FC7E3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70065810-CB6C-4568-B542-95CF791E4CB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7181BF0-986F-4F9E-BB75-EE34A4F55F5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28198A11-D3B2-4199-8D81-25BC3720EC0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D8D56439-8896-48DA-9BBF-58995D5D005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1EE8CD5D-1E42-466D-840E-4D512BCA086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68B7297E-8793-42F6-A95B-B0E86227A78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66851E71-351F-4CD2-852C-964C6CCF087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84BC553A-5928-4054-818E-427FA43453A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2285C5E-5021-4351-B1E6-C51BE3CECEE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5F7724DF-1F9D-46DD-B281-92863392FE3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2AC445B-CC5E-4CA5-A181-60506DFAEC1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C89DDC29-1101-422A-936D-4E623D52314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5740164-50C6-4ED7-A2C8-76B34729B30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3DD95BD3-E235-463E-B6B6-532F1FACB0D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AAA52562-78F7-4840-A851-63B0BF52982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28" name="直線コネクタ 227">
          <a:extLst>
            <a:ext uri="{FF2B5EF4-FFF2-40B4-BE49-F238E27FC236}">
              <a16:creationId xmlns:a16="http://schemas.microsoft.com/office/drawing/2014/main" id="{7CFDE58E-8998-49A8-8631-2BBF71537FF9}"/>
            </a:ext>
          </a:extLst>
        </xdr:cNvPr>
        <xdr:cNvCxnSpPr/>
      </xdr:nvCxnSpPr>
      <xdr:spPr>
        <a:xfrm flipV="1">
          <a:off x="10476865" y="978789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9" name="【体育館・プール】&#10;一人当たり面積最小値テキスト">
          <a:extLst>
            <a:ext uri="{FF2B5EF4-FFF2-40B4-BE49-F238E27FC236}">
              <a16:creationId xmlns:a16="http://schemas.microsoft.com/office/drawing/2014/main" id="{36D9551F-46B0-4489-9358-7AAD39315EF7}"/>
            </a:ext>
          </a:extLst>
        </xdr:cNvPr>
        <xdr:cNvSpPr txBox="1"/>
      </xdr:nvSpPr>
      <xdr:spPr>
        <a:xfrm>
          <a:off x="105156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30" name="直線コネクタ 229">
          <a:extLst>
            <a:ext uri="{FF2B5EF4-FFF2-40B4-BE49-F238E27FC236}">
              <a16:creationId xmlns:a16="http://schemas.microsoft.com/office/drawing/2014/main" id="{916C0F64-4A20-45E6-BC94-F2889B0AC1C4}"/>
            </a:ext>
          </a:extLst>
        </xdr:cNvPr>
        <xdr:cNvCxnSpPr/>
      </xdr:nvCxnSpPr>
      <xdr:spPr>
        <a:xfrm>
          <a:off x="10388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31" name="【体育館・プール】&#10;一人当たり面積最大値テキスト">
          <a:extLst>
            <a:ext uri="{FF2B5EF4-FFF2-40B4-BE49-F238E27FC236}">
              <a16:creationId xmlns:a16="http://schemas.microsoft.com/office/drawing/2014/main" id="{F243106F-5BF7-4CDA-863D-C671415D1428}"/>
            </a:ext>
          </a:extLst>
        </xdr:cNvPr>
        <xdr:cNvSpPr txBox="1"/>
      </xdr:nvSpPr>
      <xdr:spPr>
        <a:xfrm>
          <a:off x="105156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32" name="直線コネクタ 231">
          <a:extLst>
            <a:ext uri="{FF2B5EF4-FFF2-40B4-BE49-F238E27FC236}">
              <a16:creationId xmlns:a16="http://schemas.microsoft.com/office/drawing/2014/main" id="{6336C565-13B5-4319-815F-02CF13243FF1}"/>
            </a:ext>
          </a:extLst>
        </xdr:cNvPr>
        <xdr:cNvCxnSpPr/>
      </xdr:nvCxnSpPr>
      <xdr:spPr>
        <a:xfrm>
          <a:off x="10388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469744" cy="259045"/>
    <xdr:sp macro="" textlink="">
      <xdr:nvSpPr>
        <xdr:cNvPr id="233" name="【体育館・プール】&#10;一人当たり面積平均値テキスト">
          <a:extLst>
            <a:ext uri="{FF2B5EF4-FFF2-40B4-BE49-F238E27FC236}">
              <a16:creationId xmlns:a16="http://schemas.microsoft.com/office/drawing/2014/main" id="{B42FDDC5-4EB9-4B03-9197-C7AC7C8D7E6A}"/>
            </a:ext>
          </a:extLst>
        </xdr:cNvPr>
        <xdr:cNvSpPr txBox="1"/>
      </xdr:nvSpPr>
      <xdr:spPr>
        <a:xfrm>
          <a:off x="10515600" y="1066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4" name="フローチャート: 判断 233">
          <a:extLst>
            <a:ext uri="{FF2B5EF4-FFF2-40B4-BE49-F238E27FC236}">
              <a16:creationId xmlns:a16="http://schemas.microsoft.com/office/drawing/2014/main" id="{BE332E19-9CCA-4CBA-8B61-0B846CDCF501}"/>
            </a:ext>
          </a:extLst>
        </xdr:cNvPr>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35" name="フローチャート: 判断 234">
          <a:extLst>
            <a:ext uri="{FF2B5EF4-FFF2-40B4-BE49-F238E27FC236}">
              <a16:creationId xmlns:a16="http://schemas.microsoft.com/office/drawing/2014/main" id="{4E3EA1CF-0CF8-438E-AB26-5A276D91CAE8}"/>
            </a:ext>
          </a:extLst>
        </xdr:cNvPr>
        <xdr:cNvSpPr/>
      </xdr:nvSpPr>
      <xdr:spPr>
        <a:xfrm>
          <a:off x="9588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58166</xdr:rowOff>
    </xdr:from>
    <xdr:to>
      <xdr:col>46</xdr:col>
      <xdr:colOff>38100</xdr:colOff>
      <xdr:row>62</xdr:row>
      <xdr:rowOff>159766</xdr:rowOff>
    </xdr:to>
    <xdr:sp macro="" textlink="">
      <xdr:nvSpPr>
        <xdr:cNvPr id="236" name="フローチャート: 判断 235">
          <a:extLst>
            <a:ext uri="{FF2B5EF4-FFF2-40B4-BE49-F238E27FC236}">
              <a16:creationId xmlns:a16="http://schemas.microsoft.com/office/drawing/2014/main" id="{966C0601-E087-4ECC-893E-83D72878B424}"/>
            </a:ext>
          </a:extLst>
        </xdr:cNvPr>
        <xdr:cNvSpPr/>
      </xdr:nvSpPr>
      <xdr:spPr>
        <a:xfrm>
          <a:off x="8699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237" name="フローチャート: 判断 236">
          <a:extLst>
            <a:ext uri="{FF2B5EF4-FFF2-40B4-BE49-F238E27FC236}">
              <a16:creationId xmlns:a16="http://schemas.microsoft.com/office/drawing/2014/main" id="{912285C6-3BDF-4070-AFD4-9084CCFD7607}"/>
            </a:ext>
          </a:extLst>
        </xdr:cNvPr>
        <xdr:cNvSpPr/>
      </xdr:nvSpPr>
      <xdr:spPr>
        <a:xfrm>
          <a:off x="7810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238" name="フローチャート: 判断 237">
          <a:extLst>
            <a:ext uri="{FF2B5EF4-FFF2-40B4-BE49-F238E27FC236}">
              <a16:creationId xmlns:a16="http://schemas.microsoft.com/office/drawing/2014/main" id="{A4FFE4C6-6A4A-4CBB-A426-D45414ED9687}"/>
            </a:ext>
          </a:extLst>
        </xdr:cNvPr>
        <xdr:cNvSpPr/>
      </xdr:nvSpPr>
      <xdr:spPr>
        <a:xfrm>
          <a:off x="6921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0C3B58F-04D4-4CCE-AD40-18F9A40EC47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3B6AD4E-3021-4403-B184-6A8AAE3D0CD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CF7638D-6822-4655-A08D-4FC1CA95907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43DABCB-C43F-42EB-820E-D070578A1F2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FA10C2E-A247-4073-96A5-7B79E2B0450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52832</xdr:rowOff>
    </xdr:from>
    <xdr:to>
      <xdr:col>55</xdr:col>
      <xdr:colOff>50800</xdr:colOff>
      <xdr:row>61</xdr:row>
      <xdr:rowOff>154432</xdr:rowOff>
    </xdr:to>
    <xdr:sp macro="" textlink="">
      <xdr:nvSpPr>
        <xdr:cNvPr id="244" name="楕円 243">
          <a:extLst>
            <a:ext uri="{FF2B5EF4-FFF2-40B4-BE49-F238E27FC236}">
              <a16:creationId xmlns:a16="http://schemas.microsoft.com/office/drawing/2014/main" id="{9E677A70-E99F-4FFA-B2D8-F440FF5C35CC}"/>
            </a:ext>
          </a:extLst>
        </xdr:cNvPr>
        <xdr:cNvSpPr/>
      </xdr:nvSpPr>
      <xdr:spPr>
        <a:xfrm>
          <a:off x="10426700" y="1051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75709</xdr:rowOff>
    </xdr:from>
    <xdr:ext cx="469744" cy="259045"/>
    <xdr:sp macro="" textlink="">
      <xdr:nvSpPr>
        <xdr:cNvPr id="245" name="【体育館・プール】&#10;一人当たり面積該当値テキスト">
          <a:extLst>
            <a:ext uri="{FF2B5EF4-FFF2-40B4-BE49-F238E27FC236}">
              <a16:creationId xmlns:a16="http://schemas.microsoft.com/office/drawing/2014/main" id="{BCA010E9-5DE9-4CAC-AC50-1C04A2D00E68}"/>
            </a:ext>
          </a:extLst>
        </xdr:cNvPr>
        <xdr:cNvSpPr txBox="1"/>
      </xdr:nvSpPr>
      <xdr:spPr>
        <a:xfrm>
          <a:off x="10515600" y="1036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100838</xdr:rowOff>
    </xdr:from>
    <xdr:to>
      <xdr:col>50</xdr:col>
      <xdr:colOff>165100</xdr:colOff>
      <xdr:row>63</xdr:row>
      <xdr:rowOff>30988</xdr:rowOff>
    </xdr:to>
    <xdr:sp macro="" textlink="">
      <xdr:nvSpPr>
        <xdr:cNvPr id="246" name="楕円 245">
          <a:extLst>
            <a:ext uri="{FF2B5EF4-FFF2-40B4-BE49-F238E27FC236}">
              <a16:creationId xmlns:a16="http://schemas.microsoft.com/office/drawing/2014/main" id="{2B5D6A78-A246-491E-8D10-9FE3C1A41A3C}"/>
            </a:ext>
          </a:extLst>
        </xdr:cNvPr>
        <xdr:cNvSpPr/>
      </xdr:nvSpPr>
      <xdr:spPr>
        <a:xfrm>
          <a:off x="9588500" y="107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103632</xdr:rowOff>
    </xdr:from>
    <xdr:to>
      <xdr:col>55</xdr:col>
      <xdr:colOff>0</xdr:colOff>
      <xdr:row>62</xdr:row>
      <xdr:rowOff>151638</xdr:rowOff>
    </xdr:to>
    <xdr:cxnSp macro="">
      <xdr:nvCxnSpPr>
        <xdr:cNvPr id="247" name="直線コネクタ 246">
          <a:extLst>
            <a:ext uri="{FF2B5EF4-FFF2-40B4-BE49-F238E27FC236}">
              <a16:creationId xmlns:a16="http://schemas.microsoft.com/office/drawing/2014/main" id="{1D2380A6-1794-4BEC-9B76-27E5F4982CC0}"/>
            </a:ext>
          </a:extLst>
        </xdr:cNvPr>
        <xdr:cNvCxnSpPr/>
      </xdr:nvCxnSpPr>
      <xdr:spPr>
        <a:xfrm flipV="1">
          <a:off x="9639300" y="10562082"/>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103886</xdr:rowOff>
    </xdr:from>
    <xdr:to>
      <xdr:col>46</xdr:col>
      <xdr:colOff>38100</xdr:colOff>
      <xdr:row>63</xdr:row>
      <xdr:rowOff>34036</xdr:rowOff>
    </xdr:to>
    <xdr:sp macro="" textlink="">
      <xdr:nvSpPr>
        <xdr:cNvPr id="248" name="楕円 247">
          <a:extLst>
            <a:ext uri="{FF2B5EF4-FFF2-40B4-BE49-F238E27FC236}">
              <a16:creationId xmlns:a16="http://schemas.microsoft.com/office/drawing/2014/main" id="{C4A96572-3465-4547-A341-08128A89A6BD}"/>
            </a:ext>
          </a:extLst>
        </xdr:cNvPr>
        <xdr:cNvSpPr/>
      </xdr:nvSpPr>
      <xdr:spPr>
        <a:xfrm>
          <a:off x="8699500" y="107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151638</xdr:rowOff>
    </xdr:from>
    <xdr:to>
      <xdr:col>50</xdr:col>
      <xdr:colOff>114300</xdr:colOff>
      <xdr:row>62</xdr:row>
      <xdr:rowOff>154686</xdr:rowOff>
    </xdr:to>
    <xdr:cxnSp macro="">
      <xdr:nvCxnSpPr>
        <xdr:cNvPr id="249" name="直線コネクタ 248">
          <a:extLst>
            <a:ext uri="{FF2B5EF4-FFF2-40B4-BE49-F238E27FC236}">
              <a16:creationId xmlns:a16="http://schemas.microsoft.com/office/drawing/2014/main" id="{E653CF88-6B63-4202-8665-33D7302F260D}"/>
            </a:ext>
          </a:extLst>
        </xdr:cNvPr>
        <xdr:cNvCxnSpPr/>
      </xdr:nvCxnSpPr>
      <xdr:spPr>
        <a:xfrm flipV="1">
          <a:off x="8750300" y="1078153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55118</xdr:rowOff>
    </xdr:from>
    <xdr:to>
      <xdr:col>41</xdr:col>
      <xdr:colOff>101600</xdr:colOff>
      <xdr:row>60</xdr:row>
      <xdr:rowOff>156718</xdr:rowOff>
    </xdr:to>
    <xdr:sp macro="" textlink="">
      <xdr:nvSpPr>
        <xdr:cNvPr id="250" name="楕円 249">
          <a:extLst>
            <a:ext uri="{FF2B5EF4-FFF2-40B4-BE49-F238E27FC236}">
              <a16:creationId xmlns:a16="http://schemas.microsoft.com/office/drawing/2014/main" id="{E8F7ECB0-A91E-4AE5-8D8B-7D01B44C8335}"/>
            </a:ext>
          </a:extLst>
        </xdr:cNvPr>
        <xdr:cNvSpPr/>
      </xdr:nvSpPr>
      <xdr:spPr>
        <a:xfrm>
          <a:off x="7810500" y="103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105918</xdr:rowOff>
    </xdr:from>
    <xdr:to>
      <xdr:col>45</xdr:col>
      <xdr:colOff>177800</xdr:colOff>
      <xdr:row>62</xdr:row>
      <xdr:rowOff>154686</xdr:rowOff>
    </xdr:to>
    <xdr:cxnSp macro="">
      <xdr:nvCxnSpPr>
        <xdr:cNvPr id="251" name="直線コネクタ 250">
          <a:extLst>
            <a:ext uri="{FF2B5EF4-FFF2-40B4-BE49-F238E27FC236}">
              <a16:creationId xmlns:a16="http://schemas.microsoft.com/office/drawing/2014/main" id="{5A08C871-6927-4341-B1DC-ED2A98DB20BE}"/>
            </a:ext>
          </a:extLst>
        </xdr:cNvPr>
        <xdr:cNvCxnSpPr/>
      </xdr:nvCxnSpPr>
      <xdr:spPr>
        <a:xfrm>
          <a:off x="7861300" y="10392918"/>
          <a:ext cx="889000" cy="3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86360</xdr:rowOff>
    </xdr:from>
    <xdr:to>
      <xdr:col>36</xdr:col>
      <xdr:colOff>165100</xdr:colOff>
      <xdr:row>62</xdr:row>
      <xdr:rowOff>16510</xdr:rowOff>
    </xdr:to>
    <xdr:sp macro="" textlink="">
      <xdr:nvSpPr>
        <xdr:cNvPr id="252" name="楕円 251">
          <a:extLst>
            <a:ext uri="{FF2B5EF4-FFF2-40B4-BE49-F238E27FC236}">
              <a16:creationId xmlns:a16="http://schemas.microsoft.com/office/drawing/2014/main" id="{5A2BE29E-9A67-4EE6-BD76-E777DEF714D9}"/>
            </a:ext>
          </a:extLst>
        </xdr:cNvPr>
        <xdr:cNvSpPr/>
      </xdr:nvSpPr>
      <xdr:spPr>
        <a:xfrm>
          <a:off x="6921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105918</xdr:rowOff>
    </xdr:from>
    <xdr:to>
      <xdr:col>41</xdr:col>
      <xdr:colOff>50800</xdr:colOff>
      <xdr:row>61</xdr:row>
      <xdr:rowOff>137160</xdr:rowOff>
    </xdr:to>
    <xdr:cxnSp macro="">
      <xdr:nvCxnSpPr>
        <xdr:cNvPr id="253" name="直線コネクタ 252">
          <a:extLst>
            <a:ext uri="{FF2B5EF4-FFF2-40B4-BE49-F238E27FC236}">
              <a16:creationId xmlns:a16="http://schemas.microsoft.com/office/drawing/2014/main" id="{0B417C52-1D49-4A20-AF31-8F375B3AFD92}"/>
            </a:ext>
          </a:extLst>
        </xdr:cNvPr>
        <xdr:cNvCxnSpPr/>
      </xdr:nvCxnSpPr>
      <xdr:spPr>
        <a:xfrm flipV="1">
          <a:off x="6972300" y="1039291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16273</xdr:rowOff>
    </xdr:from>
    <xdr:ext cx="469744" cy="259045"/>
    <xdr:sp macro="" textlink="">
      <xdr:nvSpPr>
        <xdr:cNvPr id="254" name="n_1aveValue【体育館・プール】&#10;一人当たり面積">
          <a:extLst>
            <a:ext uri="{FF2B5EF4-FFF2-40B4-BE49-F238E27FC236}">
              <a16:creationId xmlns:a16="http://schemas.microsoft.com/office/drawing/2014/main" id="{ABC487BC-294E-4B16-82E3-9BFFBAFE997C}"/>
            </a:ext>
          </a:extLst>
        </xdr:cNvPr>
        <xdr:cNvSpPr txBox="1"/>
      </xdr:nvSpPr>
      <xdr:spPr>
        <a:xfrm>
          <a:off x="9391727" y="104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4843</xdr:rowOff>
    </xdr:from>
    <xdr:ext cx="469744" cy="259045"/>
    <xdr:sp macro="" textlink="">
      <xdr:nvSpPr>
        <xdr:cNvPr id="255" name="n_2aveValue【体育館・プール】&#10;一人当たり面積">
          <a:extLst>
            <a:ext uri="{FF2B5EF4-FFF2-40B4-BE49-F238E27FC236}">
              <a16:creationId xmlns:a16="http://schemas.microsoft.com/office/drawing/2014/main" id="{54C13269-CFE1-42EE-9C7F-FAB7B4B6D1B8}"/>
            </a:ext>
          </a:extLst>
        </xdr:cNvPr>
        <xdr:cNvSpPr txBox="1"/>
      </xdr:nvSpPr>
      <xdr:spPr>
        <a:xfrm>
          <a:off x="8515427"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130319</xdr:rowOff>
    </xdr:from>
    <xdr:ext cx="469744" cy="259045"/>
    <xdr:sp macro="" textlink="">
      <xdr:nvSpPr>
        <xdr:cNvPr id="256" name="n_3aveValue【体育館・プール】&#10;一人当たり面積">
          <a:extLst>
            <a:ext uri="{FF2B5EF4-FFF2-40B4-BE49-F238E27FC236}">
              <a16:creationId xmlns:a16="http://schemas.microsoft.com/office/drawing/2014/main" id="{6E4ABDA3-2DCC-4F5B-B4F3-A9AC39939695}"/>
            </a:ext>
          </a:extLst>
        </xdr:cNvPr>
        <xdr:cNvSpPr txBox="1"/>
      </xdr:nvSpPr>
      <xdr:spPr>
        <a:xfrm>
          <a:off x="7626427"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160037</xdr:rowOff>
    </xdr:from>
    <xdr:ext cx="469744" cy="259045"/>
    <xdr:sp macro="" textlink="">
      <xdr:nvSpPr>
        <xdr:cNvPr id="257" name="n_4aveValue【体育館・プール】&#10;一人当たり面積">
          <a:extLst>
            <a:ext uri="{FF2B5EF4-FFF2-40B4-BE49-F238E27FC236}">
              <a16:creationId xmlns:a16="http://schemas.microsoft.com/office/drawing/2014/main" id="{9C6A3ABC-821B-47EC-8E67-360C10B78AAC}"/>
            </a:ext>
          </a:extLst>
        </xdr:cNvPr>
        <xdr:cNvSpPr txBox="1"/>
      </xdr:nvSpPr>
      <xdr:spPr>
        <a:xfrm>
          <a:off x="6737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22115</xdr:rowOff>
    </xdr:from>
    <xdr:ext cx="469744" cy="259045"/>
    <xdr:sp macro="" textlink="">
      <xdr:nvSpPr>
        <xdr:cNvPr id="258" name="n_1mainValue【体育館・プール】&#10;一人当たり面積">
          <a:extLst>
            <a:ext uri="{FF2B5EF4-FFF2-40B4-BE49-F238E27FC236}">
              <a16:creationId xmlns:a16="http://schemas.microsoft.com/office/drawing/2014/main" id="{CF6E1A42-7E50-4724-9248-B0AD9B6BB044}"/>
            </a:ext>
          </a:extLst>
        </xdr:cNvPr>
        <xdr:cNvSpPr txBox="1"/>
      </xdr:nvSpPr>
      <xdr:spPr>
        <a:xfrm>
          <a:off x="9391727" y="1082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25163</xdr:rowOff>
    </xdr:from>
    <xdr:ext cx="469744" cy="259045"/>
    <xdr:sp macro="" textlink="">
      <xdr:nvSpPr>
        <xdr:cNvPr id="259" name="n_2mainValue【体育館・プール】&#10;一人当たり面積">
          <a:extLst>
            <a:ext uri="{FF2B5EF4-FFF2-40B4-BE49-F238E27FC236}">
              <a16:creationId xmlns:a16="http://schemas.microsoft.com/office/drawing/2014/main" id="{0ABD86CB-C889-44C7-A09C-BA7846D6EA71}"/>
            </a:ext>
          </a:extLst>
        </xdr:cNvPr>
        <xdr:cNvSpPr txBox="1"/>
      </xdr:nvSpPr>
      <xdr:spPr>
        <a:xfrm>
          <a:off x="8515427" y="108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1795</xdr:rowOff>
    </xdr:from>
    <xdr:ext cx="469744" cy="259045"/>
    <xdr:sp macro="" textlink="">
      <xdr:nvSpPr>
        <xdr:cNvPr id="260" name="n_3mainValue【体育館・プール】&#10;一人当たり面積">
          <a:extLst>
            <a:ext uri="{FF2B5EF4-FFF2-40B4-BE49-F238E27FC236}">
              <a16:creationId xmlns:a16="http://schemas.microsoft.com/office/drawing/2014/main" id="{3E5C2B60-21A4-40C3-98BF-119B18A39B2B}"/>
            </a:ext>
          </a:extLst>
        </xdr:cNvPr>
        <xdr:cNvSpPr txBox="1"/>
      </xdr:nvSpPr>
      <xdr:spPr>
        <a:xfrm>
          <a:off x="7626427" y="1011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61" name="n_4mainValue【体育館・プール】&#10;一人当たり面積">
          <a:extLst>
            <a:ext uri="{FF2B5EF4-FFF2-40B4-BE49-F238E27FC236}">
              <a16:creationId xmlns:a16="http://schemas.microsoft.com/office/drawing/2014/main" id="{825FB5A7-E02A-4EDE-917D-ED0C39A22EC9}"/>
            </a:ext>
          </a:extLst>
        </xdr:cNvPr>
        <xdr:cNvSpPr txBox="1"/>
      </xdr:nvSpPr>
      <xdr:spPr>
        <a:xfrm>
          <a:off x="6737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4AFBC67-EF0F-468E-8732-6F2560DC61B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DB9063A-7B73-4112-897B-82F3E6DDC5F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E5C0466-C141-40F9-AE48-CDFB39E56B5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90F3D73-0046-4669-8AA6-D75FA912789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BE279A3-CBF3-4258-8E6D-4E3175BE3C8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89BF10C-46DD-4E89-897A-B34065E5855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23D8294-2743-432D-9303-98AA7BFAB5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791018E-E20A-4FBD-996C-A905F0FF67A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C9E245C2-E0A1-49FA-8523-8215E84D5F8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D15E4AE-3835-4F37-87D1-97EF5134DF5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C189C764-7574-4C5C-80B2-6899C11EDF5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852D4E96-00FD-422C-B1D5-5102ECF669B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F7DEF473-B35F-47C3-A473-6E4593C3B56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4B69E1F6-9A6E-4169-9198-2460954A453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5DB654CE-20ED-4A3B-AC72-7C69C3B3E7A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FC6A9159-C371-4CEC-875A-4ABCDBDE9FE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C3F848E5-AF87-4687-823E-B654A5390B6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64889F0-5B45-49F6-83A7-AFF08E3F1B3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3C1CDFAF-BAA9-4AA8-8452-954CB7196AA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A7D588F3-D689-4F3A-A821-AF6626288F5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26862741-5586-48DC-9FE9-A0CC0D3D228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8CCAE472-3235-40E8-AC67-2D8275C7365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177F6998-FFA6-4380-A97D-8C3937793D5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2286F94-7E02-45A9-8927-5770857B98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769D0960-0048-4E8F-97CE-8565CAA6D7A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101781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F0BF8949-1183-41D5-8BB5-5EC8DC058226}"/>
            </a:ext>
          </a:extLst>
        </xdr:cNvPr>
        <xdr:cNvCxnSpPr/>
      </xdr:nvCxnSpPr>
      <xdr:spPr>
        <a:xfrm flipV="1">
          <a:off x="4634865"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AE8663CC-FAF3-40EB-A429-0FDA97FEE77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28D7AD5A-E130-4764-AB21-24B0BC7FF52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48458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D1AFA2A9-4847-4CAB-9D43-BD5A1FA3AF58}"/>
            </a:ext>
          </a:extLst>
        </xdr:cNvPr>
        <xdr:cNvSpPr txBox="1"/>
      </xdr:nvSpPr>
      <xdr:spPr>
        <a:xfrm>
          <a:off x="4673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101781</xdr:rowOff>
    </xdr:from>
    <xdr:to>
      <xdr:col>24</xdr:col>
      <xdr:colOff>152400</xdr:colOff>
      <xdr:row>78</xdr:row>
      <xdr:rowOff>101781</xdr:rowOff>
    </xdr:to>
    <xdr:cxnSp macro="">
      <xdr:nvCxnSpPr>
        <xdr:cNvPr id="291" name="直線コネクタ 290">
          <a:extLst>
            <a:ext uri="{FF2B5EF4-FFF2-40B4-BE49-F238E27FC236}">
              <a16:creationId xmlns:a16="http://schemas.microsoft.com/office/drawing/2014/main" id="{1DF45464-AAFD-40E3-A8F0-B125ACD6F6CB}"/>
            </a:ext>
          </a:extLst>
        </xdr:cNvPr>
        <xdr:cNvCxnSpPr/>
      </xdr:nvCxnSpPr>
      <xdr:spPr>
        <a:xfrm>
          <a:off x="4546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150603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69746B-78D3-4992-867B-7B722CD64859}"/>
            </a:ext>
          </a:extLst>
        </xdr:cNvPr>
        <xdr:cNvSpPr txBox="1"/>
      </xdr:nvSpPr>
      <xdr:spPr>
        <a:xfrm>
          <a:off x="4673600" y="1403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293" name="フローチャート: 判断 292">
          <a:extLst>
            <a:ext uri="{FF2B5EF4-FFF2-40B4-BE49-F238E27FC236}">
              <a16:creationId xmlns:a16="http://schemas.microsoft.com/office/drawing/2014/main" id="{83323B16-424F-455C-94F6-450E56774A34}"/>
            </a:ext>
          </a:extLst>
        </xdr:cNvPr>
        <xdr:cNvSpPr/>
      </xdr:nvSpPr>
      <xdr:spPr>
        <a:xfrm>
          <a:off x="4584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139156</xdr:rowOff>
    </xdr:from>
    <xdr:to>
      <xdr:col>20</xdr:col>
      <xdr:colOff>38100</xdr:colOff>
      <xdr:row>83</xdr:row>
      <xdr:rowOff>69306</xdr:rowOff>
    </xdr:to>
    <xdr:sp macro="" textlink="">
      <xdr:nvSpPr>
        <xdr:cNvPr id="294" name="フローチャート: 判断 293">
          <a:extLst>
            <a:ext uri="{FF2B5EF4-FFF2-40B4-BE49-F238E27FC236}">
              <a16:creationId xmlns:a16="http://schemas.microsoft.com/office/drawing/2014/main" id="{A38A17CA-7532-4B6E-95C7-6B7750865217}"/>
            </a:ext>
          </a:extLst>
        </xdr:cNvPr>
        <xdr:cNvSpPr/>
      </xdr:nvSpPr>
      <xdr:spPr>
        <a:xfrm>
          <a:off x="3746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95" name="フローチャート: 判断 294">
          <a:extLst>
            <a:ext uri="{FF2B5EF4-FFF2-40B4-BE49-F238E27FC236}">
              <a16:creationId xmlns:a16="http://schemas.microsoft.com/office/drawing/2014/main" id="{5D7160E0-5977-4A9C-AA05-98C225C3116D}"/>
            </a:ext>
          </a:extLst>
        </xdr:cNvPr>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6" name="フローチャート: 判断 295">
          <a:extLst>
            <a:ext uri="{FF2B5EF4-FFF2-40B4-BE49-F238E27FC236}">
              <a16:creationId xmlns:a16="http://schemas.microsoft.com/office/drawing/2014/main" id="{E9BE01B4-DC4D-4B9F-B172-5BBEAE3115DA}"/>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64044</xdr:rowOff>
    </xdr:from>
    <xdr:to>
      <xdr:col>6</xdr:col>
      <xdr:colOff>38100</xdr:colOff>
      <xdr:row>82</xdr:row>
      <xdr:rowOff>165644</xdr:rowOff>
    </xdr:to>
    <xdr:sp macro="" textlink="">
      <xdr:nvSpPr>
        <xdr:cNvPr id="297" name="フローチャート: 判断 296">
          <a:extLst>
            <a:ext uri="{FF2B5EF4-FFF2-40B4-BE49-F238E27FC236}">
              <a16:creationId xmlns:a16="http://schemas.microsoft.com/office/drawing/2014/main" id="{5FCECB4B-0421-4C0E-9375-FC94E0A7E675}"/>
            </a:ext>
          </a:extLst>
        </xdr:cNvPr>
        <xdr:cNvSpPr/>
      </xdr:nvSpPr>
      <xdr:spPr>
        <a:xfrm>
          <a:off x="1079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C9A18CF-D896-4E48-A6DA-312F5B10489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A514F15-BAEA-4BFC-A873-BBEC96A1A48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AE4DA34-FA27-4145-8EDD-9554167963E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375D4B1-AA95-4E50-8B3F-ECAF272526E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790D582-C5C4-4FA6-A28F-DC3396FAA8A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106499</xdr:rowOff>
    </xdr:from>
    <xdr:to>
      <xdr:col>24</xdr:col>
      <xdr:colOff>114300</xdr:colOff>
      <xdr:row>86</xdr:row>
      <xdr:rowOff>36649</xdr:rowOff>
    </xdr:to>
    <xdr:sp macro="" textlink="">
      <xdr:nvSpPr>
        <xdr:cNvPr id="303" name="楕円 302">
          <a:extLst>
            <a:ext uri="{FF2B5EF4-FFF2-40B4-BE49-F238E27FC236}">
              <a16:creationId xmlns:a16="http://schemas.microsoft.com/office/drawing/2014/main" id="{7047CC62-BCF4-4D04-BAE8-B59DD2F3633A}"/>
            </a:ext>
          </a:extLst>
        </xdr:cNvPr>
        <xdr:cNvSpPr/>
      </xdr:nvSpPr>
      <xdr:spPr>
        <a:xfrm>
          <a:off x="45847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84926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164EFF34-EF7D-45D7-B1EB-2823CA44A037}"/>
            </a:ext>
          </a:extLst>
        </xdr:cNvPr>
        <xdr:cNvSpPr txBox="1"/>
      </xdr:nvSpPr>
      <xdr:spPr>
        <a:xfrm>
          <a:off x="4673600"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65677</xdr:rowOff>
    </xdr:from>
    <xdr:to>
      <xdr:col>20</xdr:col>
      <xdr:colOff>38100</xdr:colOff>
      <xdr:row>85</xdr:row>
      <xdr:rowOff>167277</xdr:rowOff>
    </xdr:to>
    <xdr:sp macro="" textlink="">
      <xdr:nvSpPr>
        <xdr:cNvPr id="305" name="楕円 304">
          <a:extLst>
            <a:ext uri="{FF2B5EF4-FFF2-40B4-BE49-F238E27FC236}">
              <a16:creationId xmlns:a16="http://schemas.microsoft.com/office/drawing/2014/main" id="{A2CF906B-DA5E-4928-B030-9962FECC90F2}"/>
            </a:ext>
          </a:extLst>
        </xdr:cNvPr>
        <xdr:cNvSpPr/>
      </xdr:nvSpPr>
      <xdr:spPr>
        <a:xfrm>
          <a:off x="3746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116477</xdr:rowOff>
    </xdr:from>
    <xdr:to>
      <xdr:col>24</xdr:col>
      <xdr:colOff>63500</xdr:colOff>
      <xdr:row>85</xdr:row>
      <xdr:rowOff>157299</xdr:rowOff>
    </xdr:to>
    <xdr:cxnSp macro="">
      <xdr:nvCxnSpPr>
        <xdr:cNvPr id="306" name="直線コネクタ 305">
          <a:extLst>
            <a:ext uri="{FF2B5EF4-FFF2-40B4-BE49-F238E27FC236}">
              <a16:creationId xmlns:a16="http://schemas.microsoft.com/office/drawing/2014/main" id="{45234D8F-EC2B-4801-B85C-076D46312A88}"/>
            </a:ext>
          </a:extLst>
        </xdr:cNvPr>
        <xdr:cNvCxnSpPr/>
      </xdr:nvCxnSpPr>
      <xdr:spPr>
        <a:xfrm>
          <a:off x="3797300" y="1468972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24856</xdr:rowOff>
    </xdr:from>
    <xdr:to>
      <xdr:col>15</xdr:col>
      <xdr:colOff>101600</xdr:colOff>
      <xdr:row>85</xdr:row>
      <xdr:rowOff>126456</xdr:rowOff>
    </xdr:to>
    <xdr:sp macro="" textlink="">
      <xdr:nvSpPr>
        <xdr:cNvPr id="307" name="楕円 306">
          <a:extLst>
            <a:ext uri="{FF2B5EF4-FFF2-40B4-BE49-F238E27FC236}">
              <a16:creationId xmlns:a16="http://schemas.microsoft.com/office/drawing/2014/main" id="{4D210B92-ED20-4268-9093-D2C94A12CD8B}"/>
            </a:ext>
          </a:extLst>
        </xdr:cNvPr>
        <xdr:cNvSpPr/>
      </xdr:nvSpPr>
      <xdr:spPr>
        <a:xfrm>
          <a:off x="2857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75656</xdr:rowOff>
    </xdr:from>
    <xdr:to>
      <xdr:col>19</xdr:col>
      <xdr:colOff>177800</xdr:colOff>
      <xdr:row>85</xdr:row>
      <xdr:rowOff>116477</xdr:rowOff>
    </xdr:to>
    <xdr:cxnSp macro="">
      <xdr:nvCxnSpPr>
        <xdr:cNvPr id="308" name="直線コネクタ 307">
          <a:extLst>
            <a:ext uri="{FF2B5EF4-FFF2-40B4-BE49-F238E27FC236}">
              <a16:creationId xmlns:a16="http://schemas.microsoft.com/office/drawing/2014/main" id="{C3276931-9F55-42B1-A3CD-B44E3C88A4AA}"/>
            </a:ext>
          </a:extLst>
        </xdr:cNvPr>
        <xdr:cNvCxnSpPr/>
      </xdr:nvCxnSpPr>
      <xdr:spPr>
        <a:xfrm>
          <a:off x="2908300" y="1464890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9" name="楕円 308">
          <a:extLst>
            <a:ext uri="{FF2B5EF4-FFF2-40B4-BE49-F238E27FC236}">
              <a16:creationId xmlns:a16="http://schemas.microsoft.com/office/drawing/2014/main" id="{6044B856-D5E7-4DAF-82F0-08EAFCAF2BE8}"/>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75656</xdr:rowOff>
    </xdr:from>
    <xdr:to>
      <xdr:col>15</xdr:col>
      <xdr:colOff>50800</xdr:colOff>
      <xdr:row>86</xdr:row>
      <xdr:rowOff>168729</xdr:rowOff>
    </xdr:to>
    <xdr:cxnSp macro="">
      <xdr:nvCxnSpPr>
        <xdr:cNvPr id="310" name="直線コネクタ 309">
          <a:extLst>
            <a:ext uri="{FF2B5EF4-FFF2-40B4-BE49-F238E27FC236}">
              <a16:creationId xmlns:a16="http://schemas.microsoft.com/office/drawing/2014/main" id="{3C165E4C-93E6-40F6-AF79-9D38348C59BA}"/>
            </a:ext>
          </a:extLst>
        </xdr:cNvPr>
        <xdr:cNvCxnSpPr/>
      </xdr:nvCxnSpPr>
      <xdr:spPr>
        <a:xfrm flipV="1">
          <a:off x="2019300" y="14648906"/>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1" name="楕円 310">
          <a:extLst>
            <a:ext uri="{FF2B5EF4-FFF2-40B4-BE49-F238E27FC236}">
              <a16:creationId xmlns:a16="http://schemas.microsoft.com/office/drawing/2014/main" id="{D343498D-7E57-4189-81DE-9E91C8F0E365}"/>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2" name="直線コネクタ 311">
          <a:extLst>
            <a:ext uri="{FF2B5EF4-FFF2-40B4-BE49-F238E27FC236}">
              <a16:creationId xmlns:a16="http://schemas.microsoft.com/office/drawing/2014/main" id="{91FB541A-531D-44AF-A71E-3DAD2BE3A2AC}"/>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85833</xdr:rowOff>
    </xdr:from>
    <xdr:ext cx="405111" cy="259045"/>
    <xdr:sp macro="" textlink="">
      <xdr:nvSpPr>
        <xdr:cNvPr id="313" name="n_1aveValue【福祉施設】&#10;有形固定資産減価償却率">
          <a:extLst>
            <a:ext uri="{FF2B5EF4-FFF2-40B4-BE49-F238E27FC236}">
              <a16:creationId xmlns:a16="http://schemas.microsoft.com/office/drawing/2014/main" id="{D4BAA3D9-1AE8-45D1-B580-95D15FABF5E3}"/>
            </a:ext>
          </a:extLst>
        </xdr:cNvPr>
        <xdr:cNvSpPr txBox="1"/>
      </xdr:nvSpPr>
      <xdr:spPr>
        <a:xfrm>
          <a:off x="35820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314" name="n_2aveValue【福祉施設】&#10;有形固定資産減価償却率">
          <a:extLst>
            <a:ext uri="{FF2B5EF4-FFF2-40B4-BE49-F238E27FC236}">
              <a16:creationId xmlns:a16="http://schemas.microsoft.com/office/drawing/2014/main" id="{607270EC-5A41-4AB7-AA21-B9A57BD75121}"/>
            </a:ext>
          </a:extLst>
        </xdr:cNvPr>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5" name="n_3aveValue【福祉施設】&#10;有形固定資産減価償却率">
          <a:extLst>
            <a:ext uri="{FF2B5EF4-FFF2-40B4-BE49-F238E27FC236}">
              <a16:creationId xmlns:a16="http://schemas.microsoft.com/office/drawing/2014/main" id="{6B3C4A8B-CA63-4EF6-903C-122BCF4D4806}"/>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10721</xdr:rowOff>
    </xdr:from>
    <xdr:ext cx="405111" cy="259045"/>
    <xdr:sp macro="" textlink="">
      <xdr:nvSpPr>
        <xdr:cNvPr id="316" name="n_4aveValue【福祉施設】&#10;有形固定資産減価償却率">
          <a:extLst>
            <a:ext uri="{FF2B5EF4-FFF2-40B4-BE49-F238E27FC236}">
              <a16:creationId xmlns:a16="http://schemas.microsoft.com/office/drawing/2014/main" id="{D29237F3-D11A-476E-9B6B-FBEACD972A10}"/>
            </a:ext>
          </a:extLst>
        </xdr:cNvPr>
        <xdr:cNvSpPr txBox="1"/>
      </xdr:nvSpPr>
      <xdr:spPr>
        <a:xfrm>
          <a:off x="927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158404</xdr:rowOff>
    </xdr:from>
    <xdr:ext cx="405111" cy="259045"/>
    <xdr:sp macro="" textlink="">
      <xdr:nvSpPr>
        <xdr:cNvPr id="317" name="n_1mainValue【福祉施設】&#10;有形固定資産減価償却率">
          <a:extLst>
            <a:ext uri="{FF2B5EF4-FFF2-40B4-BE49-F238E27FC236}">
              <a16:creationId xmlns:a16="http://schemas.microsoft.com/office/drawing/2014/main" id="{D09EBFC2-326A-4BBE-989D-9892543A8629}"/>
            </a:ext>
          </a:extLst>
        </xdr:cNvPr>
        <xdr:cNvSpPr txBox="1"/>
      </xdr:nvSpPr>
      <xdr:spPr>
        <a:xfrm>
          <a:off x="35820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117583</xdr:rowOff>
    </xdr:from>
    <xdr:ext cx="405111" cy="259045"/>
    <xdr:sp macro="" textlink="">
      <xdr:nvSpPr>
        <xdr:cNvPr id="318" name="n_2mainValue【福祉施設】&#10;有形固定資産減価償却率">
          <a:extLst>
            <a:ext uri="{FF2B5EF4-FFF2-40B4-BE49-F238E27FC236}">
              <a16:creationId xmlns:a16="http://schemas.microsoft.com/office/drawing/2014/main" id="{FAAF80EB-1275-44E0-B09F-718D160E5952}"/>
            </a:ext>
          </a:extLst>
        </xdr:cNvPr>
        <xdr:cNvSpPr txBox="1"/>
      </xdr:nvSpPr>
      <xdr:spPr>
        <a:xfrm>
          <a:off x="27057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9" name="n_3mainValue【福祉施設】&#10;有形固定資産減価償却率">
          <a:extLst>
            <a:ext uri="{FF2B5EF4-FFF2-40B4-BE49-F238E27FC236}">
              <a16:creationId xmlns:a16="http://schemas.microsoft.com/office/drawing/2014/main" id="{F1BD169D-4664-48E2-96F8-3098B89A76FD}"/>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0" name="n_4mainValue【福祉施設】&#10;有形固定資産減価償却率">
          <a:extLst>
            <a:ext uri="{FF2B5EF4-FFF2-40B4-BE49-F238E27FC236}">
              <a16:creationId xmlns:a16="http://schemas.microsoft.com/office/drawing/2014/main" id="{A4A95A6A-6D1E-46A6-B263-9C314700DC85}"/>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4EFCA7F-C127-40DC-8355-0AC8527ACCF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7D76F52F-18C4-497C-8779-8B09DE1A557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B68EF56-C3B1-43DE-B6A8-37E2379DD57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F48BDF25-A859-40E3-8194-03EC0FA849B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905EBE3-9FFB-4634-84AB-396A83702D4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2F21A2CC-32ED-4A95-80A3-E9611AFA3F7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F38AD51-FB0B-4F7A-BB40-C9E5C667DC0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9E9FAC5-2491-42D6-8A97-AB8B3E5828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995D745A-E936-4C30-BE2F-B16D6E723DD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90B71E9-467A-4488-A91C-D26A32B856D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FEDFDF74-374B-490B-98D0-98018C5189C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6D29A05B-A809-4BB9-91C9-95C9EEB80A9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52EFFA6D-8E93-4834-97F4-84C2C133116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5E9FEC2C-3EA1-449C-919D-BFE8A360F64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5006D5EB-F35B-4282-AC8B-915219A925F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3DD6BBEF-5C9B-4875-93EB-6A9F841CB7D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296E8893-6059-445C-99B9-DBC1809231E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3EE90BFC-046D-47D4-95E6-69EAAB1367E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F2D45329-A883-472A-ACDF-BE04FFC9F1F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9386568B-CFEE-4379-9025-C9C5BE96746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CD237389-5A23-4FF5-ADE5-6F69F40B341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2C3F3340-17D3-4ED0-BA91-9A67590F1BE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AE99254-EEDB-44F8-AFC7-E49DA0C808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A29F5E19-A5B8-4CA2-9E75-C73D627EF86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435902E8-DECC-47AA-8BFF-69194874B97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69124</xdr:rowOff>
    </xdr:from>
    <xdr:to>
      <xdr:col>54</xdr:col>
      <xdr:colOff>189865</xdr:colOff>
      <xdr:row>86</xdr:row>
      <xdr:rowOff>132806</xdr:rowOff>
    </xdr:to>
    <xdr:cxnSp macro="">
      <xdr:nvCxnSpPr>
        <xdr:cNvPr id="346" name="直線コネクタ 345">
          <a:extLst>
            <a:ext uri="{FF2B5EF4-FFF2-40B4-BE49-F238E27FC236}">
              <a16:creationId xmlns:a16="http://schemas.microsoft.com/office/drawing/2014/main" id="{E6860265-8837-4EC1-8D28-7F97F4537F47}"/>
            </a:ext>
          </a:extLst>
        </xdr:cNvPr>
        <xdr:cNvCxnSpPr/>
      </xdr:nvCxnSpPr>
      <xdr:spPr>
        <a:xfrm flipV="1">
          <a:off x="10476865" y="13270774"/>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7" name="【福祉施設】&#10;一人当たり面積最小値テキスト">
          <a:extLst>
            <a:ext uri="{FF2B5EF4-FFF2-40B4-BE49-F238E27FC236}">
              <a16:creationId xmlns:a16="http://schemas.microsoft.com/office/drawing/2014/main" id="{958E5203-2299-4BBD-A022-06635E1C6488}"/>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8" name="直線コネクタ 347">
          <a:extLst>
            <a:ext uri="{FF2B5EF4-FFF2-40B4-BE49-F238E27FC236}">
              <a16:creationId xmlns:a16="http://schemas.microsoft.com/office/drawing/2014/main" id="{9E3504EA-E058-4705-87F2-6227DD793155}"/>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15801</xdr:rowOff>
    </xdr:from>
    <xdr:ext cx="469744" cy="259045"/>
    <xdr:sp macro="" textlink="">
      <xdr:nvSpPr>
        <xdr:cNvPr id="349" name="【福祉施設】&#10;一人当たり面積最大値テキスト">
          <a:extLst>
            <a:ext uri="{FF2B5EF4-FFF2-40B4-BE49-F238E27FC236}">
              <a16:creationId xmlns:a16="http://schemas.microsoft.com/office/drawing/2014/main" id="{1797F117-858C-46CD-A839-0E4EF03023A6}"/>
            </a:ext>
          </a:extLst>
        </xdr:cNvPr>
        <xdr:cNvSpPr txBox="1"/>
      </xdr:nvSpPr>
      <xdr:spPr>
        <a:xfrm>
          <a:off x="10515600" y="1304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69124</xdr:rowOff>
    </xdr:from>
    <xdr:to>
      <xdr:col>55</xdr:col>
      <xdr:colOff>88900</xdr:colOff>
      <xdr:row>77</xdr:row>
      <xdr:rowOff>69124</xdr:rowOff>
    </xdr:to>
    <xdr:cxnSp macro="">
      <xdr:nvCxnSpPr>
        <xdr:cNvPr id="350" name="直線コネクタ 349">
          <a:extLst>
            <a:ext uri="{FF2B5EF4-FFF2-40B4-BE49-F238E27FC236}">
              <a16:creationId xmlns:a16="http://schemas.microsoft.com/office/drawing/2014/main" id="{2A0FB972-A8F4-4E67-BE6A-0FE78C10E98D}"/>
            </a:ext>
          </a:extLst>
        </xdr:cNvPr>
        <xdr:cNvCxnSpPr/>
      </xdr:nvCxnSpPr>
      <xdr:spPr>
        <a:xfrm>
          <a:off x="10388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51" name="【福祉施設】&#10;一人当たり面積平均値テキスト">
          <a:extLst>
            <a:ext uri="{FF2B5EF4-FFF2-40B4-BE49-F238E27FC236}">
              <a16:creationId xmlns:a16="http://schemas.microsoft.com/office/drawing/2014/main" id="{3CC8B916-609C-4EAE-AF0D-E111009BE2B5}"/>
            </a:ext>
          </a:extLst>
        </xdr:cNvPr>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52" name="フローチャート: 判断 351">
          <a:extLst>
            <a:ext uri="{FF2B5EF4-FFF2-40B4-BE49-F238E27FC236}">
              <a16:creationId xmlns:a16="http://schemas.microsoft.com/office/drawing/2014/main" id="{DF350808-F5C0-49E2-87A8-69E33E2D39A3}"/>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60779</xdr:rowOff>
    </xdr:from>
    <xdr:to>
      <xdr:col>50</xdr:col>
      <xdr:colOff>165100</xdr:colOff>
      <xdr:row>84</xdr:row>
      <xdr:rowOff>162379</xdr:rowOff>
    </xdr:to>
    <xdr:sp macro="" textlink="">
      <xdr:nvSpPr>
        <xdr:cNvPr id="353" name="フローチャート: 判断 352">
          <a:extLst>
            <a:ext uri="{FF2B5EF4-FFF2-40B4-BE49-F238E27FC236}">
              <a16:creationId xmlns:a16="http://schemas.microsoft.com/office/drawing/2014/main" id="{F1C24A1F-6350-4A82-BF97-220971D9B66B}"/>
            </a:ext>
          </a:extLst>
        </xdr:cNvPr>
        <xdr:cNvSpPr/>
      </xdr:nvSpPr>
      <xdr:spPr>
        <a:xfrm>
          <a:off x="95885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93436</xdr:rowOff>
    </xdr:from>
    <xdr:to>
      <xdr:col>46</xdr:col>
      <xdr:colOff>38100</xdr:colOff>
      <xdr:row>85</xdr:row>
      <xdr:rowOff>23586</xdr:rowOff>
    </xdr:to>
    <xdr:sp macro="" textlink="">
      <xdr:nvSpPr>
        <xdr:cNvPr id="354" name="フローチャート: 判断 353">
          <a:extLst>
            <a:ext uri="{FF2B5EF4-FFF2-40B4-BE49-F238E27FC236}">
              <a16:creationId xmlns:a16="http://schemas.microsoft.com/office/drawing/2014/main" id="{CB411016-A1C9-4DCE-9C89-0C3E86A50897}"/>
            </a:ext>
          </a:extLst>
        </xdr:cNvPr>
        <xdr:cNvSpPr/>
      </xdr:nvSpPr>
      <xdr:spPr>
        <a:xfrm>
          <a:off x="8699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11793</xdr:rowOff>
    </xdr:from>
    <xdr:to>
      <xdr:col>41</xdr:col>
      <xdr:colOff>101600</xdr:colOff>
      <xdr:row>84</xdr:row>
      <xdr:rowOff>113393</xdr:rowOff>
    </xdr:to>
    <xdr:sp macro="" textlink="">
      <xdr:nvSpPr>
        <xdr:cNvPr id="355" name="フローチャート: 判断 354">
          <a:extLst>
            <a:ext uri="{FF2B5EF4-FFF2-40B4-BE49-F238E27FC236}">
              <a16:creationId xmlns:a16="http://schemas.microsoft.com/office/drawing/2014/main" id="{6EE94648-A0E2-4B1F-8DDF-2FCB8410C25B}"/>
            </a:ext>
          </a:extLst>
        </xdr:cNvPr>
        <xdr:cNvSpPr/>
      </xdr:nvSpPr>
      <xdr:spPr>
        <a:xfrm>
          <a:off x="7810500" y="1441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46082</xdr:rowOff>
    </xdr:from>
    <xdr:to>
      <xdr:col>36</xdr:col>
      <xdr:colOff>165100</xdr:colOff>
      <xdr:row>84</xdr:row>
      <xdr:rowOff>147682</xdr:rowOff>
    </xdr:to>
    <xdr:sp macro="" textlink="">
      <xdr:nvSpPr>
        <xdr:cNvPr id="356" name="フローチャート: 判断 355">
          <a:extLst>
            <a:ext uri="{FF2B5EF4-FFF2-40B4-BE49-F238E27FC236}">
              <a16:creationId xmlns:a16="http://schemas.microsoft.com/office/drawing/2014/main" id="{18EB6040-B293-4E73-A077-A07C5637D387}"/>
            </a:ext>
          </a:extLst>
        </xdr:cNvPr>
        <xdr:cNvSpPr/>
      </xdr:nvSpPr>
      <xdr:spPr>
        <a:xfrm>
          <a:off x="6921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D5413A4-8E32-4A46-B682-58161593994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8D26D97-F9F3-4B83-A68A-CFE13EEA4C8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11DB6AE-3387-4387-9116-49B3145A983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3E687D9-2B7B-4210-A538-F8F268822A9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323F39D-43B5-4CA7-9D3A-D8632E83BA1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166914</xdr:rowOff>
    </xdr:from>
    <xdr:to>
      <xdr:col>55</xdr:col>
      <xdr:colOff>50800</xdr:colOff>
      <xdr:row>86</xdr:row>
      <xdr:rowOff>97064</xdr:rowOff>
    </xdr:to>
    <xdr:sp macro="" textlink="">
      <xdr:nvSpPr>
        <xdr:cNvPr id="362" name="楕円 361">
          <a:extLst>
            <a:ext uri="{FF2B5EF4-FFF2-40B4-BE49-F238E27FC236}">
              <a16:creationId xmlns:a16="http://schemas.microsoft.com/office/drawing/2014/main" id="{BDDEBE86-0638-40D8-B465-3365D3F79C51}"/>
            </a:ext>
          </a:extLst>
        </xdr:cNvPr>
        <xdr:cNvSpPr/>
      </xdr:nvSpPr>
      <xdr:spPr>
        <a:xfrm>
          <a:off x="104267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81841</xdr:rowOff>
    </xdr:from>
    <xdr:ext cx="469744" cy="259045"/>
    <xdr:sp macro="" textlink="">
      <xdr:nvSpPr>
        <xdr:cNvPr id="363" name="【福祉施設】&#10;一人当たり面積該当値テキスト">
          <a:extLst>
            <a:ext uri="{FF2B5EF4-FFF2-40B4-BE49-F238E27FC236}">
              <a16:creationId xmlns:a16="http://schemas.microsoft.com/office/drawing/2014/main" id="{1A723AD2-DC0D-4A0A-9021-F322E69C603D}"/>
            </a:ext>
          </a:extLst>
        </xdr:cNvPr>
        <xdr:cNvSpPr txBox="1"/>
      </xdr:nvSpPr>
      <xdr:spPr>
        <a:xfrm>
          <a:off x="10515600" y="1465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170180</xdr:rowOff>
    </xdr:from>
    <xdr:to>
      <xdr:col>50</xdr:col>
      <xdr:colOff>165100</xdr:colOff>
      <xdr:row>86</xdr:row>
      <xdr:rowOff>100330</xdr:rowOff>
    </xdr:to>
    <xdr:sp macro="" textlink="">
      <xdr:nvSpPr>
        <xdr:cNvPr id="364" name="楕円 363">
          <a:extLst>
            <a:ext uri="{FF2B5EF4-FFF2-40B4-BE49-F238E27FC236}">
              <a16:creationId xmlns:a16="http://schemas.microsoft.com/office/drawing/2014/main" id="{ADC9AA3A-6863-48F6-B231-CC006B8E4675}"/>
            </a:ext>
          </a:extLst>
        </xdr:cNvPr>
        <xdr:cNvSpPr/>
      </xdr:nvSpPr>
      <xdr:spPr>
        <a:xfrm>
          <a:off x="9588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46264</xdr:rowOff>
    </xdr:from>
    <xdr:to>
      <xdr:col>55</xdr:col>
      <xdr:colOff>0</xdr:colOff>
      <xdr:row>86</xdr:row>
      <xdr:rowOff>49530</xdr:rowOff>
    </xdr:to>
    <xdr:cxnSp macro="">
      <xdr:nvCxnSpPr>
        <xdr:cNvPr id="365" name="直線コネクタ 364">
          <a:extLst>
            <a:ext uri="{FF2B5EF4-FFF2-40B4-BE49-F238E27FC236}">
              <a16:creationId xmlns:a16="http://schemas.microsoft.com/office/drawing/2014/main" id="{B3BC143A-3E22-4B08-83E1-C3D5BE417BFA}"/>
            </a:ext>
          </a:extLst>
        </xdr:cNvPr>
        <xdr:cNvCxnSpPr/>
      </xdr:nvCxnSpPr>
      <xdr:spPr>
        <a:xfrm flipV="1">
          <a:off x="9639300" y="1479096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170180</xdr:rowOff>
    </xdr:from>
    <xdr:to>
      <xdr:col>46</xdr:col>
      <xdr:colOff>38100</xdr:colOff>
      <xdr:row>86</xdr:row>
      <xdr:rowOff>100330</xdr:rowOff>
    </xdr:to>
    <xdr:sp macro="" textlink="">
      <xdr:nvSpPr>
        <xdr:cNvPr id="366" name="楕円 365">
          <a:extLst>
            <a:ext uri="{FF2B5EF4-FFF2-40B4-BE49-F238E27FC236}">
              <a16:creationId xmlns:a16="http://schemas.microsoft.com/office/drawing/2014/main" id="{D212FB5B-8EF1-4044-8EBD-49EB170E1973}"/>
            </a:ext>
          </a:extLst>
        </xdr:cNvPr>
        <xdr:cNvSpPr/>
      </xdr:nvSpPr>
      <xdr:spPr>
        <a:xfrm>
          <a:off x="8699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49530</xdr:rowOff>
    </xdr:from>
    <xdr:to>
      <xdr:col>50</xdr:col>
      <xdr:colOff>114300</xdr:colOff>
      <xdr:row>86</xdr:row>
      <xdr:rowOff>49530</xdr:rowOff>
    </xdr:to>
    <xdr:cxnSp macro="">
      <xdr:nvCxnSpPr>
        <xdr:cNvPr id="367" name="直線コネクタ 366">
          <a:extLst>
            <a:ext uri="{FF2B5EF4-FFF2-40B4-BE49-F238E27FC236}">
              <a16:creationId xmlns:a16="http://schemas.microsoft.com/office/drawing/2014/main" id="{ACFCA96E-E127-489E-993A-6F2F1803653A}"/>
            </a:ext>
          </a:extLst>
        </xdr:cNvPr>
        <xdr:cNvCxnSpPr/>
      </xdr:nvCxnSpPr>
      <xdr:spPr>
        <a:xfrm>
          <a:off x="8750300" y="14794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68" name="楕円 367">
          <a:extLst>
            <a:ext uri="{FF2B5EF4-FFF2-40B4-BE49-F238E27FC236}">
              <a16:creationId xmlns:a16="http://schemas.microsoft.com/office/drawing/2014/main" id="{586CA279-AE19-4FD5-B7CF-147C4B5115E2}"/>
            </a:ext>
          </a:extLst>
        </xdr:cNvPr>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49530</xdr:rowOff>
    </xdr:to>
    <xdr:cxnSp macro="">
      <xdr:nvCxnSpPr>
        <xdr:cNvPr id="369" name="直線コネクタ 368">
          <a:extLst>
            <a:ext uri="{FF2B5EF4-FFF2-40B4-BE49-F238E27FC236}">
              <a16:creationId xmlns:a16="http://schemas.microsoft.com/office/drawing/2014/main" id="{145CCF6E-B854-48ED-A88C-0E8E5D4246EB}"/>
            </a:ext>
          </a:extLst>
        </xdr:cNvPr>
        <xdr:cNvCxnSpPr/>
      </xdr:nvCxnSpPr>
      <xdr:spPr>
        <a:xfrm>
          <a:off x="7861300" y="14759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137523</xdr:rowOff>
    </xdr:from>
    <xdr:to>
      <xdr:col>36</xdr:col>
      <xdr:colOff>165100</xdr:colOff>
      <xdr:row>86</xdr:row>
      <xdr:rowOff>67673</xdr:rowOff>
    </xdr:to>
    <xdr:sp macro="" textlink="">
      <xdr:nvSpPr>
        <xdr:cNvPr id="370" name="楕円 369">
          <a:extLst>
            <a:ext uri="{FF2B5EF4-FFF2-40B4-BE49-F238E27FC236}">
              <a16:creationId xmlns:a16="http://schemas.microsoft.com/office/drawing/2014/main" id="{4A4CD1AC-8498-48F3-B5FC-C3E081701CB0}"/>
            </a:ext>
          </a:extLst>
        </xdr:cNvPr>
        <xdr:cNvSpPr/>
      </xdr:nvSpPr>
      <xdr:spPr>
        <a:xfrm>
          <a:off x="6921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15239</xdr:rowOff>
    </xdr:from>
    <xdr:to>
      <xdr:col>41</xdr:col>
      <xdr:colOff>50800</xdr:colOff>
      <xdr:row>86</xdr:row>
      <xdr:rowOff>16873</xdr:rowOff>
    </xdr:to>
    <xdr:cxnSp macro="">
      <xdr:nvCxnSpPr>
        <xdr:cNvPr id="371" name="直線コネクタ 370">
          <a:extLst>
            <a:ext uri="{FF2B5EF4-FFF2-40B4-BE49-F238E27FC236}">
              <a16:creationId xmlns:a16="http://schemas.microsoft.com/office/drawing/2014/main" id="{516572AD-AEBB-49DA-B580-5D707B7A9891}"/>
            </a:ext>
          </a:extLst>
        </xdr:cNvPr>
        <xdr:cNvCxnSpPr/>
      </xdr:nvCxnSpPr>
      <xdr:spPr>
        <a:xfrm flipV="1">
          <a:off x="6972300" y="1475993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7456</xdr:rowOff>
    </xdr:from>
    <xdr:ext cx="469744" cy="259045"/>
    <xdr:sp macro="" textlink="">
      <xdr:nvSpPr>
        <xdr:cNvPr id="372" name="n_1aveValue【福祉施設】&#10;一人当たり面積">
          <a:extLst>
            <a:ext uri="{FF2B5EF4-FFF2-40B4-BE49-F238E27FC236}">
              <a16:creationId xmlns:a16="http://schemas.microsoft.com/office/drawing/2014/main" id="{E54A9A7D-6242-4481-8F8B-7826E8ABA994}"/>
            </a:ext>
          </a:extLst>
        </xdr:cNvPr>
        <xdr:cNvSpPr txBox="1"/>
      </xdr:nvSpPr>
      <xdr:spPr>
        <a:xfrm>
          <a:off x="9391727" y="1423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40113</xdr:rowOff>
    </xdr:from>
    <xdr:ext cx="469744" cy="259045"/>
    <xdr:sp macro="" textlink="">
      <xdr:nvSpPr>
        <xdr:cNvPr id="373" name="n_2aveValue【福祉施設】&#10;一人当たり面積">
          <a:extLst>
            <a:ext uri="{FF2B5EF4-FFF2-40B4-BE49-F238E27FC236}">
              <a16:creationId xmlns:a16="http://schemas.microsoft.com/office/drawing/2014/main" id="{E9DDDE25-CFE8-41DE-BF74-56C65CED570D}"/>
            </a:ext>
          </a:extLst>
        </xdr:cNvPr>
        <xdr:cNvSpPr txBox="1"/>
      </xdr:nvSpPr>
      <xdr:spPr>
        <a:xfrm>
          <a:off x="8515427" y="1427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129920</xdr:rowOff>
    </xdr:from>
    <xdr:ext cx="469744" cy="259045"/>
    <xdr:sp macro="" textlink="">
      <xdr:nvSpPr>
        <xdr:cNvPr id="374" name="n_3aveValue【福祉施設】&#10;一人当たり面積">
          <a:extLst>
            <a:ext uri="{FF2B5EF4-FFF2-40B4-BE49-F238E27FC236}">
              <a16:creationId xmlns:a16="http://schemas.microsoft.com/office/drawing/2014/main" id="{A8CDD8EC-22D1-4447-B61B-CDF2A754EC4C}"/>
            </a:ext>
          </a:extLst>
        </xdr:cNvPr>
        <xdr:cNvSpPr txBox="1"/>
      </xdr:nvSpPr>
      <xdr:spPr>
        <a:xfrm>
          <a:off x="7626427" y="141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164209</xdr:rowOff>
    </xdr:from>
    <xdr:ext cx="469744" cy="259045"/>
    <xdr:sp macro="" textlink="">
      <xdr:nvSpPr>
        <xdr:cNvPr id="375" name="n_4aveValue【福祉施設】&#10;一人当たり面積">
          <a:extLst>
            <a:ext uri="{FF2B5EF4-FFF2-40B4-BE49-F238E27FC236}">
              <a16:creationId xmlns:a16="http://schemas.microsoft.com/office/drawing/2014/main" id="{706230CF-9A44-4E0D-A88F-BA8361595539}"/>
            </a:ext>
          </a:extLst>
        </xdr:cNvPr>
        <xdr:cNvSpPr txBox="1"/>
      </xdr:nvSpPr>
      <xdr:spPr>
        <a:xfrm>
          <a:off x="6737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91457</xdr:rowOff>
    </xdr:from>
    <xdr:ext cx="469744" cy="259045"/>
    <xdr:sp macro="" textlink="">
      <xdr:nvSpPr>
        <xdr:cNvPr id="376" name="n_1mainValue【福祉施設】&#10;一人当たり面積">
          <a:extLst>
            <a:ext uri="{FF2B5EF4-FFF2-40B4-BE49-F238E27FC236}">
              <a16:creationId xmlns:a16="http://schemas.microsoft.com/office/drawing/2014/main" id="{0C123474-07B0-47D3-B2CE-794AED850DE2}"/>
            </a:ext>
          </a:extLst>
        </xdr:cNvPr>
        <xdr:cNvSpPr txBox="1"/>
      </xdr:nvSpPr>
      <xdr:spPr>
        <a:xfrm>
          <a:off x="93917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91457</xdr:rowOff>
    </xdr:from>
    <xdr:ext cx="469744" cy="259045"/>
    <xdr:sp macro="" textlink="">
      <xdr:nvSpPr>
        <xdr:cNvPr id="377" name="n_2mainValue【福祉施設】&#10;一人当たり面積">
          <a:extLst>
            <a:ext uri="{FF2B5EF4-FFF2-40B4-BE49-F238E27FC236}">
              <a16:creationId xmlns:a16="http://schemas.microsoft.com/office/drawing/2014/main" id="{D5640D4F-069D-45D8-9C7F-5FA11D6DEC67}"/>
            </a:ext>
          </a:extLst>
        </xdr:cNvPr>
        <xdr:cNvSpPr txBox="1"/>
      </xdr:nvSpPr>
      <xdr:spPr>
        <a:xfrm>
          <a:off x="8515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78" name="n_3mainValue【福祉施設】&#10;一人当たり面積">
          <a:extLst>
            <a:ext uri="{FF2B5EF4-FFF2-40B4-BE49-F238E27FC236}">
              <a16:creationId xmlns:a16="http://schemas.microsoft.com/office/drawing/2014/main" id="{26B125A3-4080-4E41-91F9-97DC1EF3DFEE}"/>
            </a:ext>
          </a:extLst>
        </xdr:cNvPr>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58800</xdr:rowOff>
    </xdr:from>
    <xdr:ext cx="469744" cy="259045"/>
    <xdr:sp macro="" textlink="">
      <xdr:nvSpPr>
        <xdr:cNvPr id="379" name="n_4mainValue【福祉施設】&#10;一人当たり面積">
          <a:extLst>
            <a:ext uri="{FF2B5EF4-FFF2-40B4-BE49-F238E27FC236}">
              <a16:creationId xmlns:a16="http://schemas.microsoft.com/office/drawing/2014/main" id="{956F37BE-0C7C-4718-83F7-B321C6BC660C}"/>
            </a:ext>
          </a:extLst>
        </xdr:cNvPr>
        <xdr:cNvSpPr txBox="1"/>
      </xdr:nvSpPr>
      <xdr:spPr>
        <a:xfrm>
          <a:off x="6737427" y="1480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53B2C766-F6C4-46C8-861F-CF0789307B5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AED6DE6A-CFC8-4EEB-B842-6E4023F89EB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DFE166D9-CEE1-46E1-8470-9EC6571F2F4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EF503776-9CB4-4648-9032-07CBDE018C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7CF75C84-491A-40EF-A49D-452F02D0E9A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D6F49A52-A35F-495D-826F-E4C35CB5DE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5EA7E2D0-F64D-4C95-B4A9-6475FB8D09B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4575D6BB-FB8A-4599-A2CD-D287855D4D2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98F053B8-5053-42C8-B7F5-D22F114FBEA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F9A2F86B-B788-47FA-B798-C0E32A674E1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AF421D1A-75C3-4212-A5AD-7BC987CBB42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1FB5F899-F28D-40E4-8DFF-D0C876DE259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ECC49618-BF4F-4C9F-AEB9-D6F0F75A153E}"/>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E77DA387-419B-43D0-AAE6-31E2CD61C9C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DA063FF5-C6A3-444F-9DF8-A91392C2DE4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DE0A8372-29FB-4C10-B3A4-2412A7EEC32F}"/>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36AA000B-27EE-4B64-8AA8-3413FE84071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312866E5-5D2F-482A-A763-6BDBE6BC2C7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AC6455AB-0A92-4EED-A571-F7811069003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8F6D621-5661-46A5-A050-6306BC435D3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9A4C40E7-FFA4-4DCB-B082-A372F29B2F6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E2DC2C4E-B88B-4017-BA5A-B4CAF8CB21D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3B249921-6FD1-4B25-9726-264CB5881DFF}"/>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A720B7B4-84F3-4CB0-94C2-F03F60C859E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120014</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26D68555-CC1A-46AD-97F6-AAA97759DAFB}"/>
            </a:ext>
          </a:extLst>
        </xdr:cNvPr>
        <xdr:cNvCxnSpPr/>
      </xdr:nvCxnSpPr>
      <xdr:spPr>
        <a:xfrm flipV="1">
          <a:off x="4634865" y="1726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BC926B7B-46A0-4AFE-BA21-49C0881A9C47}"/>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E67A429B-5184-4673-AC1A-69D9E32A0999}"/>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66691</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ED2E7067-3611-4406-AFDC-9B3FD601E67B}"/>
            </a:ext>
          </a:extLst>
        </xdr:cNvPr>
        <xdr:cNvSpPr txBox="1"/>
      </xdr:nvSpPr>
      <xdr:spPr>
        <a:xfrm>
          <a:off x="4673600"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120014</xdr:rowOff>
    </xdr:from>
    <xdr:to>
      <xdr:col>24</xdr:col>
      <xdr:colOff>152400</xdr:colOff>
      <xdr:row>100</xdr:row>
      <xdr:rowOff>120014</xdr:rowOff>
    </xdr:to>
    <xdr:cxnSp macro="">
      <xdr:nvCxnSpPr>
        <xdr:cNvPr id="408" name="直線コネクタ 407">
          <a:extLst>
            <a:ext uri="{FF2B5EF4-FFF2-40B4-BE49-F238E27FC236}">
              <a16:creationId xmlns:a16="http://schemas.microsoft.com/office/drawing/2014/main" id="{BA8DD479-2B2A-4DBA-8818-C84763CB803D}"/>
            </a:ext>
          </a:extLst>
        </xdr:cNvPr>
        <xdr:cNvCxnSpPr/>
      </xdr:nvCxnSpPr>
      <xdr:spPr>
        <a:xfrm>
          <a:off x="4546600" y="1726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19B0594C-4452-41D4-AED4-C0EFCFE84889}"/>
            </a:ext>
          </a:extLst>
        </xdr:cNvPr>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10" name="フローチャート: 判断 409">
          <a:extLst>
            <a:ext uri="{FF2B5EF4-FFF2-40B4-BE49-F238E27FC236}">
              <a16:creationId xmlns:a16="http://schemas.microsoft.com/office/drawing/2014/main" id="{F02D57A2-B366-4226-AEFC-19169176C360}"/>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149225</xdr:rowOff>
    </xdr:from>
    <xdr:to>
      <xdr:col>20</xdr:col>
      <xdr:colOff>38100</xdr:colOff>
      <xdr:row>104</xdr:row>
      <xdr:rowOff>79375</xdr:rowOff>
    </xdr:to>
    <xdr:sp macro="" textlink="">
      <xdr:nvSpPr>
        <xdr:cNvPr id="411" name="フローチャート: 判断 410">
          <a:extLst>
            <a:ext uri="{FF2B5EF4-FFF2-40B4-BE49-F238E27FC236}">
              <a16:creationId xmlns:a16="http://schemas.microsoft.com/office/drawing/2014/main" id="{0AF54A18-4643-4602-8C18-0186806AAA2E}"/>
            </a:ext>
          </a:extLst>
        </xdr:cNvPr>
        <xdr:cNvSpPr/>
      </xdr:nvSpPr>
      <xdr:spPr>
        <a:xfrm>
          <a:off x="3746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412" name="フローチャート: 判断 411">
          <a:extLst>
            <a:ext uri="{FF2B5EF4-FFF2-40B4-BE49-F238E27FC236}">
              <a16:creationId xmlns:a16="http://schemas.microsoft.com/office/drawing/2014/main" id="{5D40B7A6-45F8-49E5-93D2-3453EE68059D}"/>
            </a:ext>
          </a:extLst>
        </xdr:cNvPr>
        <xdr:cNvSpPr/>
      </xdr:nvSpPr>
      <xdr:spPr>
        <a:xfrm>
          <a:off x="2857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413" name="フローチャート: 判断 412">
          <a:extLst>
            <a:ext uri="{FF2B5EF4-FFF2-40B4-BE49-F238E27FC236}">
              <a16:creationId xmlns:a16="http://schemas.microsoft.com/office/drawing/2014/main" id="{96AAB098-42F9-4E3B-B23C-8314447544BB}"/>
            </a:ext>
          </a:extLst>
        </xdr:cNvPr>
        <xdr:cNvSpPr/>
      </xdr:nvSpPr>
      <xdr:spPr>
        <a:xfrm>
          <a:off x="1968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97789</xdr:rowOff>
    </xdr:from>
    <xdr:to>
      <xdr:col>6</xdr:col>
      <xdr:colOff>38100</xdr:colOff>
      <xdr:row>104</xdr:row>
      <xdr:rowOff>27939</xdr:rowOff>
    </xdr:to>
    <xdr:sp macro="" textlink="">
      <xdr:nvSpPr>
        <xdr:cNvPr id="414" name="フローチャート: 判断 413">
          <a:extLst>
            <a:ext uri="{FF2B5EF4-FFF2-40B4-BE49-F238E27FC236}">
              <a16:creationId xmlns:a16="http://schemas.microsoft.com/office/drawing/2014/main" id="{950098DC-366D-4194-9D4D-7A1AE1FE6686}"/>
            </a:ext>
          </a:extLst>
        </xdr:cNvPr>
        <xdr:cNvSpPr/>
      </xdr:nvSpPr>
      <xdr:spPr>
        <a:xfrm>
          <a:off x="1079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C48D941-9ABD-488C-814D-09BA3EA38D3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889F33E-498F-48E1-984E-3812C8746D2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E422DB2-5828-4F0E-A736-1C40D7AE691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F92DFED-BDC6-4C6B-AF3B-408C9CFEA97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96D0C22-292B-4174-8CF8-2D7486E714D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69214</xdr:rowOff>
    </xdr:from>
    <xdr:to>
      <xdr:col>24</xdr:col>
      <xdr:colOff>114300</xdr:colOff>
      <xdr:row>100</xdr:row>
      <xdr:rowOff>170814</xdr:rowOff>
    </xdr:to>
    <xdr:sp macro="" textlink="">
      <xdr:nvSpPr>
        <xdr:cNvPr id="420" name="楕円 419">
          <a:extLst>
            <a:ext uri="{FF2B5EF4-FFF2-40B4-BE49-F238E27FC236}">
              <a16:creationId xmlns:a16="http://schemas.microsoft.com/office/drawing/2014/main" id="{94664B98-2AF1-4E90-91E3-74812766BB3C}"/>
            </a:ext>
          </a:extLst>
        </xdr:cNvPr>
        <xdr:cNvSpPr/>
      </xdr:nvSpPr>
      <xdr:spPr>
        <a:xfrm>
          <a:off x="4584700" y="172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22241</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D5089FDE-16FE-4FEC-A560-ABD15EB9A6C4}"/>
            </a:ext>
          </a:extLst>
        </xdr:cNvPr>
        <xdr:cNvSpPr txBox="1"/>
      </xdr:nvSpPr>
      <xdr:spPr>
        <a:xfrm>
          <a:off x="4673600" y="17167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636</xdr:rowOff>
    </xdr:from>
    <xdr:to>
      <xdr:col>20</xdr:col>
      <xdr:colOff>38100</xdr:colOff>
      <xdr:row>100</xdr:row>
      <xdr:rowOff>102236</xdr:rowOff>
    </xdr:to>
    <xdr:sp macro="" textlink="">
      <xdr:nvSpPr>
        <xdr:cNvPr id="422" name="楕円 421">
          <a:extLst>
            <a:ext uri="{FF2B5EF4-FFF2-40B4-BE49-F238E27FC236}">
              <a16:creationId xmlns:a16="http://schemas.microsoft.com/office/drawing/2014/main" id="{303E2AC1-CDDF-4BEF-9F1D-1A0A47AF9B4E}"/>
            </a:ext>
          </a:extLst>
        </xdr:cNvPr>
        <xdr:cNvSpPr/>
      </xdr:nvSpPr>
      <xdr:spPr>
        <a:xfrm>
          <a:off x="3746500" y="171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51436</xdr:rowOff>
    </xdr:from>
    <xdr:to>
      <xdr:col>24</xdr:col>
      <xdr:colOff>63500</xdr:colOff>
      <xdr:row>100</xdr:row>
      <xdr:rowOff>120014</xdr:rowOff>
    </xdr:to>
    <xdr:cxnSp macro="">
      <xdr:nvCxnSpPr>
        <xdr:cNvPr id="423" name="直線コネクタ 422">
          <a:extLst>
            <a:ext uri="{FF2B5EF4-FFF2-40B4-BE49-F238E27FC236}">
              <a16:creationId xmlns:a16="http://schemas.microsoft.com/office/drawing/2014/main" id="{A25E96C0-6819-42AA-B400-52AA781ADB86}"/>
            </a:ext>
          </a:extLst>
        </xdr:cNvPr>
        <xdr:cNvCxnSpPr/>
      </xdr:nvCxnSpPr>
      <xdr:spPr>
        <a:xfrm>
          <a:off x="3797300" y="17196436"/>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101600</xdr:rowOff>
    </xdr:from>
    <xdr:to>
      <xdr:col>15</xdr:col>
      <xdr:colOff>101600</xdr:colOff>
      <xdr:row>100</xdr:row>
      <xdr:rowOff>31750</xdr:rowOff>
    </xdr:to>
    <xdr:sp macro="" textlink="">
      <xdr:nvSpPr>
        <xdr:cNvPr id="424" name="楕円 423">
          <a:extLst>
            <a:ext uri="{FF2B5EF4-FFF2-40B4-BE49-F238E27FC236}">
              <a16:creationId xmlns:a16="http://schemas.microsoft.com/office/drawing/2014/main" id="{D2BB8E40-1C6D-4702-8649-474D30D1DD5A}"/>
            </a:ext>
          </a:extLst>
        </xdr:cNvPr>
        <xdr:cNvSpPr/>
      </xdr:nvSpPr>
      <xdr:spPr>
        <a:xfrm>
          <a:off x="2857500" y="170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152400</xdr:rowOff>
    </xdr:from>
    <xdr:to>
      <xdr:col>19</xdr:col>
      <xdr:colOff>177800</xdr:colOff>
      <xdr:row>100</xdr:row>
      <xdr:rowOff>51436</xdr:rowOff>
    </xdr:to>
    <xdr:cxnSp macro="">
      <xdr:nvCxnSpPr>
        <xdr:cNvPr id="425" name="直線コネクタ 424">
          <a:extLst>
            <a:ext uri="{FF2B5EF4-FFF2-40B4-BE49-F238E27FC236}">
              <a16:creationId xmlns:a16="http://schemas.microsoft.com/office/drawing/2014/main" id="{DDE9B066-31A3-4434-8219-144FD6F9F36C}"/>
            </a:ext>
          </a:extLst>
        </xdr:cNvPr>
        <xdr:cNvCxnSpPr/>
      </xdr:nvCxnSpPr>
      <xdr:spPr>
        <a:xfrm>
          <a:off x="2908300" y="17125950"/>
          <a:ext cx="8890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101600</xdr:rowOff>
    </xdr:from>
    <xdr:to>
      <xdr:col>10</xdr:col>
      <xdr:colOff>165100</xdr:colOff>
      <xdr:row>109</xdr:row>
      <xdr:rowOff>31750</xdr:rowOff>
    </xdr:to>
    <xdr:sp macro="" textlink="">
      <xdr:nvSpPr>
        <xdr:cNvPr id="426" name="楕円 425">
          <a:extLst>
            <a:ext uri="{FF2B5EF4-FFF2-40B4-BE49-F238E27FC236}">
              <a16:creationId xmlns:a16="http://schemas.microsoft.com/office/drawing/2014/main" id="{64C49BC4-88BB-44CD-B2E5-173BF1EF7EA1}"/>
            </a:ext>
          </a:extLst>
        </xdr:cNvPr>
        <xdr:cNvSpPr/>
      </xdr:nvSpPr>
      <xdr:spPr>
        <a:xfrm>
          <a:off x="1968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152400</xdr:rowOff>
    </xdr:from>
    <xdr:to>
      <xdr:col>15</xdr:col>
      <xdr:colOff>50800</xdr:colOff>
      <xdr:row>108</xdr:row>
      <xdr:rowOff>152400</xdr:rowOff>
    </xdr:to>
    <xdr:cxnSp macro="">
      <xdr:nvCxnSpPr>
        <xdr:cNvPr id="427" name="直線コネクタ 426">
          <a:extLst>
            <a:ext uri="{FF2B5EF4-FFF2-40B4-BE49-F238E27FC236}">
              <a16:creationId xmlns:a16="http://schemas.microsoft.com/office/drawing/2014/main" id="{9922E801-D006-4C54-B78F-2D387C6FF471}"/>
            </a:ext>
          </a:extLst>
        </xdr:cNvPr>
        <xdr:cNvCxnSpPr/>
      </xdr:nvCxnSpPr>
      <xdr:spPr>
        <a:xfrm flipV="1">
          <a:off x="2019300" y="17125950"/>
          <a:ext cx="889000" cy="154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101600</xdr:rowOff>
    </xdr:from>
    <xdr:to>
      <xdr:col>6</xdr:col>
      <xdr:colOff>38100</xdr:colOff>
      <xdr:row>109</xdr:row>
      <xdr:rowOff>31750</xdr:rowOff>
    </xdr:to>
    <xdr:sp macro="" textlink="">
      <xdr:nvSpPr>
        <xdr:cNvPr id="428" name="楕円 427">
          <a:extLst>
            <a:ext uri="{FF2B5EF4-FFF2-40B4-BE49-F238E27FC236}">
              <a16:creationId xmlns:a16="http://schemas.microsoft.com/office/drawing/2014/main" id="{BDD6665F-C24E-4E00-93E0-83F265FA7EFE}"/>
            </a:ext>
          </a:extLst>
        </xdr:cNvPr>
        <xdr:cNvSpPr/>
      </xdr:nvSpPr>
      <xdr:spPr>
        <a:xfrm>
          <a:off x="1079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152400</xdr:rowOff>
    </xdr:from>
    <xdr:to>
      <xdr:col>10</xdr:col>
      <xdr:colOff>114300</xdr:colOff>
      <xdr:row>108</xdr:row>
      <xdr:rowOff>152400</xdr:rowOff>
    </xdr:to>
    <xdr:cxnSp macro="">
      <xdr:nvCxnSpPr>
        <xdr:cNvPr id="429" name="直線コネクタ 428">
          <a:extLst>
            <a:ext uri="{FF2B5EF4-FFF2-40B4-BE49-F238E27FC236}">
              <a16:creationId xmlns:a16="http://schemas.microsoft.com/office/drawing/2014/main" id="{E83714E5-481D-4773-84ED-47F7E441246D}"/>
            </a:ext>
          </a:extLst>
        </xdr:cNvPr>
        <xdr:cNvCxnSpPr/>
      </xdr:nvCxnSpPr>
      <xdr:spPr>
        <a:xfrm>
          <a:off x="1130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70502</xdr:rowOff>
    </xdr:from>
    <xdr:ext cx="405111" cy="259045"/>
    <xdr:sp macro="" textlink="">
      <xdr:nvSpPr>
        <xdr:cNvPr id="430" name="n_1aveValue【市民会館】&#10;有形固定資産減価償却率">
          <a:extLst>
            <a:ext uri="{FF2B5EF4-FFF2-40B4-BE49-F238E27FC236}">
              <a16:creationId xmlns:a16="http://schemas.microsoft.com/office/drawing/2014/main" id="{A4685D50-1636-4455-A338-7866A457FA82}"/>
            </a:ext>
          </a:extLst>
        </xdr:cNvPr>
        <xdr:cNvSpPr txBox="1"/>
      </xdr:nvSpPr>
      <xdr:spPr>
        <a:xfrm>
          <a:off x="35820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45738</xdr:rowOff>
    </xdr:from>
    <xdr:ext cx="405111" cy="259045"/>
    <xdr:sp macro="" textlink="">
      <xdr:nvSpPr>
        <xdr:cNvPr id="431" name="n_2aveValue【市民会館】&#10;有形固定資産減価償却率">
          <a:extLst>
            <a:ext uri="{FF2B5EF4-FFF2-40B4-BE49-F238E27FC236}">
              <a16:creationId xmlns:a16="http://schemas.microsoft.com/office/drawing/2014/main" id="{A6DF4D66-E28A-4AD2-A2CD-980FF6DFE26E}"/>
            </a:ext>
          </a:extLst>
        </xdr:cNvPr>
        <xdr:cNvSpPr txBox="1"/>
      </xdr:nvSpPr>
      <xdr:spPr>
        <a:xfrm>
          <a:off x="2705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95902</xdr:rowOff>
    </xdr:from>
    <xdr:ext cx="405111" cy="259045"/>
    <xdr:sp macro="" textlink="">
      <xdr:nvSpPr>
        <xdr:cNvPr id="432" name="n_3aveValue【市民会館】&#10;有形固定資産減価償却率">
          <a:extLst>
            <a:ext uri="{FF2B5EF4-FFF2-40B4-BE49-F238E27FC236}">
              <a16:creationId xmlns:a16="http://schemas.microsoft.com/office/drawing/2014/main" id="{6A8F121C-C818-4B90-A3C2-6592B28A3CBA}"/>
            </a:ext>
          </a:extLst>
        </xdr:cNvPr>
        <xdr:cNvSpPr txBox="1"/>
      </xdr:nvSpPr>
      <xdr:spPr>
        <a:xfrm>
          <a:off x="18167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44466</xdr:rowOff>
    </xdr:from>
    <xdr:ext cx="405111" cy="259045"/>
    <xdr:sp macro="" textlink="">
      <xdr:nvSpPr>
        <xdr:cNvPr id="433" name="n_4aveValue【市民会館】&#10;有形固定資産減価償却率">
          <a:extLst>
            <a:ext uri="{FF2B5EF4-FFF2-40B4-BE49-F238E27FC236}">
              <a16:creationId xmlns:a16="http://schemas.microsoft.com/office/drawing/2014/main" id="{FA7DA4B2-F6C0-4FED-B932-9B1B3319B643}"/>
            </a:ext>
          </a:extLst>
        </xdr:cNvPr>
        <xdr:cNvSpPr txBox="1"/>
      </xdr:nvSpPr>
      <xdr:spPr>
        <a:xfrm>
          <a:off x="927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118763</xdr:rowOff>
    </xdr:from>
    <xdr:ext cx="405111" cy="259045"/>
    <xdr:sp macro="" textlink="">
      <xdr:nvSpPr>
        <xdr:cNvPr id="434" name="n_1mainValue【市民会館】&#10;有形固定資産減価償却率">
          <a:extLst>
            <a:ext uri="{FF2B5EF4-FFF2-40B4-BE49-F238E27FC236}">
              <a16:creationId xmlns:a16="http://schemas.microsoft.com/office/drawing/2014/main" id="{B771105F-E418-4438-A0B3-2A286D13FCEF}"/>
            </a:ext>
          </a:extLst>
        </xdr:cNvPr>
        <xdr:cNvSpPr txBox="1"/>
      </xdr:nvSpPr>
      <xdr:spPr>
        <a:xfrm>
          <a:off x="3582044" y="1692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48277</xdr:rowOff>
    </xdr:from>
    <xdr:ext cx="405111" cy="259045"/>
    <xdr:sp macro="" textlink="">
      <xdr:nvSpPr>
        <xdr:cNvPr id="435" name="n_2mainValue【市民会館】&#10;有形固定資産減価償却率">
          <a:extLst>
            <a:ext uri="{FF2B5EF4-FFF2-40B4-BE49-F238E27FC236}">
              <a16:creationId xmlns:a16="http://schemas.microsoft.com/office/drawing/2014/main" id="{B344EB74-71F0-438D-B81C-7611E73C5A37}"/>
            </a:ext>
          </a:extLst>
        </xdr:cNvPr>
        <xdr:cNvSpPr txBox="1"/>
      </xdr:nvSpPr>
      <xdr:spPr>
        <a:xfrm>
          <a:off x="2705744" y="1685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22877</xdr:rowOff>
    </xdr:from>
    <xdr:ext cx="469744" cy="259045"/>
    <xdr:sp macro="" textlink="">
      <xdr:nvSpPr>
        <xdr:cNvPr id="436" name="n_3mainValue【市民会館】&#10;有形固定資産減価償却率">
          <a:extLst>
            <a:ext uri="{FF2B5EF4-FFF2-40B4-BE49-F238E27FC236}">
              <a16:creationId xmlns:a16="http://schemas.microsoft.com/office/drawing/2014/main" id="{A9A87E0C-6CF9-48EA-94B7-2764F6C8C81A}"/>
            </a:ext>
          </a:extLst>
        </xdr:cNvPr>
        <xdr:cNvSpPr txBox="1"/>
      </xdr:nvSpPr>
      <xdr:spPr>
        <a:xfrm>
          <a:off x="1784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22877</xdr:rowOff>
    </xdr:from>
    <xdr:ext cx="469744" cy="259045"/>
    <xdr:sp macro="" textlink="">
      <xdr:nvSpPr>
        <xdr:cNvPr id="437" name="n_4mainValue【市民会館】&#10;有形固定資産減価償却率">
          <a:extLst>
            <a:ext uri="{FF2B5EF4-FFF2-40B4-BE49-F238E27FC236}">
              <a16:creationId xmlns:a16="http://schemas.microsoft.com/office/drawing/2014/main" id="{EAD81993-8B3C-48C7-9F90-A57CD51E1F87}"/>
            </a:ext>
          </a:extLst>
        </xdr:cNvPr>
        <xdr:cNvSpPr txBox="1"/>
      </xdr:nvSpPr>
      <xdr:spPr>
        <a:xfrm>
          <a:off x="895427"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20DB43BA-AB76-42C2-BAAD-37CD3846EF9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1B96165C-E701-499D-B759-4B99CC3D15B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1A1AC92D-A0B0-4810-9F73-E66F2FAFC3F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38825084-0F95-4C3F-9DB7-845A3C28476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8D8C0A3-F2F4-4C9F-B42E-B41F48124D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355CB9DF-2EDB-48A1-B38E-8A6B59C8FB5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7AC03D54-0C4E-4454-A9BA-FCFE159CC58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A9315C12-B0C2-42DD-B4E8-3A61F77B09F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1D213563-E7E5-423B-9E26-26F56B92031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D0A90462-2CB9-45EC-8F1F-FCD416D4355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A4E4A05B-F99A-4935-89F2-0F41503D2FC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77E36213-FC5A-46AE-BC74-10BD8DAF5D3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84413853-140A-42F0-8E82-E211C197EB2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955BAE7A-1659-4878-BE81-023FBEA155A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9D73BE9E-9C64-48CC-9F75-CE8E9D689A8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1B7331D3-B202-4F6E-A784-E9539AC738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22F9535E-1982-4FE0-8F47-21EB954A2C9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8FCBBBB1-BB4F-41BB-ABC7-5C144519F15F}"/>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4D11EA92-DA77-45F4-8D9C-FB42356A44D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35377997-F15F-4A5B-829F-2DF34B9CEF1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8792E9F3-66D7-401E-B29B-5AA944EE1E0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D93B64F2-5123-4575-A715-3010E55C8AE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EFB5B611-F9E6-49BA-98BF-62945347DA2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xdr:rowOff>
    </xdr:from>
    <xdr:to>
      <xdr:col>54</xdr:col>
      <xdr:colOff>189865</xdr:colOff>
      <xdr:row>108</xdr:row>
      <xdr:rowOff>110489</xdr:rowOff>
    </xdr:to>
    <xdr:cxnSp macro="">
      <xdr:nvCxnSpPr>
        <xdr:cNvPr id="461" name="直線コネクタ 460">
          <a:extLst>
            <a:ext uri="{FF2B5EF4-FFF2-40B4-BE49-F238E27FC236}">
              <a16:creationId xmlns:a16="http://schemas.microsoft.com/office/drawing/2014/main" id="{72E8BF94-38FF-4DFD-ABD2-122FA34FC7AB}"/>
            </a:ext>
          </a:extLst>
        </xdr:cNvPr>
        <xdr:cNvCxnSpPr/>
      </xdr:nvCxnSpPr>
      <xdr:spPr>
        <a:xfrm flipV="1">
          <a:off x="10476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462" name="【市民会館】&#10;一人当たり面積最小値テキスト">
          <a:extLst>
            <a:ext uri="{FF2B5EF4-FFF2-40B4-BE49-F238E27FC236}">
              <a16:creationId xmlns:a16="http://schemas.microsoft.com/office/drawing/2014/main" id="{54BEC3FD-1A1F-46B4-A091-5FF6664F7084}"/>
            </a:ext>
          </a:extLst>
        </xdr:cNvPr>
        <xdr:cNvSpPr txBox="1"/>
      </xdr:nvSpPr>
      <xdr:spPr>
        <a:xfrm>
          <a:off x="10515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463" name="直線コネクタ 462">
          <a:extLst>
            <a:ext uri="{FF2B5EF4-FFF2-40B4-BE49-F238E27FC236}">
              <a16:creationId xmlns:a16="http://schemas.microsoft.com/office/drawing/2014/main" id="{FBF361F9-26BA-4AEC-A478-BBC319DEE49A}"/>
            </a:ext>
          </a:extLst>
        </xdr:cNvPr>
        <xdr:cNvCxnSpPr/>
      </xdr:nvCxnSpPr>
      <xdr:spPr>
        <a:xfrm>
          <a:off x="10388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120032</xdr:rowOff>
    </xdr:from>
    <xdr:ext cx="469744" cy="259045"/>
    <xdr:sp macro="" textlink="">
      <xdr:nvSpPr>
        <xdr:cNvPr id="464" name="【市民会館】&#10;一人当たり面積最大値テキスト">
          <a:extLst>
            <a:ext uri="{FF2B5EF4-FFF2-40B4-BE49-F238E27FC236}">
              <a16:creationId xmlns:a16="http://schemas.microsoft.com/office/drawing/2014/main" id="{F92F1949-5449-4EF1-B479-D72FD24BD02A}"/>
            </a:ext>
          </a:extLst>
        </xdr:cNvPr>
        <xdr:cNvSpPr txBox="1"/>
      </xdr:nvSpPr>
      <xdr:spPr>
        <a:xfrm>
          <a:off x="10515600" y="1709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xdr:rowOff>
    </xdr:from>
    <xdr:to>
      <xdr:col>55</xdr:col>
      <xdr:colOff>88900</xdr:colOff>
      <xdr:row>101</xdr:row>
      <xdr:rowOff>1905</xdr:rowOff>
    </xdr:to>
    <xdr:cxnSp macro="">
      <xdr:nvCxnSpPr>
        <xdr:cNvPr id="465" name="直線コネクタ 464">
          <a:extLst>
            <a:ext uri="{FF2B5EF4-FFF2-40B4-BE49-F238E27FC236}">
              <a16:creationId xmlns:a16="http://schemas.microsoft.com/office/drawing/2014/main" id="{F0D07A55-F0F4-4719-A335-75091BD48339}"/>
            </a:ext>
          </a:extLst>
        </xdr:cNvPr>
        <xdr:cNvCxnSpPr/>
      </xdr:nvCxnSpPr>
      <xdr:spPr>
        <a:xfrm>
          <a:off x="10388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168291</xdr:rowOff>
    </xdr:from>
    <xdr:ext cx="469744" cy="259045"/>
    <xdr:sp macro="" textlink="">
      <xdr:nvSpPr>
        <xdr:cNvPr id="466" name="【市民会館】&#10;一人当たり面積平均値テキスト">
          <a:extLst>
            <a:ext uri="{FF2B5EF4-FFF2-40B4-BE49-F238E27FC236}">
              <a16:creationId xmlns:a16="http://schemas.microsoft.com/office/drawing/2014/main" id="{6E0725EB-80DA-4F47-A000-3B9C5CCB4CDC}"/>
            </a:ext>
          </a:extLst>
        </xdr:cNvPr>
        <xdr:cNvSpPr txBox="1"/>
      </xdr:nvSpPr>
      <xdr:spPr>
        <a:xfrm>
          <a:off x="10515600" y="17999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467" name="フローチャート: 判断 466">
          <a:extLst>
            <a:ext uri="{FF2B5EF4-FFF2-40B4-BE49-F238E27FC236}">
              <a16:creationId xmlns:a16="http://schemas.microsoft.com/office/drawing/2014/main" id="{56F8044A-C749-4BF2-BE64-E1BA7725630F}"/>
            </a:ext>
          </a:extLst>
        </xdr:cNvPr>
        <xdr:cNvSpPr/>
      </xdr:nvSpPr>
      <xdr:spPr>
        <a:xfrm>
          <a:off x="104267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149225</xdr:rowOff>
    </xdr:from>
    <xdr:to>
      <xdr:col>50</xdr:col>
      <xdr:colOff>165100</xdr:colOff>
      <xdr:row>106</xdr:row>
      <xdr:rowOff>79375</xdr:rowOff>
    </xdr:to>
    <xdr:sp macro="" textlink="">
      <xdr:nvSpPr>
        <xdr:cNvPr id="468" name="フローチャート: 判断 467">
          <a:extLst>
            <a:ext uri="{FF2B5EF4-FFF2-40B4-BE49-F238E27FC236}">
              <a16:creationId xmlns:a16="http://schemas.microsoft.com/office/drawing/2014/main" id="{CAAB7FFF-3532-4B11-B9DF-FA9B8727891A}"/>
            </a:ext>
          </a:extLst>
        </xdr:cNvPr>
        <xdr:cNvSpPr/>
      </xdr:nvSpPr>
      <xdr:spPr>
        <a:xfrm>
          <a:off x="95885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9" name="フローチャート: 判断 468">
          <a:extLst>
            <a:ext uri="{FF2B5EF4-FFF2-40B4-BE49-F238E27FC236}">
              <a16:creationId xmlns:a16="http://schemas.microsoft.com/office/drawing/2014/main" id="{B5E61833-6BF9-4EC4-ABDA-0C796808A31A}"/>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70" name="フローチャート: 判断 469">
          <a:extLst>
            <a:ext uri="{FF2B5EF4-FFF2-40B4-BE49-F238E27FC236}">
              <a16:creationId xmlns:a16="http://schemas.microsoft.com/office/drawing/2014/main" id="{F79023AB-E276-4216-8CCA-2F0CB310610F}"/>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57786</xdr:rowOff>
    </xdr:from>
    <xdr:to>
      <xdr:col>36</xdr:col>
      <xdr:colOff>165100</xdr:colOff>
      <xdr:row>105</xdr:row>
      <xdr:rowOff>159386</xdr:rowOff>
    </xdr:to>
    <xdr:sp macro="" textlink="">
      <xdr:nvSpPr>
        <xdr:cNvPr id="471" name="フローチャート: 判断 470">
          <a:extLst>
            <a:ext uri="{FF2B5EF4-FFF2-40B4-BE49-F238E27FC236}">
              <a16:creationId xmlns:a16="http://schemas.microsoft.com/office/drawing/2014/main" id="{B56C5D4D-D033-4E2B-8A46-0F5B3F853751}"/>
            </a:ext>
          </a:extLst>
        </xdr:cNvPr>
        <xdr:cNvSpPr/>
      </xdr:nvSpPr>
      <xdr:spPr>
        <a:xfrm>
          <a:off x="6921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34D7317-1747-4E55-AACC-45FECC3E728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8B4F2B2-BA48-4D66-BC46-18E661C7812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AEBDD2E-B680-4964-A6EF-DCA751E82BA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90EF6CA-025B-44CE-A77F-C7A77B6F23C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F81B137-6836-4131-9BEE-260EE0F8C35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31114</xdr:rowOff>
    </xdr:from>
    <xdr:to>
      <xdr:col>55</xdr:col>
      <xdr:colOff>50800</xdr:colOff>
      <xdr:row>108</xdr:row>
      <xdr:rowOff>132714</xdr:rowOff>
    </xdr:to>
    <xdr:sp macro="" textlink="">
      <xdr:nvSpPr>
        <xdr:cNvPr id="477" name="楕円 476">
          <a:extLst>
            <a:ext uri="{FF2B5EF4-FFF2-40B4-BE49-F238E27FC236}">
              <a16:creationId xmlns:a16="http://schemas.microsoft.com/office/drawing/2014/main" id="{E83EFD73-4BA6-4619-9E62-7389904A8E11}"/>
            </a:ext>
          </a:extLst>
        </xdr:cNvPr>
        <xdr:cNvSpPr/>
      </xdr:nvSpPr>
      <xdr:spPr>
        <a:xfrm>
          <a:off x="104267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117491</xdr:rowOff>
    </xdr:from>
    <xdr:ext cx="469744" cy="259045"/>
    <xdr:sp macro="" textlink="">
      <xdr:nvSpPr>
        <xdr:cNvPr id="478" name="【市民会館】&#10;一人当たり面積該当値テキスト">
          <a:extLst>
            <a:ext uri="{FF2B5EF4-FFF2-40B4-BE49-F238E27FC236}">
              <a16:creationId xmlns:a16="http://schemas.microsoft.com/office/drawing/2014/main" id="{6D4CE82A-5EF1-4131-9C0F-772614259D68}"/>
            </a:ext>
          </a:extLst>
        </xdr:cNvPr>
        <xdr:cNvSpPr txBox="1"/>
      </xdr:nvSpPr>
      <xdr:spPr>
        <a:xfrm>
          <a:off x="10515600" y="1846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33020</xdr:rowOff>
    </xdr:from>
    <xdr:to>
      <xdr:col>50</xdr:col>
      <xdr:colOff>165100</xdr:colOff>
      <xdr:row>108</xdr:row>
      <xdr:rowOff>134620</xdr:rowOff>
    </xdr:to>
    <xdr:sp macro="" textlink="">
      <xdr:nvSpPr>
        <xdr:cNvPr id="479" name="楕円 478">
          <a:extLst>
            <a:ext uri="{FF2B5EF4-FFF2-40B4-BE49-F238E27FC236}">
              <a16:creationId xmlns:a16="http://schemas.microsoft.com/office/drawing/2014/main" id="{47BCB321-5EEE-478A-8472-024176592287}"/>
            </a:ext>
          </a:extLst>
        </xdr:cNvPr>
        <xdr:cNvSpPr/>
      </xdr:nvSpPr>
      <xdr:spPr>
        <a:xfrm>
          <a:off x="9588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81914</xdr:rowOff>
    </xdr:from>
    <xdr:to>
      <xdr:col>55</xdr:col>
      <xdr:colOff>0</xdr:colOff>
      <xdr:row>108</xdr:row>
      <xdr:rowOff>83820</xdr:rowOff>
    </xdr:to>
    <xdr:cxnSp macro="">
      <xdr:nvCxnSpPr>
        <xdr:cNvPr id="480" name="直線コネクタ 479">
          <a:extLst>
            <a:ext uri="{FF2B5EF4-FFF2-40B4-BE49-F238E27FC236}">
              <a16:creationId xmlns:a16="http://schemas.microsoft.com/office/drawing/2014/main" id="{EDDE11E6-3586-4561-BB9E-A350178F6C75}"/>
            </a:ext>
          </a:extLst>
        </xdr:cNvPr>
        <xdr:cNvCxnSpPr/>
      </xdr:nvCxnSpPr>
      <xdr:spPr>
        <a:xfrm flipV="1">
          <a:off x="9639300" y="185985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33020</xdr:rowOff>
    </xdr:from>
    <xdr:to>
      <xdr:col>46</xdr:col>
      <xdr:colOff>38100</xdr:colOff>
      <xdr:row>108</xdr:row>
      <xdr:rowOff>134620</xdr:rowOff>
    </xdr:to>
    <xdr:sp macro="" textlink="">
      <xdr:nvSpPr>
        <xdr:cNvPr id="481" name="楕円 480">
          <a:extLst>
            <a:ext uri="{FF2B5EF4-FFF2-40B4-BE49-F238E27FC236}">
              <a16:creationId xmlns:a16="http://schemas.microsoft.com/office/drawing/2014/main" id="{2EFD9A57-99EF-48DD-B669-1C4AD4075F5E}"/>
            </a:ext>
          </a:extLst>
        </xdr:cNvPr>
        <xdr:cNvSpPr/>
      </xdr:nvSpPr>
      <xdr:spPr>
        <a:xfrm>
          <a:off x="8699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83820</xdr:rowOff>
    </xdr:from>
    <xdr:to>
      <xdr:col>50</xdr:col>
      <xdr:colOff>114300</xdr:colOff>
      <xdr:row>108</xdr:row>
      <xdr:rowOff>83820</xdr:rowOff>
    </xdr:to>
    <xdr:cxnSp macro="">
      <xdr:nvCxnSpPr>
        <xdr:cNvPr id="482" name="直線コネクタ 481">
          <a:extLst>
            <a:ext uri="{FF2B5EF4-FFF2-40B4-BE49-F238E27FC236}">
              <a16:creationId xmlns:a16="http://schemas.microsoft.com/office/drawing/2014/main" id="{9ED0AAB3-A344-4F8D-A048-C011D627DF3D}"/>
            </a:ext>
          </a:extLst>
        </xdr:cNvPr>
        <xdr:cNvCxnSpPr/>
      </xdr:nvCxnSpPr>
      <xdr:spPr>
        <a:xfrm>
          <a:off x="8750300" y="1860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132080</xdr:rowOff>
    </xdr:from>
    <xdr:to>
      <xdr:col>41</xdr:col>
      <xdr:colOff>101600</xdr:colOff>
      <xdr:row>108</xdr:row>
      <xdr:rowOff>62230</xdr:rowOff>
    </xdr:to>
    <xdr:sp macro="" textlink="">
      <xdr:nvSpPr>
        <xdr:cNvPr id="483" name="楕円 482">
          <a:extLst>
            <a:ext uri="{FF2B5EF4-FFF2-40B4-BE49-F238E27FC236}">
              <a16:creationId xmlns:a16="http://schemas.microsoft.com/office/drawing/2014/main" id="{8D24797D-2DB2-458D-8C3A-F0F4724D89BF}"/>
            </a:ext>
          </a:extLst>
        </xdr:cNvPr>
        <xdr:cNvSpPr/>
      </xdr:nvSpPr>
      <xdr:spPr>
        <a:xfrm>
          <a:off x="7810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11430</xdr:rowOff>
    </xdr:from>
    <xdr:to>
      <xdr:col>45</xdr:col>
      <xdr:colOff>177800</xdr:colOff>
      <xdr:row>108</xdr:row>
      <xdr:rowOff>83820</xdr:rowOff>
    </xdr:to>
    <xdr:cxnSp macro="">
      <xdr:nvCxnSpPr>
        <xdr:cNvPr id="484" name="直線コネクタ 483">
          <a:extLst>
            <a:ext uri="{FF2B5EF4-FFF2-40B4-BE49-F238E27FC236}">
              <a16:creationId xmlns:a16="http://schemas.microsoft.com/office/drawing/2014/main" id="{B16D6418-3B99-4B16-B5A9-AA70CFE6C8DD}"/>
            </a:ext>
          </a:extLst>
        </xdr:cNvPr>
        <xdr:cNvCxnSpPr/>
      </xdr:nvCxnSpPr>
      <xdr:spPr>
        <a:xfrm>
          <a:off x="7861300" y="185280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133986</xdr:rowOff>
    </xdr:from>
    <xdr:to>
      <xdr:col>36</xdr:col>
      <xdr:colOff>165100</xdr:colOff>
      <xdr:row>108</xdr:row>
      <xdr:rowOff>64136</xdr:rowOff>
    </xdr:to>
    <xdr:sp macro="" textlink="">
      <xdr:nvSpPr>
        <xdr:cNvPr id="485" name="楕円 484">
          <a:extLst>
            <a:ext uri="{FF2B5EF4-FFF2-40B4-BE49-F238E27FC236}">
              <a16:creationId xmlns:a16="http://schemas.microsoft.com/office/drawing/2014/main" id="{9F582ED5-A927-45FB-9FD5-94B9448EA4ED}"/>
            </a:ext>
          </a:extLst>
        </xdr:cNvPr>
        <xdr:cNvSpPr/>
      </xdr:nvSpPr>
      <xdr:spPr>
        <a:xfrm>
          <a:off x="6921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11430</xdr:rowOff>
    </xdr:from>
    <xdr:to>
      <xdr:col>41</xdr:col>
      <xdr:colOff>50800</xdr:colOff>
      <xdr:row>108</xdr:row>
      <xdr:rowOff>13336</xdr:rowOff>
    </xdr:to>
    <xdr:cxnSp macro="">
      <xdr:nvCxnSpPr>
        <xdr:cNvPr id="486" name="直線コネクタ 485">
          <a:extLst>
            <a:ext uri="{FF2B5EF4-FFF2-40B4-BE49-F238E27FC236}">
              <a16:creationId xmlns:a16="http://schemas.microsoft.com/office/drawing/2014/main" id="{F93EF35B-D5D1-4C82-9B45-4225A738C268}"/>
            </a:ext>
          </a:extLst>
        </xdr:cNvPr>
        <xdr:cNvCxnSpPr/>
      </xdr:nvCxnSpPr>
      <xdr:spPr>
        <a:xfrm flipV="1">
          <a:off x="6972300" y="185280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95902</xdr:rowOff>
    </xdr:from>
    <xdr:ext cx="469744" cy="259045"/>
    <xdr:sp macro="" textlink="">
      <xdr:nvSpPr>
        <xdr:cNvPr id="487" name="n_1aveValue【市民会館】&#10;一人当たり面積">
          <a:extLst>
            <a:ext uri="{FF2B5EF4-FFF2-40B4-BE49-F238E27FC236}">
              <a16:creationId xmlns:a16="http://schemas.microsoft.com/office/drawing/2014/main" id="{82224D58-F112-47BA-908A-E9600976366A}"/>
            </a:ext>
          </a:extLst>
        </xdr:cNvPr>
        <xdr:cNvSpPr txBox="1"/>
      </xdr:nvSpPr>
      <xdr:spPr>
        <a:xfrm>
          <a:off x="9391727" y="17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8" name="n_2aveValue【市民会館】&#10;一人当たり面積">
          <a:extLst>
            <a:ext uri="{FF2B5EF4-FFF2-40B4-BE49-F238E27FC236}">
              <a16:creationId xmlns:a16="http://schemas.microsoft.com/office/drawing/2014/main" id="{E62CB545-4C47-48A5-84AC-3941F92574A7}"/>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9" name="n_3aveValue【市民会館】&#10;一人当たり面積">
          <a:extLst>
            <a:ext uri="{FF2B5EF4-FFF2-40B4-BE49-F238E27FC236}">
              <a16:creationId xmlns:a16="http://schemas.microsoft.com/office/drawing/2014/main" id="{A3869BA4-C142-4667-A1A2-A3B6EB4977EE}"/>
            </a:ext>
          </a:extLst>
        </xdr:cNvPr>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4463</xdr:rowOff>
    </xdr:from>
    <xdr:ext cx="469744" cy="259045"/>
    <xdr:sp macro="" textlink="">
      <xdr:nvSpPr>
        <xdr:cNvPr id="490" name="n_4aveValue【市民会館】&#10;一人当たり面積">
          <a:extLst>
            <a:ext uri="{FF2B5EF4-FFF2-40B4-BE49-F238E27FC236}">
              <a16:creationId xmlns:a16="http://schemas.microsoft.com/office/drawing/2014/main" id="{5B4FB041-592A-42C7-985A-F25AB4F25F7E}"/>
            </a:ext>
          </a:extLst>
        </xdr:cNvPr>
        <xdr:cNvSpPr txBox="1"/>
      </xdr:nvSpPr>
      <xdr:spPr>
        <a:xfrm>
          <a:off x="6737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125747</xdr:rowOff>
    </xdr:from>
    <xdr:ext cx="469744" cy="259045"/>
    <xdr:sp macro="" textlink="">
      <xdr:nvSpPr>
        <xdr:cNvPr id="491" name="n_1mainValue【市民会館】&#10;一人当たり面積">
          <a:extLst>
            <a:ext uri="{FF2B5EF4-FFF2-40B4-BE49-F238E27FC236}">
              <a16:creationId xmlns:a16="http://schemas.microsoft.com/office/drawing/2014/main" id="{F146C0C5-6003-4AB1-B740-5B90935BF603}"/>
            </a:ext>
          </a:extLst>
        </xdr:cNvPr>
        <xdr:cNvSpPr txBox="1"/>
      </xdr:nvSpPr>
      <xdr:spPr>
        <a:xfrm>
          <a:off x="93917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125747</xdr:rowOff>
    </xdr:from>
    <xdr:ext cx="469744" cy="259045"/>
    <xdr:sp macro="" textlink="">
      <xdr:nvSpPr>
        <xdr:cNvPr id="492" name="n_2mainValue【市民会館】&#10;一人当たり面積">
          <a:extLst>
            <a:ext uri="{FF2B5EF4-FFF2-40B4-BE49-F238E27FC236}">
              <a16:creationId xmlns:a16="http://schemas.microsoft.com/office/drawing/2014/main" id="{6D7A21F3-DC4B-48D9-B4F3-FB63B777E8DE}"/>
            </a:ext>
          </a:extLst>
        </xdr:cNvPr>
        <xdr:cNvSpPr txBox="1"/>
      </xdr:nvSpPr>
      <xdr:spPr>
        <a:xfrm>
          <a:off x="8515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53357</xdr:rowOff>
    </xdr:from>
    <xdr:ext cx="469744" cy="259045"/>
    <xdr:sp macro="" textlink="">
      <xdr:nvSpPr>
        <xdr:cNvPr id="493" name="n_3mainValue【市民会館】&#10;一人当たり面積">
          <a:extLst>
            <a:ext uri="{FF2B5EF4-FFF2-40B4-BE49-F238E27FC236}">
              <a16:creationId xmlns:a16="http://schemas.microsoft.com/office/drawing/2014/main" id="{4299A203-B766-4023-8D1E-8576235DEC37}"/>
            </a:ext>
          </a:extLst>
        </xdr:cNvPr>
        <xdr:cNvSpPr txBox="1"/>
      </xdr:nvSpPr>
      <xdr:spPr>
        <a:xfrm>
          <a:off x="762642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55263</xdr:rowOff>
    </xdr:from>
    <xdr:ext cx="469744" cy="259045"/>
    <xdr:sp macro="" textlink="">
      <xdr:nvSpPr>
        <xdr:cNvPr id="494" name="n_4mainValue【市民会館】&#10;一人当たり面積">
          <a:extLst>
            <a:ext uri="{FF2B5EF4-FFF2-40B4-BE49-F238E27FC236}">
              <a16:creationId xmlns:a16="http://schemas.microsoft.com/office/drawing/2014/main" id="{0064A8BB-3840-4901-B90C-11F3EFA3C844}"/>
            </a:ext>
          </a:extLst>
        </xdr:cNvPr>
        <xdr:cNvSpPr txBox="1"/>
      </xdr:nvSpPr>
      <xdr:spPr>
        <a:xfrm>
          <a:off x="6737427" y="185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F2973C37-C660-485F-B3A6-C54A7E9EAB7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2ECABF00-6E2F-43DA-913F-766E894D9E2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CDACD15E-2B4B-403B-B7C8-1F10DF9FB6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45BA97AB-D8FB-42D4-9D05-30BE5B0C596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9A37AE2B-C76A-420C-B57D-6CFFEAF506E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B03C9497-1653-471E-8447-109B5617EAC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5D03E6C2-4240-4540-B22D-EC4530277E7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2562C0E4-E96F-42E1-A08E-2140C0F4ADB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826948EF-E0F6-4CC3-9876-9496A39C3C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6EA965DA-E058-4169-A5DF-2C78CECCC7E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4760CCA5-9D84-49F5-B3CE-7052231A7A3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468BE4A9-EAD5-4567-B7C3-3055C31F727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60BC31B9-7A3B-4307-88A5-0A950E18753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4026B4C3-9E61-4392-9CFA-85529D6386A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15EC2638-C991-41D7-9976-6C348CA365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666D3725-128A-45D1-B3CD-4916480A11A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1F19CCAB-75AC-44AB-A306-835861A6197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16E264F1-8B72-466C-9ADA-0E594FD5EFD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11CDF567-B997-4B4B-A0A5-0059DDC9955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2688643F-A2EC-4E97-A149-1D81DF37875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DB9D2B78-CF6E-46E7-BE7C-37B7896C40E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AF710EC6-F071-4DDB-8074-DDCBCA48107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B1F1BD66-74FF-48A2-9777-24B9703CD57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1627073A-0B1A-4CBE-B39B-7D2F3BC4271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97155</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AA96CA10-316A-4D64-B788-2770F8E0E1A3}"/>
            </a:ext>
          </a:extLst>
        </xdr:cNvPr>
        <xdr:cNvCxnSpPr/>
      </xdr:nvCxnSpPr>
      <xdr:spPr>
        <a:xfrm flipV="1">
          <a:off x="16318864" y="575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C2CE0A96-E4D7-4B44-8E5C-EA3A4C99060E}"/>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69086A44-313A-4209-B1D1-8DCB24053E7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43832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472B603B-7C5C-4E02-B775-AE552E8CA660}"/>
            </a:ext>
          </a:extLst>
        </xdr:cNvPr>
        <xdr:cNvSpPr txBox="1"/>
      </xdr:nvSpPr>
      <xdr:spPr>
        <a:xfrm>
          <a:off x="16357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97155</xdr:rowOff>
    </xdr:from>
    <xdr:to>
      <xdr:col>86</xdr:col>
      <xdr:colOff>25400</xdr:colOff>
      <xdr:row>33</xdr:row>
      <xdr:rowOff>97155</xdr:rowOff>
    </xdr:to>
    <xdr:cxnSp macro="">
      <xdr:nvCxnSpPr>
        <xdr:cNvPr id="523" name="直線コネクタ 522">
          <a:extLst>
            <a:ext uri="{FF2B5EF4-FFF2-40B4-BE49-F238E27FC236}">
              <a16:creationId xmlns:a16="http://schemas.microsoft.com/office/drawing/2014/main" id="{5F8338F1-4334-4A81-ADA2-B86BCB0184C7}"/>
            </a:ext>
          </a:extLst>
        </xdr:cNvPr>
        <xdr:cNvCxnSpPr/>
      </xdr:nvCxnSpPr>
      <xdr:spPr>
        <a:xfrm>
          <a:off x="16230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66692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2F796EE5-4833-4C77-8968-9D405E27A212}"/>
            </a:ext>
          </a:extLst>
        </xdr:cNvPr>
        <xdr:cNvSpPr txBox="1"/>
      </xdr:nvSpPr>
      <xdr:spPr>
        <a:xfrm>
          <a:off x="16357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88265</xdr:rowOff>
    </xdr:from>
    <xdr:to>
      <xdr:col>85</xdr:col>
      <xdr:colOff>177800</xdr:colOff>
      <xdr:row>38</xdr:row>
      <xdr:rowOff>18415</xdr:rowOff>
    </xdr:to>
    <xdr:sp macro="" textlink="">
      <xdr:nvSpPr>
        <xdr:cNvPr id="525" name="フローチャート: 判断 524">
          <a:extLst>
            <a:ext uri="{FF2B5EF4-FFF2-40B4-BE49-F238E27FC236}">
              <a16:creationId xmlns:a16="http://schemas.microsoft.com/office/drawing/2014/main" id="{C63F94F7-8019-4E93-BD97-8BD8D871ACC8}"/>
            </a:ext>
          </a:extLst>
        </xdr:cNvPr>
        <xdr:cNvSpPr/>
      </xdr:nvSpPr>
      <xdr:spPr>
        <a:xfrm>
          <a:off x="16268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26" name="フローチャート: 判断 525">
          <a:extLst>
            <a:ext uri="{FF2B5EF4-FFF2-40B4-BE49-F238E27FC236}">
              <a16:creationId xmlns:a16="http://schemas.microsoft.com/office/drawing/2014/main" id="{B0542CD9-D99D-4C69-A7EA-178FB993796C}"/>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27" name="フローチャート: 判断 526">
          <a:extLst>
            <a:ext uri="{FF2B5EF4-FFF2-40B4-BE49-F238E27FC236}">
              <a16:creationId xmlns:a16="http://schemas.microsoft.com/office/drawing/2014/main" id="{CA93E71B-CB80-4181-82A4-05FFD6ED742C}"/>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28" name="フローチャート: 判断 527">
          <a:extLst>
            <a:ext uri="{FF2B5EF4-FFF2-40B4-BE49-F238E27FC236}">
              <a16:creationId xmlns:a16="http://schemas.microsoft.com/office/drawing/2014/main" id="{8878ADB9-6627-4370-8768-06AFA1077E68}"/>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9" name="フローチャート: 判断 528">
          <a:extLst>
            <a:ext uri="{FF2B5EF4-FFF2-40B4-BE49-F238E27FC236}">
              <a16:creationId xmlns:a16="http://schemas.microsoft.com/office/drawing/2014/main" id="{DC1EB8AB-A714-44FA-A023-F2F822F83788}"/>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5DE9C23-480A-48AE-AD4B-F7BA5213934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DBFC8E9-2757-464C-A412-3510831258B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5E3FB48-1ED3-4AE2-9308-0AF8AEDE505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DA98BB25-4E3A-4BA6-9385-54302D8BB7C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9E0B1938-580E-4EEC-A552-3866F077FB7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168275</xdr:rowOff>
    </xdr:from>
    <xdr:to>
      <xdr:col>85</xdr:col>
      <xdr:colOff>177800</xdr:colOff>
      <xdr:row>36</xdr:row>
      <xdr:rowOff>98425</xdr:rowOff>
    </xdr:to>
    <xdr:sp macro="" textlink="">
      <xdr:nvSpPr>
        <xdr:cNvPr id="535" name="楕円 534">
          <a:extLst>
            <a:ext uri="{FF2B5EF4-FFF2-40B4-BE49-F238E27FC236}">
              <a16:creationId xmlns:a16="http://schemas.microsoft.com/office/drawing/2014/main" id="{51D56B87-45D1-49B7-8EEF-2BC2EEF48B02}"/>
            </a:ext>
          </a:extLst>
        </xdr:cNvPr>
        <xdr:cNvSpPr/>
      </xdr:nvSpPr>
      <xdr:spPr>
        <a:xfrm>
          <a:off x="162687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19702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F15E0D4C-74F7-4B16-98AC-1637977A343A}"/>
            </a:ext>
          </a:extLst>
        </xdr:cNvPr>
        <xdr:cNvSpPr txBox="1"/>
      </xdr:nvSpPr>
      <xdr:spPr>
        <a:xfrm>
          <a:off x="16357600"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76835</xdr:rowOff>
    </xdr:from>
    <xdr:to>
      <xdr:col>81</xdr:col>
      <xdr:colOff>101600</xdr:colOff>
      <xdr:row>36</xdr:row>
      <xdr:rowOff>6985</xdr:rowOff>
    </xdr:to>
    <xdr:sp macro="" textlink="">
      <xdr:nvSpPr>
        <xdr:cNvPr id="537" name="楕円 536">
          <a:extLst>
            <a:ext uri="{FF2B5EF4-FFF2-40B4-BE49-F238E27FC236}">
              <a16:creationId xmlns:a16="http://schemas.microsoft.com/office/drawing/2014/main" id="{11578DA6-51E3-4276-B350-487A2EBFC95E}"/>
            </a:ext>
          </a:extLst>
        </xdr:cNvPr>
        <xdr:cNvSpPr/>
      </xdr:nvSpPr>
      <xdr:spPr>
        <a:xfrm>
          <a:off x="15430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127635</xdr:rowOff>
    </xdr:from>
    <xdr:to>
      <xdr:col>85</xdr:col>
      <xdr:colOff>127000</xdr:colOff>
      <xdr:row>36</xdr:row>
      <xdr:rowOff>47625</xdr:rowOff>
    </xdr:to>
    <xdr:cxnSp macro="">
      <xdr:nvCxnSpPr>
        <xdr:cNvPr id="538" name="直線コネクタ 537">
          <a:extLst>
            <a:ext uri="{FF2B5EF4-FFF2-40B4-BE49-F238E27FC236}">
              <a16:creationId xmlns:a16="http://schemas.microsoft.com/office/drawing/2014/main" id="{F415C6E4-5B80-4100-882B-D6E931E706AC}"/>
            </a:ext>
          </a:extLst>
        </xdr:cNvPr>
        <xdr:cNvCxnSpPr/>
      </xdr:nvCxnSpPr>
      <xdr:spPr>
        <a:xfrm>
          <a:off x="15481300" y="612838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160655</xdr:rowOff>
    </xdr:from>
    <xdr:to>
      <xdr:col>76</xdr:col>
      <xdr:colOff>165100</xdr:colOff>
      <xdr:row>35</xdr:row>
      <xdr:rowOff>90805</xdr:rowOff>
    </xdr:to>
    <xdr:sp macro="" textlink="">
      <xdr:nvSpPr>
        <xdr:cNvPr id="539" name="楕円 538">
          <a:extLst>
            <a:ext uri="{FF2B5EF4-FFF2-40B4-BE49-F238E27FC236}">
              <a16:creationId xmlns:a16="http://schemas.microsoft.com/office/drawing/2014/main" id="{3A25EE7C-87F1-4E1E-BAC8-FF798D4D77D8}"/>
            </a:ext>
          </a:extLst>
        </xdr:cNvPr>
        <xdr:cNvSpPr/>
      </xdr:nvSpPr>
      <xdr:spPr>
        <a:xfrm>
          <a:off x="14541500" y="598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40005</xdr:rowOff>
    </xdr:from>
    <xdr:to>
      <xdr:col>81</xdr:col>
      <xdr:colOff>50800</xdr:colOff>
      <xdr:row>35</xdr:row>
      <xdr:rowOff>127635</xdr:rowOff>
    </xdr:to>
    <xdr:cxnSp macro="">
      <xdr:nvCxnSpPr>
        <xdr:cNvPr id="540" name="直線コネクタ 539">
          <a:extLst>
            <a:ext uri="{FF2B5EF4-FFF2-40B4-BE49-F238E27FC236}">
              <a16:creationId xmlns:a16="http://schemas.microsoft.com/office/drawing/2014/main" id="{8794704D-7C8A-4C5E-88CF-6CD92DF13855}"/>
            </a:ext>
          </a:extLst>
        </xdr:cNvPr>
        <xdr:cNvCxnSpPr/>
      </xdr:nvCxnSpPr>
      <xdr:spPr>
        <a:xfrm>
          <a:off x="14592300" y="604075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158750</xdr:rowOff>
    </xdr:from>
    <xdr:to>
      <xdr:col>72</xdr:col>
      <xdr:colOff>38100</xdr:colOff>
      <xdr:row>42</xdr:row>
      <xdr:rowOff>88900</xdr:rowOff>
    </xdr:to>
    <xdr:sp macro="" textlink="">
      <xdr:nvSpPr>
        <xdr:cNvPr id="541" name="楕円 540">
          <a:extLst>
            <a:ext uri="{FF2B5EF4-FFF2-40B4-BE49-F238E27FC236}">
              <a16:creationId xmlns:a16="http://schemas.microsoft.com/office/drawing/2014/main" id="{F448EC45-A9C3-45F2-843E-E0BF4499D4AB}"/>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40005</xdr:rowOff>
    </xdr:from>
    <xdr:to>
      <xdr:col>76</xdr:col>
      <xdr:colOff>114300</xdr:colOff>
      <xdr:row>42</xdr:row>
      <xdr:rowOff>38100</xdr:rowOff>
    </xdr:to>
    <xdr:cxnSp macro="">
      <xdr:nvCxnSpPr>
        <xdr:cNvPr id="542" name="直線コネクタ 541">
          <a:extLst>
            <a:ext uri="{FF2B5EF4-FFF2-40B4-BE49-F238E27FC236}">
              <a16:creationId xmlns:a16="http://schemas.microsoft.com/office/drawing/2014/main" id="{13A0E867-E715-44EE-B3D6-0E1331E35C88}"/>
            </a:ext>
          </a:extLst>
        </xdr:cNvPr>
        <xdr:cNvCxnSpPr/>
      </xdr:nvCxnSpPr>
      <xdr:spPr>
        <a:xfrm flipV="1">
          <a:off x="13703300" y="6040755"/>
          <a:ext cx="889000" cy="119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158750</xdr:rowOff>
    </xdr:from>
    <xdr:to>
      <xdr:col>67</xdr:col>
      <xdr:colOff>101600</xdr:colOff>
      <xdr:row>42</xdr:row>
      <xdr:rowOff>88900</xdr:rowOff>
    </xdr:to>
    <xdr:sp macro="" textlink="">
      <xdr:nvSpPr>
        <xdr:cNvPr id="543" name="楕円 542">
          <a:extLst>
            <a:ext uri="{FF2B5EF4-FFF2-40B4-BE49-F238E27FC236}">
              <a16:creationId xmlns:a16="http://schemas.microsoft.com/office/drawing/2014/main" id="{51484BF9-C775-4E0D-AAAC-5EF962AEB8BA}"/>
            </a:ext>
          </a:extLst>
        </xdr:cNvPr>
        <xdr:cNvSpPr/>
      </xdr:nvSpPr>
      <xdr:spPr>
        <a:xfrm>
          <a:off x="12763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38100</xdr:rowOff>
    </xdr:from>
    <xdr:to>
      <xdr:col>71</xdr:col>
      <xdr:colOff>177800</xdr:colOff>
      <xdr:row>42</xdr:row>
      <xdr:rowOff>38100</xdr:rowOff>
    </xdr:to>
    <xdr:cxnSp macro="">
      <xdr:nvCxnSpPr>
        <xdr:cNvPr id="544" name="直線コネクタ 543">
          <a:extLst>
            <a:ext uri="{FF2B5EF4-FFF2-40B4-BE49-F238E27FC236}">
              <a16:creationId xmlns:a16="http://schemas.microsoft.com/office/drawing/2014/main" id="{C59DAEED-BF61-43D4-B5D2-BF70BDBB754C}"/>
            </a:ext>
          </a:extLst>
        </xdr:cNvPr>
        <xdr:cNvCxnSpPr/>
      </xdr:nvCxnSpPr>
      <xdr:spPr>
        <a:xfrm>
          <a:off x="12814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C796BB44-87FA-4135-A19B-6AF8BD6A0CAE}"/>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84D8E314-82F4-45E2-946F-389BD674D953}"/>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5FA259B2-019B-47A0-8B4D-238225B85A8A}"/>
            </a:ext>
          </a:extLst>
        </xdr:cNvPr>
        <xdr:cNvSpPr txBox="1"/>
      </xdr:nvSpPr>
      <xdr:spPr>
        <a:xfrm>
          <a:off x="13500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11768C30-31A3-4A55-954D-87F6DF2243BE}"/>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23512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6299FB32-0ED4-48D9-A1D5-26237195A6EA}"/>
            </a:ext>
          </a:extLst>
        </xdr:cNvPr>
        <xdr:cNvSpPr txBox="1"/>
      </xdr:nvSpPr>
      <xdr:spPr>
        <a:xfrm>
          <a:off x="152660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107332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C8A00A22-442D-47F8-921D-CFF5A6443EDA}"/>
            </a:ext>
          </a:extLst>
        </xdr:cNvPr>
        <xdr:cNvSpPr txBox="1"/>
      </xdr:nvSpPr>
      <xdr:spPr>
        <a:xfrm>
          <a:off x="14389744" y="576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551" name="n_3mainValue【一般廃棄物処理施設】&#10;有形固定資産減価償却率">
          <a:extLst>
            <a:ext uri="{FF2B5EF4-FFF2-40B4-BE49-F238E27FC236}">
              <a16:creationId xmlns:a16="http://schemas.microsoft.com/office/drawing/2014/main" id="{DFEA42F0-C58E-4470-AAC1-4E487A89F969}"/>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80027</xdr:rowOff>
    </xdr:from>
    <xdr:ext cx="469744" cy="259045"/>
    <xdr:sp macro="" textlink="">
      <xdr:nvSpPr>
        <xdr:cNvPr id="552" name="n_4mainValue【一般廃棄物処理施設】&#10;有形固定資産減価償却率">
          <a:extLst>
            <a:ext uri="{FF2B5EF4-FFF2-40B4-BE49-F238E27FC236}">
              <a16:creationId xmlns:a16="http://schemas.microsoft.com/office/drawing/2014/main" id="{208C19ED-652C-4EDA-8DC8-575FD427109C}"/>
            </a:ext>
          </a:extLst>
        </xdr:cNvPr>
        <xdr:cNvSpPr txBox="1"/>
      </xdr:nvSpPr>
      <xdr:spPr>
        <a:xfrm>
          <a:off x="1257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3B39E2DB-0214-4857-A193-15F73434E0D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C16A8DD0-D9B2-4B4B-AF48-0D78B677299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2777A8C0-9C39-4665-A88F-87DC16152EC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EFEDC6FE-AB9C-4B78-8FDA-95A2AE1231C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43662ABC-0CBB-4E36-92E0-614019F39F2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A25259EC-310B-4E3D-B8DB-706BED4007B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E222EE2E-6990-428B-9A6E-738DF138651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1B63FD-B7A5-48AE-A320-CDA868EF75A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B12E0BA3-D2A6-45F4-8ADD-A18CF78228A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59755222-59E2-40F4-BE5C-E6499D73FD5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D875C2E3-3CDA-474D-9600-92D2F49A574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1519D3CC-9C5C-4488-AD5F-F7A5CA49BB2A}"/>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4139CB84-545C-4D85-B329-CEF3A8256D8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56DE6E75-6DF2-4576-BEF6-8942181A5D3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86FBD74C-18B2-4AD9-B690-06066DBFE06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D5D03210-E65C-474A-8854-16CC6F410D1D}"/>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96C605F7-2E95-47CB-A48E-F5513383DDA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CC804B01-182A-47B9-8C1C-BD87A1D58763}"/>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3F58D6C7-8577-4924-9B39-27112A3A885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55889AFE-5178-45AB-AA82-53DFD657B2C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F19EE70E-E40E-49B5-982F-2035414B387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1057E5F4-3ACF-4927-9038-0DC818285ED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D340395F-1A67-4AE1-AFD1-8B920B5E48A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124865</xdr:rowOff>
    </xdr:from>
    <xdr:to>
      <xdr:col>116</xdr:col>
      <xdr:colOff>62864</xdr:colOff>
      <xdr:row>42</xdr:row>
      <xdr:rowOff>27702</xdr:rowOff>
    </xdr:to>
    <xdr:cxnSp macro="">
      <xdr:nvCxnSpPr>
        <xdr:cNvPr id="576" name="直線コネクタ 575">
          <a:extLst>
            <a:ext uri="{FF2B5EF4-FFF2-40B4-BE49-F238E27FC236}">
              <a16:creationId xmlns:a16="http://schemas.microsoft.com/office/drawing/2014/main" id="{D701ABB0-A0D7-4709-B545-3BC0CEF75F4E}"/>
            </a:ext>
          </a:extLst>
        </xdr:cNvPr>
        <xdr:cNvCxnSpPr/>
      </xdr:nvCxnSpPr>
      <xdr:spPr>
        <a:xfrm flipV="1">
          <a:off x="22160864" y="5954165"/>
          <a:ext cx="0" cy="127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31529</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28FAE763-A6CD-4029-B319-E509EB5BAFFE}"/>
            </a:ext>
          </a:extLst>
        </xdr:cNvPr>
        <xdr:cNvSpPr txBox="1"/>
      </xdr:nvSpPr>
      <xdr:spPr>
        <a:xfrm>
          <a:off x="22199600" y="723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27702</xdr:rowOff>
    </xdr:from>
    <xdr:to>
      <xdr:col>116</xdr:col>
      <xdr:colOff>152400</xdr:colOff>
      <xdr:row>42</xdr:row>
      <xdr:rowOff>27702</xdr:rowOff>
    </xdr:to>
    <xdr:cxnSp macro="">
      <xdr:nvCxnSpPr>
        <xdr:cNvPr id="578" name="直線コネクタ 577">
          <a:extLst>
            <a:ext uri="{FF2B5EF4-FFF2-40B4-BE49-F238E27FC236}">
              <a16:creationId xmlns:a16="http://schemas.microsoft.com/office/drawing/2014/main" id="{BCCC3741-987D-4313-8A5D-220D739711B8}"/>
            </a:ext>
          </a:extLst>
        </xdr:cNvPr>
        <xdr:cNvCxnSpPr/>
      </xdr:nvCxnSpPr>
      <xdr:spPr>
        <a:xfrm>
          <a:off x="22072600" y="722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71542</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67038435-6489-4E01-9AB6-B40D611A4E44}"/>
            </a:ext>
          </a:extLst>
        </xdr:cNvPr>
        <xdr:cNvSpPr txBox="1"/>
      </xdr:nvSpPr>
      <xdr:spPr>
        <a:xfrm>
          <a:off x="22199600" y="572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124865</xdr:rowOff>
    </xdr:from>
    <xdr:to>
      <xdr:col>116</xdr:col>
      <xdr:colOff>152400</xdr:colOff>
      <xdr:row>34</xdr:row>
      <xdr:rowOff>124865</xdr:rowOff>
    </xdr:to>
    <xdr:cxnSp macro="">
      <xdr:nvCxnSpPr>
        <xdr:cNvPr id="580" name="直線コネクタ 579">
          <a:extLst>
            <a:ext uri="{FF2B5EF4-FFF2-40B4-BE49-F238E27FC236}">
              <a16:creationId xmlns:a16="http://schemas.microsoft.com/office/drawing/2014/main" id="{BCCA8C91-6F96-4D4E-9252-75283A5BEF7B}"/>
            </a:ext>
          </a:extLst>
        </xdr:cNvPr>
        <xdr:cNvCxnSpPr/>
      </xdr:nvCxnSpPr>
      <xdr:spPr>
        <a:xfrm>
          <a:off x="22072600" y="595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119758</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1B09F13A-1CC1-4FC8-ABDE-41DF5BBEA464}"/>
            </a:ext>
          </a:extLst>
        </xdr:cNvPr>
        <xdr:cNvSpPr txBox="1"/>
      </xdr:nvSpPr>
      <xdr:spPr>
        <a:xfrm>
          <a:off x="22199600" y="6634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141331</xdr:rowOff>
    </xdr:from>
    <xdr:to>
      <xdr:col>116</xdr:col>
      <xdr:colOff>114300</xdr:colOff>
      <xdr:row>39</xdr:row>
      <xdr:rowOff>71481</xdr:rowOff>
    </xdr:to>
    <xdr:sp macro="" textlink="">
      <xdr:nvSpPr>
        <xdr:cNvPr id="582" name="フローチャート: 判断 581">
          <a:extLst>
            <a:ext uri="{FF2B5EF4-FFF2-40B4-BE49-F238E27FC236}">
              <a16:creationId xmlns:a16="http://schemas.microsoft.com/office/drawing/2014/main" id="{DDA3CBCD-48AC-4FAA-B9B2-A6458A26B537}"/>
            </a:ext>
          </a:extLst>
        </xdr:cNvPr>
        <xdr:cNvSpPr/>
      </xdr:nvSpPr>
      <xdr:spPr>
        <a:xfrm>
          <a:off x="22110700" y="665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136103</xdr:rowOff>
    </xdr:from>
    <xdr:to>
      <xdr:col>112</xdr:col>
      <xdr:colOff>38100</xdr:colOff>
      <xdr:row>39</xdr:row>
      <xdr:rowOff>66253</xdr:rowOff>
    </xdr:to>
    <xdr:sp macro="" textlink="">
      <xdr:nvSpPr>
        <xdr:cNvPr id="583" name="フローチャート: 判断 582">
          <a:extLst>
            <a:ext uri="{FF2B5EF4-FFF2-40B4-BE49-F238E27FC236}">
              <a16:creationId xmlns:a16="http://schemas.microsoft.com/office/drawing/2014/main" id="{E68796C8-4F86-4CC0-ADFF-017BC9F0866B}"/>
            </a:ext>
          </a:extLst>
        </xdr:cNvPr>
        <xdr:cNvSpPr/>
      </xdr:nvSpPr>
      <xdr:spPr>
        <a:xfrm>
          <a:off x="21272500" y="665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156887</xdr:rowOff>
    </xdr:from>
    <xdr:to>
      <xdr:col>107</xdr:col>
      <xdr:colOff>101600</xdr:colOff>
      <xdr:row>39</xdr:row>
      <xdr:rowOff>87037</xdr:rowOff>
    </xdr:to>
    <xdr:sp macro="" textlink="">
      <xdr:nvSpPr>
        <xdr:cNvPr id="584" name="フローチャート: 判断 583">
          <a:extLst>
            <a:ext uri="{FF2B5EF4-FFF2-40B4-BE49-F238E27FC236}">
              <a16:creationId xmlns:a16="http://schemas.microsoft.com/office/drawing/2014/main" id="{CF5EB923-D34E-4007-B5A2-08B671C56503}"/>
            </a:ext>
          </a:extLst>
        </xdr:cNvPr>
        <xdr:cNvSpPr/>
      </xdr:nvSpPr>
      <xdr:spPr>
        <a:xfrm>
          <a:off x="20383500" y="667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38148</xdr:rowOff>
    </xdr:from>
    <xdr:to>
      <xdr:col>102</xdr:col>
      <xdr:colOff>165100</xdr:colOff>
      <xdr:row>39</xdr:row>
      <xdr:rowOff>139748</xdr:rowOff>
    </xdr:to>
    <xdr:sp macro="" textlink="">
      <xdr:nvSpPr>
        <xdr:cNvPr id="585" name="フローチャート: 判断 584">
          <a:extLst>
            <a:ext uri="{FF2B5EF4-FFF2-40B4-BE49-F238E27FC236}">
              <a16:creationId xmlns:a16="http://schemas.microsoft.com/office/drawing/2014/main" id="{DD9082BE-FCEA-4A11-A472-DD5A455E32AD}"/>
            </a:ext>
          </a:extLst>
        </xdr:cNvPr>
        <xdr:cNvSpPr/>
      </xdr:nvSpPr>
      <xdr:spPr>
        <a:xfrm>
          <a:off x="19494500" y="672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39447</xdr:rowOff>
    </xdr:from>
    <xdr:to>
      <xdr:col>98</xdr:col>
      <xdr:colOff>38100</xdr:colOff>
      <xdr:row>39</xdr:row>
      <xdr:rowOff>141047</xdr:rowOff>
    </xdr:to>
    <xdr:sp macro="" textlink="">
      <xdr:nvSpPr>
        <xdr:cNvPr id="586" name="フローチャート: 判断 585">
          <a:extLst>
            <a:ext uri="{FF2B5EF4-FFF2-40B4-BE49-F238E27FC236}">
              <a16:creationId xmlns:a16="http://schemas.microsoft.com/office/drawing/2014/main" id="{31F98E8D-9F19-4E1A-BEE7-E9AE2C18F693}"/>
            </a:ext>
          </a:extLst>
        </xdr:cNvPr>
        <xdr:cNvSpPr/>
      </xdr:nvSpPr>
      <xdr:spPr>
        <a:xfrm>
          <a:off x="18605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A5A72C88-B1DB-402D-AA56-99F94881A43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1884273A-C42D-4CFB-95C3-274E3574F66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CD99236-26D6-4C69-8CA1-AEF735E9B29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1379205-89B7-4A40-9FC5-79C79800A32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2D56FF2E-0AD8-4349-B3CB-084EC5BFE15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95111</xdr:rowOff>
    </xdr:from>
    <xdr:to>
      <xdr:col>116</xdr:col>
      <xdr:colOff>114300</xdr:colOff>
      <xdr:row>39</xdr:row>
      <xdr:rowOff>25261</xdr:rowOff>
    </xdr:to>
    <xdr:sp macro="" textlink="">
      <xdr:nvSpPr>
        <xdr:cNvPr id="592" name="楕円 591">
          <a:extLst>
            <a:ext uri="{FF2B5EF4-FFF2-40B4-BE49-F238E27FC236}">
              <a16:creationId xmlns:a16="http://schemas.microsoft.com/office/drawing/2014/main" id="{75FD921E-54BF-4945-9E3B-DF2A7976226F}"/>
            </a:ext>
          </a:extLst>
        </xdr:cNvPr>
        <xdr:cNvSpPr/>
      </xdr:nvSpPr>
      <xdr:spPr>
        <a:xfrm>
          <a:off x="22110700" y="66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117989</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5304A7E5-64D8-4929-AF33-AE153D25978A}"/>
            </a:ext>
          </a:extLst>
        </xdr:cNvPr>
        <xdr:cNvSpPr txBox="1"/>
      </xdr:nvSpPr>
      <xdr:spPr>
        <a:xfrm>
          <a:off x="22199600" y="646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114881</xdr:rowOff>
    </xdr:from>
    <xdr:to>
      <xdr:col>112</xdr:col>
      <xdr:colOff>38100</xdr:colOff>
      <xdr:row>39</xdr:row>
      <xdr:rowOff>45031</xdr:rowOff>
    </xdr:to>
    <xdr:sp macro="" textlink="">
      <xdr:nvSpPr>
        <xdr:cNvPr id="594" name="楕円 593">
          <a:extLst>
            <a:ext uri="{FF2B5EF4-FFF2-40B4-BE49-F238E27FC236}">
              <a16:creationId xmlns:a16="http://schemas.microsoft.com/office/drawing/2014/main" id="{BA43227B-96B9-4983-8AFC-06203E8108E1}"/>
            </a:ext>
          </a:extLst>
        </xdr:cNvPr>
        <xdr:cNvSpPr/>
      </xdr:nvSpPr>
      <xdr:spPr>
        <a:xfrm>
          <a:off x="21272500" y="662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145911</xdr:rowOff>
    </xdr:from>
    <xdr:to>
      <xdr:col>116</xdr:col>
      <xdr:colOff>63500</xdr:colOff>
      <xdr:row>38</xdr:row>
      <xdr:rowOff>165681</xdr:rowOff>
    </xdr:to>
    <xdr:cxnSp macro="">
      <xdr:nvCxnSpPr>
        <xdr:cNvPr id="595" name="直線コネクタ 594">
          <a:extLst>
            <a:ext uri="{FF2B5EF4-FFF2-40B4-BE49-F238E27FC236}">
              <a16:creationId xmlns:a16="http://schemas.microsoft.com/office/drawing/2014/main" id="{E31AE6C3-40D2-4D84-9726-ECF7D5CF0E9E}"/>
            </a:ext>
          </a:extLst>
        </xdr:cNvPr>
        <xdr:cNvCxnSpPr/>
      </xdr:nvCxnSpPr>
      <xdr:spPr>
        <a:xfrm flipV="1">
          <a:off x="21323300" y="6661011"/>
          <a:ext cx="838200" cy="1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123165</xdr:rowOff>
    </xdr:from>
    <xdr:to>
      <xdr:col>107</xdr:col>
      <xdr:colOff>101600</xdr:colOff>
      <xdr:row>39</xdr:row>
      <xdr:rowOff>53315</xdr:rowOff>
    </xdr:to>
    <xdr:sp macro="" textlink="">
      <xdr:nvSpPr>
        <xdr:cNvPr id="596" name="楕円 595">
          <a:extLst>
            <a:ext uri="{FF2B5EF4-FFF2-40B4-BE49-F238E27FC236}">
              <a16:creationId xmlns:a16="http://schemas.microsoft.com/office/drawing/2014/main" id="{CD460EDA-A6D5-48F2-AD1B-773D8F92D2F8}"/>
            </a:ext>
          </a:extLst>
        </xdr:cNvPr>
        <xdr:cNvSpPr/>
      </xdr:nvSpPr>
      <xdr:spPr>
        <a:xfrm>
          <a:off x="20383500" y="66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165681</xdr:rowOff>
    </xdr:from>
    <xdr:to>
      <xdr:col>111</xdr:col>
      <xdr:colOff>177800</xdr:colOff>
      <xdr:row>39</xdr:row>
      <xdr:rowOff>2515</xdr:rowOff>
    </xdr:to>
    <xdr:cxnSp macro="">
      <xdr:nvCxnSpPr>
        <xdr:cNvPr id="597" name="直線コネクタ 596">
          <a:extLst>
            <a:ext uri="{FF2B5EF4-FFF2-40B4-BE49-F238E27FC236}">
              <a16:creationId xmlns:a16="http://schemas.microsoft.com/office/drawing/2014/main" id="{A19CC8B0-8FD9-4203-BBF9-B83E034B9EC1}"/>
            </a:ext>
          </a:extLst>
        </xdr:cNvPr>
        <xdr:cNvCxnSpPr/>
      </xdr:nvCxnSpPr>
      <xdr:spPr>
        <a:xfrm flipV="1">
          <a:off x="20434300" y="6680781"/>
          <a:ext cx="889000" cy="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77555</xdr:rowOff>
    </xdr:from>
    <xdr:to>
      <xdr:col>102</xdr:col>
      <xdr:colOff>165100</xdr:colOff>
      <xdr:row>42</xdr:row>
      <xdr:rowOff>7705</xdr:rowOff>
    </xdr:to>
    <xdr:sp macro="" textlink="">
      <xdr:nvSpPr>
        <xdr:cNvPr id="598" name="楕円 597">
          <a:extLst>
            <a:ext uri="{FF2B5EF4-FFF2-40B4-BE49-F238E27FC236}">
              <a16:creationId xmlns:a16="http://schemas.microsoft.com/office/drawing/2014/main" id="{0A9D1467-C762-43A0-862A-82E1E59F9FE9}"/>
            </a:ext>
          </a:extLst>
        </xdr:cNvPr>
        <xdr:cNvSpPr/>
      </xdr:nvSpPr>
      <xdr:spPr>
        <a:xfrm>
          <a:off x="19494500" y="71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2515</xdr:rowOff>
    </xdr:from>
    <xdr:to>
      <xdr:col>107</xdr:col>
      <xdr:colOff>50800</xdr:colOff>
      <xdr:row>41</xdr:row>
      <xdr:rowOff>128355</xdr:rowOff>
    </xdr:to>
    <xdr:cxnSp macro="">
      <xdr:nvCxnSpPr>
        <xdr:cNvPr id="599" name="直線コネクタ 598">
          <a:extLst>
            <a:ext uri="{FF2B5EF4-FFF2-40B4-BE49-F238E27FC236}">
              <a16:creationId xmlns:a16="http://schemas.microsoft.com/office/drawing/2014/main" id="{872CD2EF-8103-4E52-A078-008004C67FBE}"/>
            </a:ext>
          </a:extLst>
        </xdr:cNvPr>
        <xdr:cNvCxnSpPr/>
      </xdr:nvCxnSpPr>
      <xdr:spPr>
        <a:xfrm flipV="1">
          <a:off x="19545300" y="6689065"/>
          <a:ext cx="889000" cy="46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82755</xdr:rowOff>
    </xdr:from>
    <xdr:to>
      <xdr:col>98</xdr:col>
      <xdr:colOff>38100</xdr:colOff>
      <xdr:row>42</xdr:row>
      <xdr:rowOff>12905</xdr:rowOff>
    </xdr:to>
    <xdr:sp macro="" textlink="">
      <xdr:nvSpPr>
        <xdr:cNvPr id="600" name="楕円 599">
          <a:extLst>
            <a:ext uri="{FF2B5EF4-FFF2-40B4-BE49-F238E27FC236}">
              <a16:creationId xmlns:a16="http://schemas.microsoft.com/office/drawing/2014/main" id="{B6A541FE-E025-4FC3-883D-798AC4C7948F}"/>
            </a:ext>
          </a:extLst>
        </xdr:cNvPr>
        <xdr:cNvSpPr/>
      </xdr:nvSpPr>
      <xdr:spPr>
        <a:xfrm>
          <a:off x="18605500" y="71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128355</xdr:rowOff>
    </xdr:from>
    <xdr:to>
      <xdr:col>102</xdr:col>
      <xdr:colOff>114300</xdr:colOff>
      <xdr:row>41</xdr:row>
      <xdr:rowOff>133555</xdr:rowOff>
    </xdr:to>
    <xdr:cxnSp macro="">
      <xdr:nvCxnSpPr>
        <xdr:cNvPr id="601" name="直線コネクタ 600">
          <a:extLst>
            <a:ext uri="{FF2B5EF4-FFF2-40B4-BE49-F238E27FC236}">
              <a16:creationId xmlns:a16="http://schemas.microsoft.com/office/drawing/2014/main" id="{4D145952-D7D3-4E40-8479-879E603B1FCE}"/>
            </a:ext>
          </a:extLst>
        </xdr:cNvPr>
        <xdr:cNvCxnSpPr/>
      </xdr:nvCxnSpPr>
      <xdr:spPr>
        <a:xfrm flipV="1">
          <a:off x="18656300" y="7157805"/>
          <a:ext cx="889000" cy="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57380</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5A436BFC-2F04-423D-8075-6A9A836C1985}"/>
            </a:ext>
          </a:extLst>
        </xdr:cNvPr>
        <xdr:cNvSpPr txBox="1"/>
      </xdr:nvSpPr>
      <xdr:spPr>
        <a:xfrm>
          <a:off x="21011095" y="674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78164</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4F8A3191-0BC3-4D63-8A72-F6A55872ADCF}"/>
            </a:ext>
          </a:extLst>
        </xdr:cNvPr>
        <xdr:cNvSpPr txBox="1"/>
      </xdr:nvSpPr>
      <xdr:spPr>
        <a:xfrm>
          <a:off x="20134795" y="67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156275</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BBC7C883-3581-4AEA-AEB4-D0F620DAEA50}"/>
            </a:ext>
          </a:extLst>
        </xdr:cNvPr>
        <xdr:cNvSpPr txBox="1"/>
      </xdr:nvSpPr>
      <xdr:spPr>
        <a:xfrm>
          <a:off x="19245795" y="64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157574</xdr:rowOff>
    </xdr:from>
    <xdr:ext cx="599010" cy="259045"/>
    <xdr:sp macro="" textlink="">
      <xdr:nvSpPr>
        <xdr:cNvPr id="605" name="n_4aveValue【一般廃棄物処理施設】&#10;一人当たり有形固定資産（償却資産）額">
          <a:extLst>
            <a:ext uri="{FF2B5EF4-FFF2-40B4-BE49-F238E27FC236}">
              <a16:creationId xmlns:a16="http://schemas.microsoft.com/office/drawing/2014/main" id="{BB56AB4E-AC3B-4C3D-ABD1-3D4867155D49}"/>
            </a:ext>
          </a:extLst>
        </xdr:cNvPr>
        <xdr:cNvSpPr txBox="1"/>
      </xdr:nvSpPr>
      <xdr:spPr>
        <a:xfrm>
          <a:off x="18356795" y="650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61559</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F45A92CB-A2E6-4A6F-B221-4C8EB8E53278}"/>
            </a:ext>
          </a:extLst>
        </xdr:cNvPr>
        <xdr:cNvSpPr txBox="1"/>
      </xdr:nvSpPr>
      <xdr:spPr>
        <a:xfrm>
          <a:off x="21011095" y="640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69842</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9597A985-64E3-431B-865A-7AC05B9FA0D7}"/>
            </a:ext>
          </a:extLst>
        </xdr:cNvPr>
        <xdr:cNvSpPr txBox="1"/>
      </xdr:nvSpPr>
      <xdr:spPr>
        <a:xfrm>
          <a:off x="20134795" y="641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170282</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1B6E3D42-14A8-4B1E-BFF0-A0D3FE1226C0}"/>
            </a:ext>
          </a:extLst>
        </xdr:cNvPr>
        <xdr:cNvSpPr txBox="1"/>
      </xdr:nvSpPr>
      <xdr:spPr>
        <a:xfrm>
          <a:off x="19278111" y="71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4032</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420B3876-7E43-425C-9ECC-341D0A9A1838}"/>
            </a:ext>
          </a:extLst>
        </xdr:cNvPr>
        <xdr:cNvSpPr txBox="1"/>
      </xdr:nvSpPr>
      <xdr:spPr>
        <a:xfrm>
          <a:off x="18389111" y="720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39DFF410-E2F2-4616-B87E-4E083107F34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247D362E-6C98-4C76-88DA-F18DDDE12B4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8F283D26-C753-4DF6-B9D0-044ECB36761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1150C60C-5902-4FD9-BC21-AF065E854C0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DC2E72AF-7EC6-4201-A5AE-87AB3C98CED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CF2F9358-66AC-4A38-ABD8-A79B7E28C9D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F248C49E-1C43-4D95-9AF9-0958F98FE7F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71AAFFB6-88E3-4D0E-A2F6-9D5E9F7289D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A1B905C1-40E2-4C18-ABAB-D737E31FE10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5B9EF3AF-B45D-4F3D-B645-4B088BDAA7D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7B8E2CD7-23EF-49E9-9988-BA7FA3465BA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1EED930F-20E3-4A44-9A2E-8FA0B339CE6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a:extLst>
            <a:ext uri="{FF2B5EF4-FFF2-40B4-BE49-F238E27FC236}">
              <a16:creationId xmlns:a16="http://schemas.microsoft.com/office/drawing/2014/main" id="{85A3F85E-F9E3-455F-83AC-09CE87906A1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822F09D1-1EDA-45B0-82A2-8200FFC5145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a:extLst>
            <a:ext uri="{FF2B5EF4-FFF2-40B4-BE49-F238E27FC236}">
              <a16:creationId xmlns:a16="http://schemas.microsoft.com/office/drawing/2014/main" id="{BD2B5B7D-9982-4004-8F79-17DF4080757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53BF0173-D60A-4D87-9895-F99142EDD35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a:extLst>
            <a:ext uri="{FF2B5EF4-FFF2-40B4-BE49-F238E27FC236}">
              <a16:creationId xmlns:a16="http://schemas.microsoft.com/office/drawing/2014/main" id="{D6CFB6EA-E4AC-4886-8528-C2A51C6E165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F8790E16-A6BE-4BCB-B081-26FC6996685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a:extLst>
            <a:ext uri="{FF2B5EF4-FFF2-40B4-BE49-F238E27FC236}">
              <a16:creationId xmlns:a16="http://schemas.microsoft.com/office/drawing/2014/main" id="{88762E39-EB6A-4CBA-A87E-90DEA0FDD38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9C210B6F-BFC0-4D27-B0A5-2E3C1F6244A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a:extLst>
            <a:ext uri="{FF2B5EF4-FFF2-40B4-BE49-F238E27FC236}">
              <a16:creationId xmlns:a16="http://schemas.microsoft.com/office/drawing/2014/main" id="{49D1CDB6-29A9-4B98-8138-C3B75829791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DB508898-8CEC-4746-AB35-14065844C4B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a:extLst>
            <a:ext uri="{FF2B5EF4-FFF2-40B4-BE49-F238E27FC236}">
              <a16:creationId xmlns:a16="http://schemas.microsoft.com/office/drawing/2014/main" id="{5CDBEA48-E4B3-4074-89EE-6DF6BEA06D3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C313364E-3A73-4C93-A4E8-6F403292AF1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64</xdr:row>
      <xdr:rowOff>76200</xdr:rowOff>
    </xdr:to>
    <xdr:cxnSp macro="">
      <xdr:nvCxnSpPr>
        <xdr:cNvPr id="634" name="直線コネクタ 633">
          <a:extLst>
            <a:ext uri="{FF2B5EF4-FFF2-40B4-BE49-F238E27FC236}">
              <a16:creationId xmlns:a16="http://schemas.microsoft.com/office/drawing/2014/main" id="{F54E9F52-177A-4DA6-A817-5A765FDF317A}"/>
            </a:ext>
          </a:extLst>
        </xdr:cNvPr>
        <xdr:cNvCxnSpPr/>
      </xdr:nvCxnSpPr>
      <xdr:spPr>
        <a:xfrm flipV="1">
          <a:off x="16318864"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B9A9F4F5-0FDC-43BB-9FEF-AE8891D6F8A5}"/>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6" name="直線コネクタ 635">
          <a:extLst>
            <a:ext uri="{FF2B5EF4-FFF2-40B4-BE49-F238E27FC236}">
              <a16:creationId xmlns:a16="http://schemas.microsoft.com/office/drawing/2014/main" id="{1123484B-5F77-4408-9099-FD9714AB7B34}"/>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DC025E77-66E6-4F9D-A298-427F82CF7379}"/>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38" name="直線コネクタ 637">
          <a:extLst>
            <a:ext uri="{FF2B5EF4-FFF2-40B4-BE49-F238E27FC236}">
              <a16:creationId xmlns:a16="http://schemas.microsoft.com/office/drawing/2014/main" id="{B24D87F3-8177-4544-A9CB-AE9537702C73}"/>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113047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EF63CCCB-980F-49E1-AE4F-4495BF385D41}"/>
            </a:ext>
          </a:extLst>
        </xdr:cNvPr>
        <xdr:cNvSpPr txBox="1"/>
      </xdr:nvSpPr>
      <xdr:spPr>
        <a:xfrm>
          <a:off x="16357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640" name="フローチャート: 判断 639">
          <a:extLst>
            <a:ext uri="{FF2B5EF4-FFF2-40B4-BE49-F238E27FC236}">
              <a16:creationId xmlns:a16="http://schemas.microsoft.com/office/drawing/2014/main" id="{9F87385D-6A97-4B9E-B351-BB57B0240E5E}"/>
            </a:ext>
          </a:extLst>
        </xdr:cNvPr>
        <xdr:cNvSpPr/>
      </xdr:nvSpPr>
      <xdr:spPr>
        <a:xfrm>
          <a:off x="16268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53975</xdr:rowOff>
    </xdr:from>
    <xdr:to>
      <xdr:col>81</xdr:col>
      <xdr:colOff>101600</xdr:colOff>
      <xdr:row>59</xdr:row>
      <xdr:rowOff>155575</xdr:rowOff>
    </xdr:to>
    <xdr:sp macro="" textlink="">
      <xdr:nvSpPr>
        <xdr:cNvPr id="641" name="フローチャート: 判断 640">
          <a:extLst>
            <a:ext uri="{FF2B5EF4-FFF2-40B4-BE49-F238E27FC236}">
              <a16:creationId xmlns:a16="http://schemas.microsoft.com/office/drawing/2014/main" id="{D0739D3E-DBD8-4443-AAD6-335A23ECFF54}"/>
            </a:ext>
          </a:extLst>
        </xdr:cNvPr>
        <xdr:cNvSpPr/>
      </xdr:nvSpPr>
      <xdr:spPr>
        <a:xfrm>
          <a:off x="15430500" y="101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642" name="フローチャート: 判断 641">
          <a:extLst>
            <a:ext uri="{FF2B5EF4-FFF2-40B4-BE49-F238E27FC236}">
              <a16:creationId xmlns:a16="http://schemas.microsoft.com/office/drawing/2014/main" id="{06ED6496-55EC-4B57-B590-0D34EA0F4632}"/>
            </a:ext>
          </a:extLst>
        </xdr:cNvPr>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xdr:rowOff>
    </xdr:from>
    <xdr:to>
      <xdr:col>72</xdr:col>
      <xdr:colOff>38100</xdr:colOff>
      <xdr:row>59</xdr:row>
      <xdr:rowOff>111760</xdr:rowOff>
    </xdr:to>
    <xdr:sp macro="" textlink="">
      <xdr:nvSpPr>
        <xdr:cNvPr id="643" name="フローチャート: 判断 642">
          <a:extLst>
            <a:ext uri="{FF2B5EF4-FFF2-40B4-BE49-F238E27FC236}">
              <a16:creationId xmlns:a16="http://schemas.microsoft.com/office/drawing/2014/main" id="{4B4E7280-EDFC-412E-9953-9EF29F116A48}"/>
            </a:ext>
          </a:extLst>
        </xdr:cNvPr>
        <xdr:cNvSpPr/>
      </xdr:nvSpPr>
      <xdr:spPr>
        <a:xfrm>
          <a:off x="13652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130175</xdr:rowOff>
    </xdr:from>
    <xdr:to>
      <xdr:col>67</xdr:col>
      <xdr:colOff>101600</xdr:colOff>
      <xdr:row>59</xdr:row>
      <xdr:rowOff>60325</xdr:rowOff>
    </xdr:to>
    <xdr:sp macro="" textlink="">
      <xdr:nvSpPr>
        <xdr:cNvPr id="644" name="フローチャート: 判断 643">
          <a:extLst>
            <a:ext uri="{FF2B5EF4-FFF2-40B4-BE49-F238E27FC236}">
              <a16:creationId xmlns:a16="http://schemas.microsoft.com/office/drawing/2014/main" id="{47713AA1-5A5F-45B2-8418-AD1FDB2DEBF9}"/>
            </a:ext>
          </a:extLst>
        </xdr:cNvPr>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245BFBB9-8B80-4A7A-8683-3DAEEAC4E15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23C1B83-6539-4482-8DBF-F8FD992A0F1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996DB562-9EDC-4D52-9B58-4E6B5ACB27C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8A932FB1-6AFE-4838-AB58-84CFBA592D3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DA1690C5-489D-4935-8EE4-7249DEF7F22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74930</xdr:rowOff>
    </xdr:from>
    <xdr:to>
      <xdr:col>85</xdr:col>
      <xdr:colOff>177800</xdr:colOff>
      <xdr:row>64</xdr:row>
      <xdr:rowOff>5080</xdr:rowOff>
    </xdr:to>
    <xdr:sp macro="" textlink="">
      <xdr:nvSpPr>
        <xdr:cNvPr id="650" name="楕円 649">
          <a:extLst>
            <a:ext uri="{FF2B5EF4-FFF2-40B4-BE49-F238E27FC236}">
              <a16:creationId xmlns:a16="http://schemas.microsoft.com/office/drawing/2014/main" id="{2221A2E1-F5A2-41F5-8882-77F586E17C75}"/>
            </a:ext>
          </a:extLst>
        </xdr:cNvPr>
        <xdr:cNvSpPr/>
      </xdr:nvSpPr>
      <xdr:spPr>
        <a:xfrm>
          <a:off x="16268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161307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F74D018B-B3DF-443E-81A2-A098945BC376}"/>
            </a:ext>
          </a:extLst>
        </xdr:cNvPr>
        <xdr:cNvSpPr txBox="1"/>
      </xdr:nvSpPr>
      <xdr:spPr>
        <a:xfrm>
          <a:off x="16357600" y="1079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25400</xdr:rowOff>
    </xdr:from>
    <xdr:to>
      <xdr:col>81</xdr:col>
      <xdr:colOff>101600</xdr:colOff>
      <xdr:row>63</xdr:row>
      <xdr:rowOff>127000</xdr:rowOff>
    </xdr:to>
    <xdr:sp macro="" textlink="">
      <xdr:nvSpPr>
        <xdr:cNvPr id="652" name="楕円 651">
          <a:extLst>
            <a:ext uri="{FF2B5EF4-FFF2-40B4-BE49-F238E27FC236}">
              <a16:creationId xmlns:a16="http://schemas.microsoft.com/office/drawing/2014/main" id="{23F1A8BE-DBB7-470F-8C3A-C72CC68181E3}"/>
            </a:ext>
          </a:extLst>
        </xdr:cNvPr>
        <xdr:cNvSpPr/>
      </xdr:nvSpPr>
      <xdr:spPr>
        <a:xfrm>
          <a:off x="15430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76200</xdr:rowOff>
    </xdr:from>
    <xdr:to>
      <xdr:col>85</xdr:col>
      <xdr:colOff>127000</xdr:colOff>
      <xdr:row>63</xdr:row>
      <xdr:rowOff>125730</xdr:rowOff>
    </xdr:to>
    <xdr:cxnSp macro="">
      <xdr:nvCxnSpPr>
        <xdr:cNvPr id="653" name="直線コネクタ 652">
          <a:extLst>
            <a:ext uri="{FF2B5EF4-FFF2-40B4-BE49-F238E27FC236}">
              <a16:creationId xmlns:a16="http://schemas.microsoft.com/office/drawing/2014/main" id="{FD124CDA-9F17-40CE-8ABB-BA9109062B66}"/>
            </a:ext>
          </a:extLst>
        </xdr:cNvPr>
        <xdr:cNvCxnSpPr/>
      </xdr:nvCxnSpPr>
      <xdr:spPr>
        <a:xfrm>
          <a:off x="15481300" y="108775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147320</xdr:rowOff>
    </xdr:from>
    <xdr:to>
      <xdr:col>76</xdr:col>
      <xdr:colOff>165100</xdr:colOff>
      <xdr:row>63</xdr:row>
      <xdr:rowOff>77470</xdr:rowOff>
    </xdr:to>
    <xdr:sp macro="" textlink="">
      <xdr:nvSpPr>
        <xdr:cNvPr id="654" name="楕円 653">
          <a:extLst>
            <a:ext uri="{FF2B5EF4-FFF2-40B4-BE49-F238E27FC236}">
              <a16:creationId xmlns:a16="http://schemas.microsoft.com/office/drawing/2014/main" id="{B6DFCC3F-89E6-4560-8AD2-B1EB24C7025B}"/>
            </a:ext>
          </a:extLst>
        </xdr:cNvPr>
        <xdr:cNvSpPr/>
      </xdr:nvSpPr>
      <xdr:spPr>
        <a:xfrm>
          <a:off x="14541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26670</xdr:rowOff>
    </xdr:from>
    <xdr:to>
      <xdr:col>81</xdr:col>
      <xdr:colOff>50800</xdr:colOff>
      <xdr:row>63</xdr:row>
      <xdr:rowOff>76200</xdr:rowOff>
    </xdr:to>
    <xdr:cxnSp macro="">
      <xdr:nvCxnSpPr>
        <xdr:cNvPr id="655" name="直線コネクタ 654">
          <a:extLst>
            <a:ext uri="{FF2B5EF4-FFF2-40B4-BE49-F238E27FC236}">
              <a16:creationId xmlns:a16="http://schemas.microsoft.com/office/drawing/2014/main" id="{6C85E3BC-EBDA-4D12-AC31-609C168A04B2}"/>
            </a:ext>
          </a:extLst>
        </xdr:cNvPr>
        <xdr:cNvCxnSpPr/>
      </xdr:nvCxnSpPr>
      <xdr:spPr>
        <a:xfrm>
          <a:off x="14592300" y="108280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25400</xdr:rowOff>
    </xdr:from>
    <xdr:to>
      <xdr:col>72</xdr:col>
      <xdr:colOff>38100</xdr:colOff>
      <xdr:row>64</xdr:row>
      <xdr:rowOff>127000</xdr:rowOff>
    </xdr:to>
    <xdr:sp macro="" textlink="">
      <xdr:nvSpPr>
        <xdr:cNvPr id="656" name="楕円 655">
          <a:extLst>
            <a:ext uri="{FF2B5EF4-FFF2-40B4-BE49-F238E27FC236}">
              <a16:creationId xmlns:a16="http://schemas.microsoft.com/office/drawing/2014/main" id="{A8F6BFA0-CBC9-482B-B243-9D018D7F9F33}"/>
            </a:ext>
          </a:extLst>
        </xdr:cNvPr>
        <xdr:cNvSpPr/>
      </xdr:nvSpPr>
      <xdr:spPr>
        <a:xfrm>
          <a:off x="13652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26670</xdr:rowOff>
    </xdr:from>
    <xdr:to>
      <xdr:col>76</xdr:col>
      <xdr:colOff>114300</xdr:colOff>
      <xdr:row>64</xdr:row>
      <xdr:rowOff>76200</xdr:rowOff>
    </xdr:to>
    <xdr:cxnSp macro="">
      <xdr:nvCxnSpPr>
        <xdr:cNvPr id="657" name="直線コネクタ 656">
          <a:extLst>
            <a:ext uri="{FF2B5EF4-FFF2-40B4-BE49-F238E27FC236}">
              <a16:creationId xmlns:a16="http://schemas.microsoft.com/office/drawing/2014/main" id="{EAC18677-7F9D-4206-A668-FEB30E5ED9DD}"/>
            </a:ext>
          </a:extLst>
        </xdr:cNvPr>
        <xdr:cNvCxnSpPr/>
      </xdr:nvCxnSpPr>
      <xdr:spPr>
        <a:xfrm flipV="1">
          <a:off x="13703300" y="108280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25400</xdr:rowOff>
    </xdr:from>
    <xdr:to>
      <xdr:col>67</xdr:col>
      <xdr:colOff>101600</xdr:colOff>
      <xdr:row>64</xdr:row>
      <xdr:rowOff>127000</xdr:rowOff>
    </xdr:to>
    <xdr:sp macro="" textlink="">
      <xdr:nvSpPr>
        <xdr:cNvPr id="658" name="楕円 657">
          <a:extLst>
            <a:ext uri="{FF2B5EF4-FFF2-40B4-BE49-F238E27FC236}">
              <a16:creationId xmlns:a16="http://schemas.microsoft.com/office/drawing/2014/main" id="{BC3CF997-2F27-479D-91C9-38E8458483EC}"/>
            </a:ext>
          </a:extLst>
        </xdr:cNvPr>
        <xdr:cNvSpPr/>
      </xdr:nvSpPr>
      <xdr:spPr>
        <a:xfrm>
          <a:off x="12763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76200</xdr:rowOff>
    </xdr:from>
    <xdr:to>
      <xdr:col>71</xdr:col>
      <xdr:colOff>177800</xdr:colOff>
      <xdr:row>64</xdr:row>
      <xdr:rowOff>76200</xdr:rowOff>
    </xdr:to>
    <xdr:cxnSp macro="">
      <xdr:nvCxnSpPr>
        <xdr:cNvPr id="659" name="直線コネクタ 658">
          <a:extLst>
            <a:ext uri="{FF2B5EF4-FFF2-40B4-BE49-F238E27FC236}">
              <a16:creationId xmlns:a16="http://schemas.microsoft.com/office/drawing/2014/main" id="{F85FC2AC-6E82-4E70-B571-3744B28DF2B5}"/>
            </a:ext>
          </a:extLst>
        </xdr:cNvPr>
        <xdr:cNvCxnSpPr/>
      </xdr:nvCxnSpPr>
      <xdr:spPr>
        <a:xfrm>
          <a:off x="12814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652</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91B25144-74D5-4522-9FAC-3189A943535D}"/>
            </a:ext>
          </a:extLst>
        </xdr:cNvPr>
        <xdr:cNvSpPr txBox="1"/>
      </xdr:nvSpPr>
      <xdr:spPr>
        <a:xfrm>
          <a:off x="15266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08465BBE-6404-440D-ADDF-FEB799AF0046}"/>
            </a:ext>
          </a:extLst>
        </xdr:cNvPr>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128287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ECDD079E-0B57-499E-A833-DCEA6F4FDAC9}"/>
            </a:ext>
          </a:extLst>
        </xdr:cNvPr>
        <xdr:cNvSpPr txBox="1"/>
      </xdr:nvSpPr>
      <xdr:spPr>
        <a:xfrm>
          <a:off x="13500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76852</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6E2EED00-5EE4-4BFE-A439-D354A085FCB2}"/>
            </a:ext>
          </a:extLst>
        </xdr:cNvPr>
        <xdr:cNvSpPr txBox="1"/>
      </xdr:nvSpPr>
      <xdr:spPr>
        <a:xfrm>
          <a:off x="12611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118127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D09E6273-0303-43EB-A29F-17052ECF1AAA}"/>
            </a:ext>
          </a:extLst>
        </xdr:cNvPr>
        <xdr:cNvSpPr txBox="1"/>
      </xdr:nvSpPr>
      <xdr:spPr>
        <a:xfrm>
          <a:off x="152660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68597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6A10B4D6-547D-4ADD-ACEC-6EF58CD158F3}"/>
            </a:ext>
          </a:extLst>
        </xdr:cNvPr>
        <xdr:cNvSpPr txBox="1"/>
      </xdr:nvSpPr>
      <xdr:spPr>
        <a:xfrm>
          <a:off x="143897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64</xdr:row>
      <xdr:rowOff>118127</xdr:rowOff>
    </xdr:from>
    <xdr:ext cx="469744" cy="259045"/>
    <xdr:sp macro="" textlink="">
      <xdr:nvSpPr>
        <xdr:cNvPr id="666" name="n_3mainValue【保健センター・保健所】&#10;有形固定資産減価償却率">
          <a:extLst>
            <a:ext uri="{FF2B5EF4-FFF2-40B4-BE49-F238E27FC236}">
              <a16:creationId xmlns:a16="http://schemas.microsoft.com/office/drawing/2014/main" id="{F31D24D9-6734-437D-949E-5412C3524A78}"/>
            </a:ext>
          </a:extLst>
        </xdr:cNvPr>
        <xdr:cNvSpPr txBox="1"/>
      </xdr:nvSpPr>
      <xdr:spPr>
        <a:xfrm>
          <a:off x="13468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64</xdr:row>
      <xdr:rowOff>118127</xdr:rowOff>
    </xdr:from>
    <xdr:ext cx="469744" cy="259045"/>
    <xdr:sp macro="" textlink="">
      <xdr:nvSpPr>
        <xdr:cNvPr id="667" name="n_4mainValue【保健センター・保健所】&#10;有形固定資産減価償却率">
          <a:extLst>
            <a:ext uri="{FF2B5EF4-FFF2-40B4-BE49-F238E27FC236}">
              <a16:creationId xmlns:a16="http://schemas.microsoft.com/office/drawing/2014/main" id="{46A3479D-3985-42FC-BDAC-98234B137C7F}"/>
            </a:ext>
          </a:extLst>
        </xdr:cNvPr>
        <xdr:cNvSpPr txBox="1"/>
      </xdr:nvSpPr>
      <xdr:spPr>
        <a:xfrm>
          <a:off x="12579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3E91B3A2-B3E8-48DA-A09E-B1F3EE660AB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D9F39157-F89A-434A-B9AE-826915DBD3D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2BAF44B-D1DA-4AD8-AD54-A1D6A5C1275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A7019A8-C2A1-4098-91AC-D7F837DF6E5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9640EC44-6AD0-43FB-89B2-39E2AD5AC09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194ABA3-F0FB-42EC-8074-9728EA7CBC3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F4BDD60D-A94D-44ED-9B96-A067B5B6A3B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C1DDA2F1-AE75-4479-9411-9F163D2EFF3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22B8332E-F385-43AF-B986-DBE87D109B5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59F23EA2-ACD5-489F-8B6C-E3E966C253F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E32F3211-8149-4409-AF94-7F2638DBC1D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441216B8-FC40-4E90-A34B-2272E26CD06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F8EF0FBB-E4CB-4301-BFC2-4F984BC58A9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EB5DFBBF-1C5C-41B7-B659-2B8B4AAFF76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A1F752AC-ACA2-4744-BC20-BC05316B5F6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0865057F-E00B-4EC3-B054-C3258C48967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09535BF7-5058-40D3-81FE-0FABA61EAB5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C31DB1C4-D7B0-4EB6-8062-2FC227E5651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3FBB1F8C-0627-48FB-8B9B-F2312E72974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65E14124-DC96-4782-A0D2-84CC615CE51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85B71CE9-C46C-45FD-A87A-94D5A1F84BA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5E2154A4-32C1-41CF-95FC-FDEA5079761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55120B8E-2B00-40A7-83F0-BD3FF184D98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E0578820-D924-430F-8B00-2A79E6EAFEB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65F732A7-96EE-43F4-B86B-4D5AA4C3A12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145324</xdr:rowOff>
    </xdr:from>
    <xdr:to>
      <xdr:col>116</xdr:col>
      <xdr:colOff>62864</xdr:colOff>
      <xdr:row>64</xdr:row>
      <xdr:rowOff>91440</xdr:rowOff>
    </xdr:to>
    <xdr:cxnSp macro="">
      <xdr:nvCxnSpPr>
        <xdr:cNvPr id="693" name="直線コネクタ 692">
          <a:extLst>
            <a:ext uri="{FF2B5EF4-FFF2-40B4-BE49-F238E27FC236}">
              <a16:creationId xmlns:a16="http://schemas.microsoft.com/office/drawing/2014/main" id="{866AC9D4-3B34-41FC-9ED5-4A04B79646ED}"/>
            </a:ext>
          </a:extLst>
        </xdr:cNvPr>
        <xdr:cNvCxnSpPr/>
      </xdr:nvCxnSpPr>
      <xdr:spPr>
        <a:xfrm flipV="1">
          <a:off x="22160864" y="9575074"/>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829CA538-3CDB-4E3D-8141-7A906155D1FC}"/>
            </a:ext>
          </a:extLst>
        </xdr:cNvPr>
        <xdr:cNvSpPr txBox="1"/>
      </xdr:nvSpPr>
      <xdr:spPr>
        <a:xfrm>
          <a:off x="221996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695" name="直線コネクタ 694">
          <a:extLst>
            <a:ext uri="{FF2B5EF4-FFF2-40B4-BE49-F238E27FC236}">
              <a16:creationId xmlns:a16="http://schemas.microsoft.com/office/drawing/2014/main" id="{DB9CE1B0-5AC7-46E5-9033-44CCDB8B3BD8}"/>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92001</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5BCC7C0A-274D-4912-84F5-0A96659A754B}"/>
            </a:ext>
          </a:extLst>
        </xdr:cNvPr>
        <xdr:cNvSpPr txBox="1"/>
      </xdr:nvSpPr>
      <xdr:spPr>
        <a:xfrm>
          <a:off x="221996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145324</xdr:rowOff>
    </xdr:from>
    <xdr:to>
      <xdr:col>116</xdr:col>
      <xdr:colOff>152400</xdr:colOff>
      <xdr:row>55</xdr:row>
      <xdr:rowOff>145324</xdr:rowOff>
    </xdr:to>
    <xdr:cxnSp macro="">
      <xdr:nvCxnSpPr>
        <xdr:cNvPr id="697" name="直線コネクタ 696">
          <a:extLst>
            <a:ext uri="{FF2B5EF4-FFF2-40B4-BE49-F238E27FC236}">
              <a16:creationId xmlns:a16="http://schemas.microsoft.com/office/drawing/2014/main" id="{F015F8D5-6EC1-43D4-94B0-8525C95AFCAE}"/>
            </a:ext>
          </a:extLst>
        </xdr:cNvPr>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86377</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69AD7B68-6987-48DB-890F-A958A095D9A4}"/>
            </a:ext>
          </a:extLst>
        </xdr:cNvPr>
        <xdr:cNvSpPr txBox="1"/>
      </xdr:nvSpPr>
      <xdr:spPr>
        <a:xfrm>
          <a:off x="22199600" y="1054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99" name="フローチャート: 判断 698">
          <a:extLst>
            <a:ext uri="{FF2B5EF4-FFF2-40B4-BE49-F238E27FC236}">
              <a16:creationId xmlns:a16="http://schemas.microsoft.com/office/drawing/2014/main" id="{DFE05C88-7A62-4735-B6A3-00ADFCDF678F}"/>
            </a:ext>
          </a:extLst>
        </xdr:cNvPr>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66766</xdr:rowOff>
    </xdr:from>
    <xdr:to>
      <xdr:col>112</xdr:col>
      <xdr:colOff>38100</xdr:colOff>
      <xdr:row>62</xdr:row>
      <xdr:rowOff>168366</xdr:rowOff>
    </xdr:to>
    <xdr:sp macro="" textlink="">
      <xdr:nvSpPr>
        <xdr:cNvPr id="700" name="フローチャート: 判断 699">
          <a:extLst>
            <a:ext uri="{FF2B5EF4-FFF2-40B4-BE49-F238E27FC236}">
              <a16:creationId xmlns:a16="http://schemas.microsoft.com/office/drawing/2014/main" id="{0B7BB9F7-C1AC-4F92-A055-38C66CAC78C5}"/>
            </a:ext>
          </a:extLst>
        </xdr:cNvPr>
        <xdr:cNvSpPr/>
      </xdr:nvSpPr>
      <xdr:spPr>
        <a:xfrm>
          <a:off x="21272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701" name="フローチャート: 判断 700">
          <a:extLst>
            <a:ext uri="{FF2B5EF4-FFF2-40B4-BE49-F238E27FC236}">
              <a16:creationId xmlns:a16="http://schemas.microsoft.com/office/drawing/2014/main" id="{E159F4E6-5AF3-4FCF-AB08-9785984C8CDE}"/>
            </a:ext>
          </a:extLst>
        </xdr:cNvPr>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702" name="フローチャート: 判断 701">
          <a:extLst>
            <a:ext uri="{FF2B5EF4-FFF2-40B4-BE49-F238E27FC236}">
              <a16:creationId xmlns:a16="http://schemas.microsoft.com/office/drawing/2014/main" id="{57C96CF5-8252-412A-8B10-09F2334495E1}"/>
            </a:ext>
          </a:extLst>
        </xdr:cNvPr>
        <xdr:cNvSpPr/>
      </xdr:nvSpPr>
      <xdr:spPr>
        <a:xfrm>
          <a:off x="19494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703" name="フローチャート: 判断 702">
          <a:extLst>
            <a:ext uri="{FF2B5EF4-FFF2-40B4-BE49-F238E27FC236}">
              <a16:creationId xmlns:a16="http://schemas.microsoft.com/office/drawing/2014/main" id="{FF703552-F994-495A-A058-D4EC6398ED3C}"/>
            </a:ext>
          </a:extLst>
        </xdr:cNvPr>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F213A44-8577-4188-A72D-A4E2F9558A9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2E98515-89B8-4D8D-9077-8548242224A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83D9C9A-7861-480A-9379-EB341A55400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C7CE6A13-E46A-462E-9287-3EFC13A1B13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50154DD0-508E-4263-908B-651B9C9AA0B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117384</xdr:rowOff>
    </xdr:from>
    <xdr:to>
      <xdr:col>116</xdr:col>
      <xdr:colOff>114300</xdr:colOff>
      <xdr:row>64</xdr:row>
      <xdr:rowOff>47534</xdr:rowOff>
    </xdr:to>
    <xdr:sp macro="" textlink="">
      <xdr:nvSpPr>
        <xdr:cNvPr id="709" name="楕円 708">
          <a:extLst>
            <a:ext uri="{FF2B5EF4-FFF2-40B4-BE49-F238E27FC236}">
              <a16:creationId xmlns:a16="http://schemas.microsoft.com/office/drawing/2014/main" id="{04ABFA7A-84FA-4F4C-9F13-C4694F590B7E}"/>
            </a:ext>
          </a:extLst>
        </xdr:cNvPr>
        <xdr:cNvSpPr/>
      </xdr:nvSpPr>
      <xdr:spPr>
        <a:xfrm>
          <a:off x="221107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32311</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71A027B7-D1C6-4AC6-A729-C89F56064910}"/>
            </a:ext>
          </a:extLst>
        </xdr:cNvPr>
        <xdr:cNvSpPr txBox="1"/>
      </xdr:nvSpPr>
      <xdr:spPr>
        <a:xfrm>
          <a:off x="22199600" y="1083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711" name="楕円 710">
          <a:extLst>
            <a:ext uri="{FF2B5EF4-FFF2-40B4-BE49-F238E27FC236}">
              <a16:creationId xmlns:a16="http://schemas.microsoft.com/office/drawing/2014/main" id="{80557EC6-4DA6-4213-9E9F-45C020230BFE}"/>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168184</xdr:rowOff>
    </xdr:from>
    <xdr:to>
      <xdr:col>116</xdr:col>
      <xdr:colOff>63500</xdr:colOff>
      <xdr:row>64</xdr:row>
      <xdr:rowOff>0</xdr:rowOff>
    </xdr:to>
    <xdr:cxnSp macro="">
      <xdr:nvCxnSpPr>
        <xdr:cNvPr id="712" name="直線コネクタ 711">
          <a:extLst>
            <a:ext uri="{FF2B5EF4-FFF2-40B4-BE49-F238E27FC236}">
              <a16:creationId xmlns:a16="http://schemas.microsoft.com/office/drawing/2014/main" id="{22C538D6-7D94-4622-BF95-3D154A78A653}"/>
            </a:ext>
          </a:extLst>
        </xdr:cNvPr>
        <xdr:cNvCxnSpPr/>
      </xdr:nvCxnSpPr>
      <xdr:spPr>
        <a:xfrm flipV="1">
          <a:off x="21323300" y="109695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713" name="楕円 712">
          <a:extLst>
            <a:ext uri="{FF2B5EF4-FFF2-40B4-BE49-F238E27FC236}">
              <a16:creationId xmlns:a16="http://schemas.microsoft.com/office/drawing/2014/main" id="{4BDB8BCF-8C7F-4B01-8BD0-960436F272AD}"/>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714" name="直線コネクタ 713">
          <a:extLst>
            <a:ext uri="{FF2B5EF4-FFF2-40B4-BE49-F238E27FC236}">
              <a16:creationId xmlns:a16="http://schemas.microsoft.com/office/drawing/2014/main" id="{D2B0F613-87F1-411B-BD6A-C6438305C870}"/>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123916</xdr:rowOff>
    </xdr:from>
    <xdr:to>
      <xdr:col>102</xdr:col>
      <xdr:colOff>165100</xdr:colOff>
      <xdr:row>64</xdr:row>
      <xdr:rowOff>54066</xdr:rowOff>
    </xdr:to>
    <xdr:sp macro="" textlink="">
      <xdr:nvSpPr>
        <xdr:cNvPr id="715" name="楕円 714">
          <a:extLst>
            <a:ext uri="{FF2B5EF4-FFF2-40B4-BE49-F238E27FC236}">
              <a16:creationId xmlns:a16="http://schemas.microsoft.com/office/drawing/2014/main" id="{07D80EE1-0BD8-4E4D-A1E8-B64165A7AE85}"/>
            </a:ext>
          </a:extLst>
        </xdr:cNvPr>
        <xdr:cNvSpPr/>
      </xdr:nvSpPr>
      <xdr:spPr>
        <a:xfrm>
          <a:off x="19494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0</xdr:rowOff>
    </xdr:from>
    <xdr:to>
      <xdr:col>107</xdr:col>
      <xdr:colOff>50800</xdr:colOff>
      <xdr:row>64</xdr:row>
      <xdr:rowOff>3266</xdr:rowOff>
    </xdr:to>
    <xdr:cxnSp macro="">
      <xdr:nvCxnSpPr>
        <xdr:cNvPr id="716" name="直線コネクタ 715">
          <a:extLst>
            <a:ext uri="{FF2B5EF4-FFF2-40B4-BE49-F238E27FC236}">
              <a16:creationId xmlns:a16="http://schemas.microsoft.com/office/drawing/2014/main" id="{E9F7577F-1898-4030-85BD-D67A66D10EB5}"/>
            </a:ext>
          </a:extLst>
        </xdr:cNvPr>
        <xdr:cNvCxnSpPr/>
      </xdr:nvCxnSpPr>
      <xdr:spPr>
        <a:xfrm flipV="1">
          <a:off x="19545300" y="1097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127181</xdr:rowOff>
    </xdr:from>
    <xdr:to>
      <xdr:col>98</xdr:col>
      <xdr:colOff>38100</xdr:colOff>
      <xdr:row>64</xdr:row>
      <xdr:rowOff>57331</xdr:rowOff>
    </xdr:to>
    <xdr:sp macro="" textlink="">
      <xdr:nvSpPr>
        <xdr:cNvPr id="717" name="楕円 716">
          <a:extLst>
            <a:ext uri="{FF2B5EF4-FFF2-40B4-BE49-F238E27FC236}">
              <a16:creationId xmlns:a16="http://schemas.microsoft.com/office/drawing/2014/main" id="{3DCB998D-67BE-4845-8DB0-BF30A11D077F}"/>
            </a:ext>
          </a:extLst>
        </xdr:cNvPr>
        <xdr:cNvSpPr/>
      </xdr:nvSpPr>
      <xdr:spPr>
        <a:xfrm>
          <a:off x="18605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3266</xdr:rowOff>
    </xdr:from>
    <xdr:to>
      <xdr:col>102</xdr:col>
      <xdr:colOff>114300</xdr:colOff>
      <xdr:row>64</xdr:row>
      <xdr:rowOff>6531</xdr:rowOff>
    </xdr:to>
    <xdr:cxnSp macro="">
      <xdr:nvCxnSpPr>
        <xdr:cNvPr id="718" name="直線コネクタ 717">
          <a:extLst>
            <a:ext uri="{FF2B5EF4-FFF2-40B4-BE49-F238E27FC236}">
              <a16:creationId xmlns:a16="http://schemas.microsoft.com/office/drawing/2014/main" id="{8ABD830A-4BD3-4B4C-A05D-AD9ED301C2A5}"/>
            </a:ext>
          </a:extLst>
        </xdr:cNvPr>
        <xdr:cNvCxnSpPr/>
      </xdr:nvCxnSpPr>
      <xdr:spPr>
        <a:xfrm flipV="1">
          <a:off x="18656300" y="109760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13443</xdr:rowOff>
    </xdr:from>
    <xdr:ext cx="469744" cy="259045"/>
    <xdr:sp macro="" textlink="">
      <xdr:nvSpPr>
        <xdr:cNvPr id="719" name="n_1aveValue【保健センター・保健所】&#10;一人当たり面積">
          <a:extLst>
            <a:ext uri="{FF2B5EF4-FFF2-40B4-BE49-F238E27FC236}">
              <a16:creationId xmlns:a16="http://schemas.microsoft.com/office/drawing/2014/main" id="{1C029955-DB25-44C6-8AF2-D027085D4732}"/>
            </a:ext>
          </a:extLst>
        </xdr:cNvPr>
        <xdr:cNvSpPr txBox="1"/>
      </xdr:nvSpPr>
      <xdr:spPr>
        <a:xfrm>
          <a:off x="210757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720" name="n_2aveValue【保健センター・保健所】&#10;一人当たり面積">
          <a:extLst>
            <a:ext uri="{FF2B5EF4-FFF2-40B4-BE49-F238E27FC236}">
              <a16:creationId xmlns:a16="http://schemas.microsoft.com/office/drawing/2014/main" id="{C6300939-152D-4C0E-80A4-71CBC183C9BB}"/>
            </a:ext>
          </a:extLst>
        </xdr:cNvPr>
        <xdr:cNvSpPr txBox="1"/>
      </xdr:nvSpPr>
      <xdr:spPr>
        <a:xfrm>
          <a:off x="201994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3646</xdr:rowOff>
    </xdr:from>
    <xdr:ext cx="469744" cy="259045"/>
    <xdr:sp macro="" textlink="">
      <xdr:nvSpPr>
        <xdr:cNvPr id="721" name="n_3aveValue【保健センター・保健所】&#10;一人当たり面積">
          <a:extLst>
            <a:ext uri="{FF2B5EF4-FFF2-40B4-BE49-F238E27FC236}">
              <a16:creationId xmlns:a16="http://schemas.microsoft.com/office/drawing/2014/main" id="{B1C5E403-ED79-4091-B33A-0A305478F1FE}"/>
            </a:ext>
          </a:extLst>
        </xdr:cNvPr>
        <xdr:cNvSpPr txBox="1"/>
      </xdr:nvSpPr>
      <xdr:spPr>
        <a:xfrm>
          <a:off x="19310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722" name="n_4aveValue【保健センター・保健所】&#10;一人当たり面積">
          <a:extLst>
            <a:ext uri="{FF2B5EF4-FFF2-40B4-BE49-F238E27FC236}">
              <a16:creationId xmlns:a16="http://schemas.microsoft.com/office/drawing/2014/main" id="{63F22BD9-D47F-4CC1-B216-8AE3F12424D7}"/>
            </a:ext>
          </a:extLst>
        </xdr:cNvPr>
        <xdr:cNvSpPr txBox="1"/>
      </xdr:nvSpPr>
      <xdr:spPr>
        <a:xfrm>
          <a:off x="18421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723" name="n_1mainValue【保健センター・保健所】&#10;一人当たり面積">
          <a:extLst>
            <a:ext uri="{FF2B5EF4-FFF2-40B4-BE49-F238E27FC236}">
              <a16:creationId xmlns:a16="http://schemas.microsoft.com/office/drawing/2014/main" id="{3A9A669E-1C13-4BF8-AFAB-A0C28F281F0B}"/>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724" name="n_2mainValue【保健センター・保健所】&#10;一人当たり面積">
          <a:extLst>
            <a:ext uri="{FF2B5EF4-FFF2-40B4-BE49-F238E27FC236}">
              <a16:creationId xmlns:a16="http://schemas.microsoft.com/office/drawing/2014/main" id="{B849EFC6-CDE8-4143-A1A1-2701133A6F1B}"/>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45193</xdr:rowOff>
    </xdr:from>
    <xdr:ext cx="469744" cy="259045"/>
    <xdr:sp macro="" textlink="">
      <xdr:nvSpPr>
        <xdr:cNvPr id="725" name="n_3mainValue【保健センター・保健所】&#10;一人当たり面積">
          <a:extLst>
            <a:ext uri="{FF2B5EF4-FFF2-40B4-BE49-F238E27FC236}">
              <a16:creationId xmlns:a16="http://schemas.microsoft.com/office/drawing/2014/main" id="{53397561-3C8D-42B3-89E4-E4E170FC2698}"/>
            </a:ext>
          </a:extLst>
        </xdr:cNvPr>
        <xdr:cNvSpPr txBox="1"/>
      </xdr:nvSpPr>
      <xdr:spPr>
        <a:xfrm>
          <a:off x="19310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48458</xdr:rowOff>
    </xdr:from>
    <xdr:ext cx="469744" cy="259045"/>
    <xdr:sp macro="" textlink="">
      <xdr:nvSpPr>
        <xdr:cNvPr id="726" name="n_4mainValue【保健センター・保健所】&#10;一人当たり面積">
          <a:extLst>
            <a:ext uri="{FF2B5EF4-FFF2-40B4-BE49-F238E27FC236}">
              <a16:creationId xmlns:a16="http://schemas.microsoft.com/office/drawing/2014/main" id="{E3B36903-0DED-4A3F-AD10-02B2F26F3EB4}"/>
            </a:ext>
          </a:extLst>
        </xdr:cNvPr>
        <xdr:cNvSpPr txBox="1"/>
      </xdr:nvSpPr>
      <xdr:spPr>
        <a:xfrm>
          <a:off x="18421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21807B4D-E613-44A9-838A-2AA483A34F3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3700A404-6246-466D-A1FD-81FEF616469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EB589114-E5FE-4FD2-A8E1-1234C4E7AB7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2EB5BD09-97C3-4AD2-8B4B-0E3B061BD66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2448B7E-5EE6-47AD-B7A2-EFC1CF1E5C4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A45CD1C2-D214-4D2F-A888-090669EC6C3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658A600C-5F6D-4CBA-AF05-4367CB02239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FAA44634-2FB0-4E2E-94E2-CA115677443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CF7A016C-B8D9-43BB-B255-81A7A406246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247F9F3A-2C41-4A30-AC9A-972D7364AA7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327A995C-1955-4A53-ADBF-2CD8A4E0C41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8" name="直線コネクタ 737">
          <a:extLst>
            <a:ext uri="{FF2B5EF4-FFF2-40B4-BE49-F238E27FC236}">
              <a16:creationId xmlns:a16="http://schemas.microsoft.com/office/drawing/2014/main" id="{ECB7088B-7410-43DC-A21B-FCCB312EAFD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9" name="テキスト ボックス 738">
          <a:extLst>
            <a:ext uri="{FF2B5EF4-FFF2-40B4-BE49-F238E27FC236}">
              <a16:creationId xmlns:a16="http://schemas.microsoft.com/office/drawing/2014/main" id="{2AA78165-242A-4EE1-9298-1079BD9B4BE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0" name="直線コネクタ 739">
          <a:extLst>
            <a:ext uri="{FF2B5EF4-FFF2-40B4-BE49-F238E27FC236}">
              <a16:creationId xmlns:a16="http://schemas.microsoft.com/office/drawing/2014/main" id="{3AA6E869-F6F3-4611-AA6E-AF28B6568D6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1" name="テキスト ボックス 740">
          <a:extLst>
            <a:ext uri="{FF2B5EF4-FFF2-40B4-BE49-F238E27FC236}">
              <a16:creationId xmlns:a16="http://schemas.microsoft.com/office/drawing/2014/main" id="{F45421BF-E0F9-4B80-9C71-A59A5C61705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2" name="直線コネクタ 741">
          <a:extLst>
            <a:ext uri="{FF2B5EF4-FFF2-40B4-BE49-F238E27FC236}">
              <a16:creationId xmlns:a16="http://schemas.microsoft.com/office/drawing/2014/main" id="{759C2B79-06B3-48CD-B025-69FADBE055F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3" name="テキスト ボックス 742">
          <a:extLst>
            <a:ext uri="{FF2B5EF4-FFF2-40B4-BE49-F238E27FC236}">
              <a16:creationId xmlns:a16="http://schemas.microsoft.com/office/drawing/2014/main" id="{10576554-3ABB-4D84-850E-119FF702870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4" name="直線コネクタ 743">
          <a:extLst>
            <a:ext uri="{FF2B5EF4-FFF2-40B4-BE49-F238E27FC236}">
              <a16:creationId xmlns:a16="http://schemas.microsoft.com/office/drawing/2014/main" id="{B5926322-8DB5-43DD-BE12-03062F47BA8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5" name="テキスト ボックス 744">
          <a:extLst>
            <a:ext uri="{FF2B5EF4-FFF2-40B4-BE49-F238E27FC236}">
              <a16:creationId xmlns:a16="http://schemas.microsoft.com/office/drawing/2014/main" id="{A88D2259-FE9F-4C5C-9280-C75DEECC9B8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6" name="直線コネクタ 745">
          <a:extLst>
            <a:ext uri="{FF2B5EF4-FFF2-40B4-BE49-F238E27FC236}">
              <a16:creationId xmlns:a16="http://schemas.microsoft.com/office/drawing/2014/main" id="{6E6ED609-0A9D-44FF-B2C8-17D961360EA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7" name="テキスト ボックス 746">
          <a:extLst>
            <a:ext uri="{FF2B5EF4-FFF2-40B4-BE49-F238E27FC236}">
              <a16:creationId xmlns:a16="http://schemas.microsoft.com/office/drawing/2014/main" id="{6645765B-AA9C-439A-BBD0-9CC5702C211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8" name="直線コネクタ 747">
          <a:extLst>
            <a:ext uri="{FF2B5EF4-FFF2-40B4-BE49-F238E27FC236}">
              <a16:creationId xmlns:a16="http://schemas.microsoft.com/office/drawing/2014/main" id="{E06A1FFE-0E19-46F2-8576-E49EB0D39B3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9" name="テキスト ボックス 748">
          <a:extLst>
            <a:ext uri="{FF2B5EF4-FFF2-40B4-BE49-F238E27FC236}">
              <a16:creationId xmlns:a16="http://schemas.microsoft.com/office/drawing/2014/main" id="{9C711C96-073C-415F-B348-E0EB577752F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B89D47D0-5A94-45A6-80EC-A57DA1868E2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1B8E10DC-0306-4278-ACF4-1A7F9D591EE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752" name="直線コネクタ 751">
          <a:extLst>
            <a:ext uri="{FF2B5EF4-FFF2-40B4-BE49-F238E27FC236}">
              <a16:creationId xmlns:a16="http://schemas.microsoft.com/office/drawing/2014/main" id="{65DEB61F-8EAD-4011-844E-8FF2C9F9EAFD}"/>
            </a:ext>
          </a:extLst>
        </xdr:cNvPr>
        <xdr:cNvCxnSpPr/>
      </xdr:nvCxnSpPr>
      <xdr:spPr>
        <a:xfrm flipV="1">
          <a:off x="16318864" y="134063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98784BA9-2658-4FFD-97FB-8B135070847F}"/>
            </a:ext>
          </a:extLst>
        </xdr:cNvPr>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754" name="直線コネクタ 753">
          <a:extLst>
            <a:ext uri="{FF2B5EF4-FFF2-40B4-BE49-F238E27FC236}">
              <a16:creationId xmlns:a16="http://schemas.microsoft.com/office/drawing/2014/main" id="{8E6D0C31-A5C7-4E63-8453-7030149AF0B0}"/>
            </a:ext>
          </a:extLst>
        </xdr:cNvPr>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755" name="【消防施設】&#10;有形固定資産減価償却率最大値テキスト">
          <a:extLst>
            <a:ext uri="{FF2B5EF4-FFF2-40B4-BE49-F238E27FC236}">
              <a16:creationId xmlns:a16="http://schemas.microsoft.com/office/drawing/2014/main" id="{2AEA37A7-DFC5-4A02-8A2B-79F3CB89E611}"/>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756" name="直線コネクタ 755">
          <a:extLst>
            <a:ext uri="{FF2B5EF4-FFF2-40B4-BE49-F238E27FC236}">
              <a16:creationId xmlns:a16="http://schemas.microsoft.com/office/drawing/2014/main" id="{CC53BAE9-3699-4ED5-9E0F-4E8A36FD646B}"/>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104520</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16B1A787-8A36-48C0-A4C5-5502CEC7C5CB}"/>
            </a:ext>
          </a:extLst>
        </xdr:cNvPr>
        <xdr:cNvSpPr txBox="1"/>
      </xdr:nvSpPr>
      <xdr:spPr>
        <a:xfrm>
          <a:off x="16357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758" name="フローチャート: 判断 757">
          <a:extLst>
            <a:ext uri="{FF2B5EF4-FFF2-40B4-BE49-F238E27FC236}">
              <a16:creationId xmlns:a16="http://schemas.microsoft.com/office/drawing/2014/main" id="{7393DCF7-654A-4EAB-9A3C-22764CB22EFE}"/>
            </a:ext>
          </a:extLst>
        </xdr:cNvPr>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759" name="フローチャート: 判断 758">
          <a:extLst>
            <a:ext uri="{FF2B5EF4-FFF2-40B4-BE49-F238E27FC236}">
              <a16:creationId xmlns:a16="http://schemas.microsoft.com/office/drawing/2014/main" id="{8263793D-D956-430F-B2AF-8C98D6CEC569}"/>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163649</xdr:rowOff>
    </xdr:from>
    <xdr:to>
      <xdr:col>76</xdr:col>
      <xdr:colOff>165100</xdr:colOff>
      <xdr:row>83</xdr:row>
      <xdr:rowOff>93799</xdr:rowOff>
    </xdr:to>
    <xdr:sp macro="" textlink="">
      <xdr:nvSpPr>
        <xdr:cNvPr id="760" name="フローチャート: 判断 759">
          <a:extLst>
            <a:ext uri="{FF2B5EF4-FFF2-40B4-BE49-F238E27FC236}">
              <a16:creationId xmlns:a16="http://schemas.microsoft.com/office/drawing/2014/main" id="{696A273C-200E-4566-9213-6DD26973F7D0}"/>
            </a:ext>
          </a:extLst>
        </xdr:cNvPr>
        <xdr:cNvSpPr/>
      </xdr:nvSpPr>
      <xdr:spPr>
        <a:xfrm>
          <a:off x="14541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132624</xdr:rowOff>
    </xdr:from>
    <xdr:to>
      <xdr:col>72</xdr:col>
      <xdr:colOff>38100</xdr:colOff>
      <xdr:row>83</xdr:row>
      <xdr:rowOff>62774</xdr:rowOff>
    </xdr:to>
    <xdr:sp macro="" textlink="">
      <xdr:nvSpPr>
        <xdr:cNvPr id="761" name="フローチャート: 判断 760">
          <a:extLst>
            <a:ext uri="{FF2B5EF4-FFF2-40B4-BE49-F238E27FC236}">
              <a16:creationId xmlns:a16="http://schemas.microsoft.com/office/drawing/2014/main" id="{2E5D8202-895E-44AA-BFDC-77E8DF109DA5}"/>
            </a:ext>
          </a:extLst>
        </xdr:cNvPr>
        <xdr:cNvSpPr/>
      </xdr:nvSpPr>
      <xdr:spPr>
        <a:xfrm>
          <a:off x="13652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762" name="フローチャート: 判断 761">
          <a:extLst>
            <a:ext uri="{FF2B5EF4-FFF2-40B4-BE49-F238E27FC236}">
              <a16:creationId xmlns:a16="http://schemas.microsoft.com/office/drawing/2014/main" id="{801CA017-2EFA-458B-85CF-DF1F699FAA31}"/>
            </a:ext>
          </a:extLst>
        </xdr:cNvPr>
        <xdr:cNvSpPr/>
      </xdr:nvSpPr>
      <xdr:spPr>
        <a:xfrm>
          <a:off x="12763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55166D2-B1E4-4700-8906-EEC4A20B469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CA448A8-DD2E-4F42-BC6C-B5D23F7898A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A994583-93E3-4B10-BB34-1976F8990E2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C6FA8C7A-F080-437F-9F0F-CC7AA0F5586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AC0B3DB-363A-49CD-B4B3-8132D64373E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140788</xdr:rowOff>
    </xdr:from>
    <xdr:to>
      <xdr:col>85</xdr:col>
      <xdr:colOff>177800</xdr:colOff>
      <xdr:row>82</xdr:row>
      <xdr:rowOff>70938</xdr:rowOff>
    </xdr:to>
    <xdr:sp macro="" textlink="">
      <xdr:nvSpPr>
        <xdr:cNvPr id="768" name="楕円 767">
          <a:extLst>
            <a:ext uri="{FF2B5EF4-FFF2-40B4-BE49-F238E27FC236}">
              <a16:creationId xmlns:a16="http://schemas.microsoft.com/office/drawing/2014/main" id="{75FCFDA5-6EAD-4002-AFFF-148C726CC4E6}"/>
            </a:ext>
          </a:extLst>
        </xdr:cNvPr>
        <xdr:cNvSpPr/>
      </xdr:nvSpPr>
      <xdr:spPr>
        <a:xfrm>
          <a:off x="162687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163665</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47BC2151-7F0B-4A80-8D3C-D4F883F5F102}"/>
            </a:ext>
          </a:extLst>
        </xdr:cNvPr>
        <xdr:cNvSpPr txBox="1"/>
      </xdr:nvSpPr>
      <xdr:spPr>
        <a:xfrm>
          <a:off x="16357600" y="138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52614</xdr:rowOff>
    </xdr:from>
    <xdr:to>
      <xdr:col>81</xdr:col>
      <xdr:colOff>101600</xdr:colOff>
      <xdr:row>81</xdr:row>
      <xdr:rowOff>154214</xdr:rowOff>
    </xdr:to>
    <xdr:sp macro="" textlink="">
      <xdr:nvSpPr>
        <xdr:cNvPr id="770" name="楕円 769">
          <a:extLst>
            <a:ext uri="{FF2B5EF4-FFF2-40B4-BE49-F238E27FC236}">
              <a16:creationId xmlns:a16="http://schemas.microsoft.com/office/drawing/2014/main" id="{897AAB5D-E7B2-45DE-BBC0-06013AECFD33}"/>
            </a:ext>
          </a:extLst>
        </xdr:cNvPr>
        <xdr:cNvSpPr/>
      </xdr:nvSpPr>
      <xdr:spPr>
        <a:xfrm>
          <a:off x="154305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103414</xdr:rowOff>
    </xdr:from>
    <xdr:to>
      <xdr:col>85</xdr:col>
      <xdr:colOff>127000</xdr:colOff>
      <xdr:row>82</xdr:row>
      <xdr:rowOff>20138</xdr:rowOff>
    </xdr:to>
    <xdr:cxnSp macro="">
      <xdr:nvCxnSpPr>
        <xdr:cNvPr id="771" name="直線コネクタ 770">
          <a:extLst>
            <a:ext uri="{FF2B5EF4-FFF2-40B4-BE49-F238E27FC236}">
              <a16:creationId xmlns:a16="http://schemas.microsoft.com/office/drawing/2014/main" id="{6EA6FF82-3574-4A2D-BFDC-02858B716462}"/>
            </a:ext>
          </a:extLst>
        </xdr:cNvPr>
        <xdr:cNvCxnSpPr/>
      </xdr:nvCxnSpPr>
      <xdr:spPr>
        <a:xfrm>
          <a:off x="15481300" y="13990864"/>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72" name="楕円 771">
          <a:extLst>
            <a:ext uri="{FF2B5EF4-FFF2-40B4-BE49-F238E27FC236}">
              <a16:creationId xmlns:a16="http://schemas.microsoft.com/office/drawing/2014/main" id="{54967EF7-37E5-4978-89E7-C670DE1ACECE}"/>
            </a:ext>
          </a:extLst>
        </xdr:cNvPr>
        <xdr:cNvSpPr/>
      </xdr:nvSpPr>
      <xdr:spPr>
        <a:xfrm>
          <a:off x="14541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103414</xdr:rowOff>
    </xdr:from>
    <xdr:to>
      <xdr:col>81</xdr:col>
      <xdr:colOff>50800</xdr:colOff>
      <xdr:row>81</xdr:row>
      <xdr:rowOff>118111</xdr:rowOff>
    </xdr:to>
    <xdr:cxnSp macro="">
      <xdr:nvCxnSpPr>
        <xdr:cNvPr id="773" name="直線コネクタ 772">
          <a:extLst>
            <a:ext uri="{FF2B5EF4-FFF2-40B4-BE49-F238E27FC236}">
              <a16:creationId xmlns:a16="http://schemas.microsoft.com/office/drawing/2014/main" id="{4E389052-2863-44F0-BE3D-C04159FCC653}"/>
            </a:ext>
          </a:extLst>
        </xdr:cNvPr>
        <xdr:cNvCxnSpPr/>
      </xdr:nvCxnSpPr>
      <xdr:spPr>
        <a:xfrm flipV="1">
          <a:off x="14592300" y="13990864"/>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31041</xdr:rowOff>
    </xdr:from>
    <xdr:ext cx="405111" cy="259045"/>
    <xdr:sp macro="" textlink="">
      <xdr:nvSpPr>
        <xdr:cNvPr id="774" name="n_1aveValue【消防施設】&#10;有形固定資産減価償却率">
          <a:extLst>
            <a:ext uri="{FF2B5EF4-FFF2-40B4-BE49-F238E27FC236}">
              <a16:creationId xmlns:a16="http://schemas.microsoft.com/office/drawing/2014/main" id="{01BB9DA7-80A0-406F-A67B-BE1F896372E8}"/>
            </a:ext>
          </a:extLst>
        </xdr:cNvPr>
        <xdr:cNvSpPr txBox="1"/>
      </xdr:nvSpPr>
      <xdr:spPr>
        <a:xfrm>
          <a:off x="152660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84926</xdr:rowOff>
    </xdr:from>
    <xdr:ext cx="405111" cy="259045"/>
    <xdr:sp macro="" textlink="">
      <xdr:nvSpPr>
        <xdr:cNvPr id="775" name="n_2aveValue【消防施設】&#10;有形固定資産減価償却率">
          <a:extLst>
            <a:ext uri="{FF2B5EF4-FFF2-40B4-BE49-F238E27FC236}">
              <a16:creationId xmlns:a16="http://schemas.microsoft.com/office/drawing/2014/main" id="{9396C64A-0802-4837-9C61-E891F590D777}"/>
            </a:ext>
          </a:extLst>
        </xdr:cNvPr>
        <xdr:cNvSpPr txBox="1"/>
      </xdr:nvSpPr>
      <xdr:spPr>
        <a:xfrm>
          <a:off x="14389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79301</xdr:rowOff>
    </xdr:from>
    <xdr:ext cx="405111" cy="259045"/>
    <xdr:sp macro="" textlink="">
      <xdr:nvSpPr>
        <xdr:cNvPr id="776" name="n_3aveValue【消防施設】&#10;有形固定資産減価償却率">
          <a:extLst>
            <a:ext uri="{FF2B5EF4-FFF2-40B4-BE49-F238E27FC236}">
              <a16:creationId xmlns:a16="http://schemas.microsoft.com/office/drawing/2014/main" id="{11CDFC50-809D-4AD3-89C8-BEFFF98B908C}"/>
            </a:ext>
          </a:extLst>
        </xdr:cNvPr>
        <xdr:cNvSpPr txBox="1"/>
      </xdr:nvSpPr>
      <xdr:spPr>
        <a:xfrm>
          <a:off x="13500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103795</xdr:rowOff>
    </xdr:from>
    <xdr:ext cx="405111" cy="259045"/>
    <xdr:sp macro="" textlink="">
      <xdr:nvSpPr>
        <xdr:cNvPr id="777" name="n_4aveValue【消防施設】&#10;有形固定資産減価償却率">
          <a:extLst>
            <a:ext uri="{FF2B5EF4-FFF2-40B4-BE49-F238E27FC236}">
              <a16:creationId xmlns:a16="http://schemas.microsoft.com/office/drawing/2014/main" id="{E5222FD7-09C6-4416-97E5-43E9DF197D93}"/>
            </a:ext>
          </a:extLst>
        </xdr:cNvPr>
        <xdr:cNvSpPr txBox="1"/>
      </xdr:nvSpPr>
      <xdr:spPr>
        <a:xfrm>
          <a:off x="12611744" y="1399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170741</xdr:rowOff>
    </xdr:from>
    <xdr:ext cx="405111" cy="259045"/>
    <xdr:sp macro="" textlink="">
      <xdr:nvSpPr>
        <xdr:cNvPr id="778" name="n_1mainValue【消防施設】&#10;有形固定資産減価償却率">
          <a:extLst>
            <a:ext uri="{FF2B5EF4-FFF2-40B4-BE49-F238E27FC236}">
              <a16:creationId xmlns:a16="http://schemas.microsoft.com/office/drawing/2014/main" id="{45A51030-E460-4A76-BC3A-DC0C7F323B9C}"/>
            </a:ext>
          </a:extLst>
        </xdr:cNvPr>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79" name="n_2mainValue【消防施設】&#10;有形固定資産減価償却率">
          <a:extLst>
            <a:ext uri="{FF2B5EF4-FFF2-40B4-BE49-F238E27FC236}">
              <a16:creationId xmlns:a16="http://schemas.microsoft.com/office/drawing/2014/main" id="{8D17297C-AC67-4E4A-AC1A-C40BA3B65FE3}"/>
            </a:ext>
          </a:extLst>
        </xdr:cNvPr>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6A562F04-A421-48DD-82C5-92F51AAC645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013F1408-8533-4B47-9C17-65859653FCC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2B59D0DA-3241-441D-AA46-2DFD322D7D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99CDC0E6-B706-48DC-A834-DA94B6BE9F6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577A2DC3-1A96-4263-B637-299788834D0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47A9DA71-18FA-467D-A5E6-04F17A4C466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8D8B4E35-FAAE-4267-9887-2D9C1E92816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ECCB803A-04FB-459F-AF35-0C029EA9761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7883EBA6-4D9E-495A-B440-EDF3E65CA05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21936D8B-AD15-438C-88D6-599D577484F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a:extLst>
            <a:ext uri="{FF2B5EF4-FFF2-40B4-BE49-F238E27FC236}">
              <a16:creationId xmlns:a16="http://schemas.microsoft.com/office/drawing/2014/main" id="{33CF5E65-E482-4E72-99F7-D75B9FBEB4C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a:extLst>
            <a:ext uri="{FF2B5EF4-FFF2-40B4-BE49-F238E27FC236}">
              <a16:creationId xmlns:a16="http://schemas.microsoft.com/office/drawing/2014/main" id="{61B5C504-AA96-4041-960A-99252FCCB9F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a:extLst>
            <a:ext uri="{FF2B5EF4-FFF2-40B4-BE49-F238E27FC236}">
              <a16:creationId xmlns:a16="http://schemas.microsoft.com/office/drawing/2014/main" id="{0B7A9059-A61C-4106-AE22-5D8F02EFFA4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a:extLst>
            <a:ext uri="{FF2B5EF4-FFF2-40B4-BE49-F238E27FC236}">
              <a16:creationId xmlns:a16="http://schemas.microsoft.com/office/drawing/2014/main" id="{DE3CA3E4-F523-4014-AE8D-D57E2D22EF8E}"/>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a:extLst>
            <a:ext uri="{FF2B5EF4-FFF2-40B4-BE49-F238E27FC236}">
              <a16:creationId xmlns:a16="http://schemas.microsoft.com/office/drawing/2014/main" id="{B9955DB3-1205-43C4-AA3A-0A221AE1C9F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a:extLst>
            <a:ext uri="{FF2B5EF4-FFF2-40B4-BE49-F238E27FC236}">
              <a16:creationId xmlns:a16="http://schemas.microsoft.com/office/drawing/2014/main" id="{F208DD14-DF59-49A1-80B1-CD50D949D8E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a:extLst>
            <a:ext uri="{FF2B5EF4-FFF2-40B4-BE49-F238E27FC236}">
              <a16:creationId xmlns:a16="http://schemas.microsoft.com/office/drawing/2014/main" id="{1CCD77FE-5895-41E3-9DD0-9C1477A3DC2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a:extLst>
            <a:ext uri="{FF2B5EF4-FFF2-40B4-BE49-F238E27FC236}">
              <a16:creationId xmlns:a16="http://schemas.microsoft.com/office/drawing/2014/main" id="{50D1B09C-7D9E-4E08-9E68-A97DD8094119}"/>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a:extLst>
            <a:ext uri="{FF2B5EF4-FFF2-40B4-BE49-F238E27FC236}">
              <a16:creationId xmlns:a16="http://schemas.microsoft.com/office/drawing/2014/main" id="{6E4838D9-4854-49EB-ABA5-82786DEE0A0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a:extLst>
            <a:ext uri="{FF2B5EF4-FFF2-40B4-BE49-F238E27FC236}">
              <a16:creationId xmlns:a16="http://schemas.microsoft.com/office/drawing/2014/main" id="{C3D1DE9B-7D07-4D29-AC35-9ED4A79E551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a:extLst>
            <a:ext uri="{FF2B5EF4-FFF2-40B4-BE49-F238E27FC236}">
              <a16:creationId xmlns:a16="http://schemas.microsoft.com/office/drawing/2014/main" id="{C3C44000-8C56-4D73-B3CC-3E3448F990F4}"/>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a:extLst>
            <a:ext uri="{FF2B5EF4-FFF2-40B4-BE49-F238E27FC236}">
              <a16:creationId xmlns:a16="http://schemas.microsoft.com/office/drawing/2014/main" id="{2BCC05F8-2880-4F4B-B39B-32CD7D5D7BC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1CE67444-B845-4063-B22F-5995D3D252B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CBD94E6B-4C48-43B8-BD98-2295005536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5695FF45-B231-4FD7-BA90-70D10A02736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805" name="直線コネクタ 804">
          <a:extLst>
            <a:ext uri="{FF2B5EF4-FFF2-40B4-BE49-F238E27FC236}">
              <a16:creationId xmlns:a16="http://schemas.microsoft.com/office/drawing/2014/main" id="{580706B1-6828-4D30-AEBE-9227C0A7A113}"/>
            </a:ext>
          </a:extLst>
        </xdr:cNvPr>
        <xdr:cNvCxnSpPr/>
      </xdr:nvCxnSpPr>
      <xdr:spPr>
        <a:xfrm flipV="1">
          <a:off x="22160864" y="1344516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806" name="【消防施設】&#10;一人当たり面積最小値テキスト">
          <a:extLst>
            <a:ext uri="{FF2B5EF4-FFF2-40B4-BE49-F238E27FC236}">
              <a16:creationId xmlns:a16="http://schemas.microsoft.com/office/drawing/2014/main" id="{AC4A7585-84E3-4DA6-9A44-E10C5B0A17B6}"/>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807" name="直線コネクタ 806">
          <a:extLst>
            <a:ext uri="{FF2B5EF4-FFF2-40B4-BE49-F238E27FC236}">
              <a16:creationId xmlns:a16="http://schemas.microsoft.com/office/drawing/2014/main" id="{086AAEF3-4626-4624-AB39-44BA157D1520}"/>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808" name="【消防施設】&#10;一人当たり面積最大値テキスト">
          <a:extLst>
            <a:ext uri="{FF2B5EF4-FFF2-40B4-BE49-F238E27FC236}">
              <a16:creationId xmlns:a16="http://schemas.microsoft.com/office/drawing/2014/main" id="{1DD330C2-F54A-4CE6-A77A-346F996CF99F}"/>
            </a:ext>
          </a:extLst>
        </xdr:cNvPr>
        <xdr:cNvSpPr txBox="1"/>
      </xdr:nvSpPr>
      <xdr:spPr>
        <a:xfrm>
          <a:off x="22199600" y="1322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809" name="直線コネクタ 808">
          <a:extLst>
            <a:ext uri="{FF2B5EF4-FFF2-40B4-BE49-F238E27FC236}">
              <a16:creationId xmlns:a16="http://schemas.microsoft.com/office/drawing/2014/main" id="{F238AB09-E767-496B-BECA-0D1C8F91510C}"/>
            </a:ext>
          </a:extLst>
        </xdr:cNvPr>
        <xdr:cNvCxnSpPr/>
      </xdr:nvCxnSpPr>
      <xdr:spPr>
        <a:xfrm>
          <a:off x="22072600" y="1344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343</xdr:rowOff>
    </xdr:from>
    <xdr:ext cx="469744" cy="259045"/>
    <xdr:sp macro="" textlink="">
      <xdr:nvSpPr>
        <xdr:cNvPr id="810" name="【消防施設】&#10;一人当たり面積平均値テキスト">
          <a:extLst>
            <a:ext uri="{FF2B5EF4-FFF2-40B4-BE49-F238E27FC236}">
              <a16:creationId xmlns:a16="http://schemas.microsoft.com/office/drawing/2014/main" id="{38FBB0CC-5C45-4BC3-8B42-34DC56D2927C}"/>
            </a:ext>
          </a:extLst>
        </xdr:cNvPr>
        <xdr:cNvSpPr txBox="1"/>
      </xdr:nvSpPr>
      <xdr:spPr>
        <a:xfrm>
          <a:off x="22199600" y="14745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811" name="フローチャート: 判断 810">
          <a:extLst>
            <a:ext uri="{FF2B5EF4-FFF2-40B4-BE49-F238E27FC236}">
              <a16:creationId xmlns:a16="http://schemas.microsoft.com/office/drawing/2014/main" id="{9C6C2FA7-4324-454F-B96D-BC492D1ECEB2}"/>
            </a:ext>
          </a:extLst>
        </xdr:cNvPr>
        <xdr:cNvSpPr/>
      </xdr:nvSpPr>
      <xdr:spPr>
        <a:xfrm>
          <a:off x="22110700" y="1476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812" name="フローチャート: 判断 811">
          <a:extLst>
            <a:ext uri="{FF2B5EF4-FFF2-40B4-BE49-F238E27FC236}">
              <a16:creationId xmlns:a16="http://schemas.microsoft.com/office/drawing/2014/main" id="{0B9633DB-87BF-419F-A165-C5D26F9DC524}"/>
            </a:ext>
          </a:extLst>
        </xdr:cNvPr>
        <xdr:cNvSpPr/>
      </xdr:nvSpPr>
      <xdr:spPr>
        <a:xfrm>
          <a:off x="21272500" y="1476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40205</xdr:rowOff>
    </xdr:from>
    <xdr:to>
      <xdr:col>107</xdr:col>
      <xdr:colOff>101600</xdr:colOff>
      <xdr:row>86</xdr:row>
      <xdr:rowOff>141805</xdr:rowOff>
    </xdr:to>
    <xdr:sp macro="" textlink="">
      <xdr:nvSpPr>
        <xdr:cNvPr id="813" name="フローチャート: 判断 812">
          <a:extLst>
            <a:ext uri="{FF2B5EF4-FFF2-40B4-BE49-F238E27FC236}">
              <a16:creationId xmlns:a16="http://schemas.microsoft.com/office/drawing/2014/main" id="{56C29CF4-4DCD-4905-9EA7-E250C13F0374}"/>
            </a:ext>
          </a:extLst>
        </xdr:cNvPr>
        <xdr:cNvSpPr/>
      </xdr:nvSpPr>
      <xdr:spPr>
        <a:xfrm>
          <a:off x="20383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74495</xdr:rowOff>
    </xdr:from>
    <xdr:to>
      <xdr:col>102</xdr:col>
      <xdr:colOff>165100</xdr:colOff>
      <xdr:row>87</xdr:row>
      <xdr:rowOff>4645</xdr:rowOff>
    </xdr:to>
    <xdr:sp macro="" textlink="">
      <xdr:nvSpPr>
        <xdr:cNvPr id="814" name="フローチャート: 判断 813">
          <a:extLst>
            <a:ext uri="{FF2B5EF4-FFF2-40B4-BE49-F238E27FC236}">
              <a16:creationId xmlns:a16="http://schemas.microsoft.com/office/drawing/2014/main" id="{15362702-340A-4E70-915B-B5AD0284CB21}"/>
            </a:ext>
          </a:extLst>
        </xdr:cNvPr>
        <xdr:cNvSpPr/>
      </xdr:nvSpPr>
      <xdr:spPr>
        <a:xfrm>
          <a:off x="19494500" y="148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815" name="フローチャート: 判断 814">
          <a:extLst>
            <a:ext uri="{FF2B5EF4-FFF2-40B4-BE49-F238E27FC236}">
              <a16:creationId xmlns:a16="http://schemas.microsoft.com/office/drawing/2014/main" id="{8D095E3E-9EFE-4FEE-9FDE-DB682C899E56}"/>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AABA5D7F-4EF6-4771-8BF3-78634736FD8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CED2F1CB-1AE5-4A3D-93D8-D71AEB5CE71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D18BD0B-1C83-4567-A6F9-B2F061863BD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9A4F3711-74D7-4A8D-B566-30FF1D61078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CB40588-98C2-41C9-A6A5-606BC7558A0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21264</xdr:rowOff>
    </xdr:from>
    <xdr:to>
      <xdr:col>116</xdr:col>
      <xdr:colOff>114300</xdr:colOff>
      <xdr:row>78</xdr:row>
      <xdr:rowOff>122864</xdr:rowOff>
    </xdr:to>
    <xdr:sp macro="" textlink="">
      <xdr:nvSpPr>
        <xdr:cNvPr id="821" name="楕円 820">
          <a:extLst>
            <a:ext uri="{FF2B5EF4-FFF2-40B4-BE49-F238E27FC236}">
              <a16:creationId xmlns:a16="http://schemas.microsoft.com/office/drawing/2014/main" id="{01FC4682-DB6B-49BD-9582-59FF78E75B84}"/>
            </a:ext>
          </a:extLst>
        </xdr:cNvPr>
        <xdr:cNvSpPr/>
      </xdr:nvSpPr>
      <xdr:spPr>
        <a:xfrm>
          <a:off x="22110700" y="133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145741</xdr:rowOff>
    </xdr:from>
    <xdr:ext cx="469744" cy="259045"/>
    <xdr:sp macro="" textlink="">
      <xdr:nvSpPr>
        <xdr:cNvPr id="822" name="【消防施設】&#10;一人当たり面積該当値テキスト">
          <a:extLst>
            <a:ext uri="{FF2B5EF4-FFF2-40B4-BE49-F238E27FC236}">
              <a16:creationId xmlns:a16="http://schemas.microsoft.com/office/drawing/2014/main" id="{940A1907-886E-4A4F-92D3-0CFEC7CED73C}"/>
            </a:ext>
          </a:extLst>
        </xdr:cNvPr>
        <xdr:cNvSpPr txBox="1"/>
      </xdr:nvSpPr>
      <xdr:spPr>
        <a:xfrm>
          <a:off x="22199600" y="1334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50002</xdr:rowOff>
    </xdr:from>
    <xdr:to>
      <xdr:col>112</xdr:col>
      <xdr:colOff>38100</xdr:colOff>
      <xdr:row>78</xdr:row>
      <xdr:rowOff>151602</xdr:rowOff>
    </xdr:to>
    <xdr:sp macro="" textlink="">
      <xdr:nvSpPr>
        <xdr:cNvPr id="823" name="楕円 822">
          <a:extLst>
            <a:ext uri="{FF2B5EF4-FFF2-40B4-BE49-F238E27FC236}">
              <a16:creationId xmlns:a16="http://schemas.microsoft.com/office/drawing/2014/main" id="{99C499D9-62CF-4540-8EA9-E138FBF57B37}"/>
            </a:ext>
          </a:extLst>
        </xdr:cNvPr>
        <xdr:cNvSpPr/>
      </xdr:nvSpPr>
      <xdr:spPr>
        <a:xfrm>
          <a:off x="21272500" y="134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72064</xdr:rowOff>
    </xdr:from>
    <xdr:to>
      <xdr:col>116</xdr:col>
      <xdr:colOff>63500</xdr:colOff>
      <xdr:row>78</xdr:row>
      <xdr:rowOff>100802</xdr:rowOff>
    </xdr:to>
    <xdr:cxnSp macro="">
      <xdr:nvCxnSpPr>
        <xdr:cNvPr id="824" name="直線コネクタ 823">
          <a:extLst>
            <a:ext uri="{FF2B5EF4-FFF2-40B4-BE49-F238E27FC236}">
              <a16:creationId xmlns:a16="http://schemas.microsoft.com/office/drawing/2014/main" id="{75854855-198E-4DFE-A0DF-6F392067CF55}"/>
            </a:ext>
          </a:extLst>
        </xdr:cNvPr>
        <xdr:cNvCxnSpPr/>
      </xdr:nvCxnSpPr>
      <xdr:spPr>
        <a:xfrm flipV="1">
          <a:off x="21323300" y="13445164"/>
          <a:ext cx="8382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72208</xdr:rowOff>
    </xdr:from>
    <xdr:to>
      <xdr:col>107</xdr:col>
      <xdr:colOff>101600</xdr:colOff>
      <xdr:row>79</xdr:row>
      <xdr:rowOff>2358</xdr:rowOff>
    </xdr:to>
    <xdr:sp macro="" textlink="">
      <xdr:nvSpPr>
        <xdr:cNvPr id="825" name="楕円 824">
          <a:extLst>
            <a:ext uri="{FF2B5EF4-FFF2-40B4-BE49-F238E27FC236}">
              <a16:creationId xmlns:a16="http://schemas.microsoft.com/office/drawing/2014/main" id="{EAD61EC3-ED48-4311-B61D-7232997526E0}"/>
            </a:ext>
          </a:extLst>
        </xdr:cNvPr>
        <xdr:cNvSpPr/>
      </xdr:nvSpPr>
      <xdr:spPr>
        <a:xfrm>
          <a:off x="20383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100802</xdr:rowOff>
    </xdr:from>
    <xdr:to>
      <xdr:col>111</xdr:col>
      <xdr:colOff>177800</xdr:colOff>
      <xdr:row>78</xdr:row>
      <xdr:rowOff>123008</xdr:rowOff>
    </xdr:to>
    <xdr:cxnSp macro="">
      <xdr:nvCxnSpPr>
        <xdr:cNvPr id="826" name="直線コネクタ 825">
          <a:extLst>
            <a:ext uri="{FF2B5EF4-FFF2-40B4-BE49-F238E27FC236}">
              <a16:creationId xmlns:a16="http://schemas.microsoft.com/office/drawing/2014/main" id="{AE9B1D0F-70C9-4BD9-A9F4-9BA7084CDD76}"/>
            </a:ext>
          </a:extLst>
        </xdr:cNvPr>
        <xdr:cNvCxnSpPr/>
      </xdr:nvCxnSpPr>
      <xdr:spPr>
        <a:xfrm flipV="1">
          <a:off x="20434300" y="13473902"/>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114971</xdr:rowOff>
    </xdr:from>
    <xdr:ext cx="469744" cy="259045"/>
    <xdr:sp macro="" textlink="">
      <xdr:nvSpPr>
        <xdr:cNvPr id="827" name="n_1aveValue【消防施設】&#10;一人当たり面積">
          <a:extLst>
            <a:ext uri="{FF2B5EF4-FFF2-40B4-BE49-F238E27FC236}">
              <a16:creationId xmlns:a16="http://schemas.microsoft.com/office/drawing/2014/main" id="{4E144688-AF51-4FE1-9C7C-E26DFFC04575}"/>
            </a:ext>
          </a:extLst>
        </xdr:cNvPr>
        <xdr:cNvSpPr txBox="1"/>
      </xdr:nvSpPr>
      <xdr:spPr>
        <a:xfrm>
          <a:off x="21075727" y="148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132932</xdr:rowOff>
    </xdr:from>
    <xdr:ext cx="469744" cy="259045"/>
    <xdr:sp macro="" textlink="">
      <xdr:nvSpPr>
        <xdr:cNvPr id="828" name="n_2aveValue【消防施設】&#10;一人当たり面積">
          <a:extLst>
            <a:ext uri="{FF2B5EF4-FFF2-40B4-BE49-F238E27FC236}">
              <a16:creationId xmlns:a16="http://schemas.microsoft.com/office/drawing/2014/main" id="{322AE8FB-2E85-4974-AFFA-C5794DC6210C}"/>
            </a:ext>
          </a:extLst>
        </xdr:cNvPr>
        <xdr:cNvSpPr txBox="1"/>
      </xdr:nvSpPr>
      <xdr:spPr>
        <a:xfrm>
          <a:off x="20199427" y="1487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21172</xdr:rowOff>
    </xdr:from>
    <xdr:ext cx="469744" cy="259045"/>
    <xdr:sp macro="" textlink="">
      <xdr:nvSpPr>
        <xdr:cNvPr id="829" name="n_3aveValue【消防施設】&#10;一人当たり面積">
          <a:extLst>
            <a:ext uri="{FF2B5EF4-FFF2-40B4-BE49-F238E27FC236}">
              <a16:creationId xmlns:a16="http://schemas.microsoft.com/office/drawing/2014/main" id="{309D95F1-F3CF-4791-BF48-C54F4BCC8ED5}"/>
            </a:ext>
          </a:extLst>
        </xdr:cNvPr>
        <xdr:cNvSpPr txBox="1"/>
      </xdr:nvSpPr>
      <xdr:spPr>
        <a:xfrm>
          <a:off x="19310427" y="1459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830" name="n_4aveValue【消防施設】&#10;一人当たり面積">
          <a:extLst>
            <a:ext uri="{FF2B5EF4-FFF2-40B4-BE49-F238E27FC236}">
              <a16:creationId xmlns:a16="http://schemas.microsoft.com/office/drawing/2014/main" id="{1683ECC6-5384-4CB7-881C-1E018E35E375}"/>
            </a:ext>
          </a:extLst>
        </xdr:cNvPr>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168129</xdr:rowOff>
    </xdr:from>
    <xdr:ext cx="469744" cy="259045"/>
    <xdr:sp macro="" textlink="">
      <xdr:nvSpPr>
        <xdr:cNvPr id="831" name="n_1mainValue【消防施設】&#10;一人当たり面積">
          <a:extLst>
            <a:ext uri="{FF2B5EF4-FFF2-40B4-BE49-F238E27FC236}">
              <a16:creationId xmlns:a16="http://schemas.microsoft.com/office/drawing/2014/main" id="{E0881B77-FBC9-4265-9133-5F42901C3247}"/>
            </a:ext>
          </a:extLst>
        </xdr:cNvPr>
        <xdr:cNvSpPr txBox="1"/>
      </xdr:nvSpPr>
      <xdr:spPr>
        <a:xfrm>
          <a:off x="21075727" y="1319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18885</xdr:rowOff>
    </xdr:from>
    <xdr:ext cx="469744" cy="259045"/>
    <xdr:sp macro="" textlink="">
      <xdr:nvSpPr>
        <xdr:cNvPr id="832" name="n_2mainValue【消防施設】&#10;一人当たり面積">
          <a:extLst>
            <a:ext uri="{FF2B5EF4-FFF2-40B4-BE49-F238E27FC236}">
              <a16:creationId xmlns:a16="http://schemas.microsoft.com/office/drawing/2014/main" id="{33B487C3-70FB-41F1-BFF3-FD5E15E3497A}"/>
            </a:ext>
          </a:extLst>
        </xdr:cNvPr>
        <xdr:cNvSpPr txBox="1"/>
      </xdr:nvSpPr>
      <xdr:spPr>
        <a:xfrm>
          <a:off x="20199427" y="1322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2609657E-AB1C-4418-A511-51B3B1C6C71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8D815E7C-DC79-49AB-BD84-3CC4D404CE6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474B3F01-57B9-4275-8542-B8DE01CE5B7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CC8227AB-EEE4-4AAF-88CE-91FF2AC28E3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42CDC971-056C-4580-BDC1-4064701B8D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2F1643DA-7E38-4CE0-8C45-6E37986AFA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1F338BFE-BC19-4ECD-997C-BD98FCA4815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58788FBE-415F-4253-995E-68F96828F3D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088FA676-B0DE-4211-92D0-241DD82BDB6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1E1261BB-9F44-4099-9F08-D661E472788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A1F6EC35-C80C-40C0-A25D-99B6469183C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4" name="直線コネクタ 843">
          <a:extLst>
            <a:ext uri="{FF2B5EF4-FFF2-40B4-BE49-F238E27FC236}">
              <a16:creationId xmlns:a16="http://schemas.microsoft.com/office/drawing/2014/main" id="{E00792BF-15E4-4231-A837-EC2D2BB9195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5" name="テキスト ボックス 844">
          <a:extLst>
            <a:ext uri="{FF2B5EF4-FFF2-40B4-BE49-F238E27FC236}">
              <a16:creationId xmlns:a16="http://schemas.microsoft.com/office/drawing/2014/main" id="{F86A1AEF-9005-4D8E-8D84-AAE1F43D4CA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6" name="直線コネクタ 845">
          <a:extLst>
            <a:ext uri="{FF2B5EF4-FFF2-40B4-BE49-F238E27FC236}">
              <a16:creationId xmlns:a16="http://schemas.microsoft.com/office/drawing/2014/main" id="{6416445F-5846-4144-B644-76DF8C6358B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7" name="テキスト ボックス 846">
          <a:extLst>
            <a:ext uri="{FF2B5EF4-FFF2-40B4-BE49-F238E27FC236}">
              <a16:creationId xmlns:a16="http://schemas.microsoft.com/office/drawing/2014/main" id="{AA1F4675-9176-4ACB-A642-8D5B2C6522E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8" name="直線コネクタ 847">
          <a:extLst>
            <a:ext uri="{FF2B5EF4-FFF2-40B4-BE49-F238E27FC236}">
              <a16:creationId xmlns:a16="http://schemas.microsoft.com/office/drawing/2014/main" id="{EAFF2A9A-C1C0-488B-87E1-B294B7FA809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9" name="テキスト ボックス 848">
          <a:extLst>
            <a:ext uri="{FF2B5EF4-FFF2-40B4-BE49-F238E27FC236}">
              <a16:creationId xmlns:a16="http://schemas.microsoft.com/office/drawing/2014/main" id="{B793966F-7B91-4DCC-BC10-31A9B13A3CE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0" name="直線コネクタ 849">
          <a:extLst>
            <a:ext uri="{FF2B5EF4-FFF2-40B4-BE49-F238E27FC236}">
              <a16:creationId xmlns:a16="http://schemas.microsoft.com/office/drawing/2014/main" id="{8A61194C-0BF8-4EBB-BEEA-CC35B1CC6BC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1" name="テキスト ボックス 850">
          <a:extLst>
            <a:ext uri="{FF2B5EF4-FFF2-40B4-BE49-F238E27FC236}">
              <a16:creationId xmlns:a16="http://schemas.microsoft.com/office/drawing/2014/main" id="{9A5BE140-1B70-4BF0-B630-C7A9DF0B465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2" name="直線コネクタ 851">
          <a:extLst>
            <a:ext uri="{FF2B5EF4-FFF2-40B4-BE49-F238E27FC236}">
              <a16:creationId xmlns:a16="http://schemas.microsoft.com/office/drawing/2014/main" id="{3621B17E-B36A-4D71-9897-004480ECCA5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3" name="テキスト ボックス 852">
          <a:extLst>
            <a:ext uri="{FF2B5EF4-FFF2-40B4-BE49-F238E27FC236}">
              <a16:creationId xmlns:a16="http://schemas.microsoft.com/office/drawing/2014/main" id="{4D089AB8-A3B8-40D0-ADB6-33F388D6C19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4" name="直線コネクタ 853">
          <a:extLst>
            <a:ext uri="{FF2B5EF4-FFF2-40B4-BE49-F238E27FC236}">
              <a16:creationId xmlns:a16="http://schemas.microsoft.com/office/drawing/2014/main" id="{26FBD5E8-1C1F-4BA9-87D9-68A97B5D59A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5" name="テキスト ボックス 854">
          <a:extLst>
            <a:ext uri="{FF2B5EF4-FFF2-40B4-BE49-F238E27FC236}">
              <a16:creationId xmlns:a16="http://schemas.microsoft.com/office/drawing/2014/main" id="{5B642D95-E1AC-4806-A49C-E2098FBB9C4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a:extLst>
            <a:ext uri="{FF2B5EF4-FFF2-40B4-BE49-F238E27FC236}">
              <a16:creationId xmlns:a16="http://schemas.microsoft.com/office/drawing/2014/main" id="{CE193D06-49CF-4CD8-8AD6-03CBEFBAFFF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a:extLst>
            <a:ext uri="{FF2B5EF4-FFF2-40B4-BE49-F238E27FC236}">
              <a16:creationId xmlns:a16="http://schemas.microsoft.com/office/drawing/2014/main" id="{5B2E11C1-3ECF-4628-B364-A67A5FF8AE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858" name="直線コネクタ 857">
          <a:extLst>
            <a:ext uri="{FF2B5EF4-FFF2-40B4-BE49-F238E27FC236}">
              <a16:creationId xmlns:a16="http://schemas.microsoft.com/office/drawing/2014/main" id="{F7F3CDC1-3E92-4EF4-A7FD-B3C8CCA2E308}"/>
            </a:ext>
          </a:extLst>
        </xdr:cNvPr>
        <xdr:cNvCxnSpPr/>
      </xdr:nvCxnSpPr>
      <xdr:spPr>
        <a:xfrm flipV="1">
          <a:off x="16318864"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9" name="【庁舎】&#10;有形固定資産減価償却率最小値テキスト">
          <a:extLst>
            <a:ext uri="{FF2B5EF4-FFF2-40B4-BE49-F238E27FC236}">
              <a16:creationId xmlns:a16="http://schemas.microsoft.com/office/drawing/2014/main" id="{3B61FBA5-5FF1-4012-81A0-A16E2948C12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0" name="直線コネクタ 859">
          <a:extLst>
            <a:ext uri="{FF2B5EF4-FFF2-40B4-BE49-F238E27FC236}">
              <a16:creationId xmlns:a16="http://schemas.microsoft.com/office/drawing/2014/main" id="{78FE14AE-D0C6-4E62-8374-DCE21A44AA5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861" name="【庁舎】&#10;有形固定資産減価償却率最大値テキスト">
          <a:extLst>
            <a:ext uri="{FF2B5EF4-FFF2-40B4-BE49-F238E27FC236}">
              <a16:creationId xmlns:a16="http://schemas.microsoft.com/office/drawing/2014/main" id="{CDD74F46-16AD-4D99-B678-69ACBE31AA4B}"/>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862" name="直線コネクタ 861">
          <a:extLst>
            <a:ext uri="{FF2B5EF4-FFF2-40B4-BE49-F238E27FC236}">
              <a16:creationId xmlns:a16="http://schemas.microsoft.com/office/drawing/2014/main" id="{9451D6E1-1A7F-41AF-BE09-B44475AB9444}"/>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863" name="【庁舎】&#10;有形固定資産減価償却率平均値テキスト">
          <a:extLst>
            <a:ext uri="{FF2B5EF4-FFF2-40B4-BE49-F238E27FC236}">
              <a16:creationId xmlns:a16="http://schemas.microsoft.com/office/drawing/2014/main" id="{34F9DD2F-E981-4E1B-A58D-650C9488CC51}"/>
            </a:ext>
          </a:extLst>
        </xdr:cNvPr>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864" name="フローチャート: 判断 863">
          <a:extLst>
            <a:ext uri="{FF2B5EF4-FFF2-40B4-BE49-F238E27FC236}">
              <a16:creationId xmlns:a16="http://schemas.microsoft.com/office/drawing/2014/main" id="{C58F383A-FEC5-4AF9-831D-129394158778}"/>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5" name="フローチャート: 判断 864">
          <a:extLst>
            <a:ext uri="{FF2B5EF4-FFF2-40B4-BE49-F238E27FC236}">
              <a16:creationId xmlns:a16="http://schemas.microsoft.com/office/drawing/2014/main" id="{C159EDE3-B82E-4C53-ACCD-B9F8D876C97A}"/>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66" name="フローチャート: 判断 865">
          <a:extLst>
            <a:ext uri="{FF2B5EF4-FFF2-40B4-BE49-F238E27FC236}">
              <a16:creationId xmlns:a16="http://schemas.microsoft.com/office/drawing/2014/main" id="{33467B6F-4DF4-44A8-85C9-93423DF26F75}"/>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867" name="フローチャート: 判断 866">
          <a:extLst>
            <a:ext uri="{FF2B5EF4-FFF2-40B4-BE49-F238E27FC236}">
              <a16:creationId xmlns:a16="http://schemas.microsoft.com/office/drawing/2014/main" id="{F452A56F-58F4-46ED-A66A-F8F15E636981}"/>
            </a:ext>
          </a:extLst>
        </xdr:cNvPr>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868" name="フローチャート: 判断 867">
          <a:extLst>
            <a:ext uri="{FF2B5EF4-FFF2-40B4-BE49-F238E27FC236}">
              <a16:creationId xmlns:a16="http://schemas.microsoft.com/office/drawing/2014/main" id="{F14A0916-A455-45C8-B701-A1C5E7F898C7}"/>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331CD5A5-A1EC-4BD8-950C-5D5B7B6F938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A1359936-E4ED-4736-BBE1-5C9F0503EC4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5F5BF5BA-F152-43B7-80E3-9E0C430DDF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657C66FA-0DAE-4A79-8BF8-D3AE2FB1429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C2337CCD-679E-41EB-B910-29C900E5523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121738</xdr:rowOff>
    </xdr:from>
    <xdr:to>
      <xdr:col>85</xdr:col>
      <xdr:colOff>177800</xdr:colOff>
      <xdr:row>105</xdr:row>
      <xdr:rowOff>51888</xdr:rowOff>
    </xdr:to>
    <xdr:sp macro="" textlink="">
      <xdr:nvSpPr>
        <xdr:cNvPr id="874" name="楕円 873">
          <a:extLst>
            <a:ext uri="{FF2B5EF4-FFF2-40B4-BE49-F238E27FC236}">
              <a16:creationId xmlns:a16="http://schemas.microsoft.com/office/drawing/2014/main" id="{8F8DCB4E-E9B1-42D6-B0CD-3C15CBF12A88}"/>
            </a:ext>
          </a:extLst>
        </xdr:cNvPr>
        <xdr:cNvSpPr/>
      </xdr:nvSpPr>
      <xdr:spPr>
        <a:xfrm>
          <a:off x="162687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100165</xdr:rowOff>
    </xdr:from>
    <xdr:ext cx="405111" cy="259045"/>
    <xdr:sp macro="" textlink="">
      <xdr:nvSpPr>
        <xdr:cNvPr id="875" name="【庁舎】&#10;有形固定資産減価償却率該当値テキスト">
          <a:extLst>
            <a:ext uri="{FF2B5EF4-FFF2-40B4-BE49-F238E27FC236}">
              <a16:creationId xmlns:a16="http://schemas.microsoft.com/office/drawing/2014/main" id="{50AC226D-C566-4C12-B495-F72677406C31}"/>
            </a:ext>
          </a:extLst>
        </xdr:cNvPr>
        <xdr:cNvSpPr txBox="1"/>
      </xdr:nvSpPr>
      <xdr:spPr>
        <a:xfrm>
          <a:off x="16357600"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876" name="楕円 875">
          <a:extLst>
            <a:ext uri="{FF2B5EF4-FFF2-40B4-BE49-F238E27FC236}">
              <a16:creationId xmlns:a16="http://schemas.microsoft.com/office/drawing/2014/main" id="{D34ED5F7-B57B-47A3-BDBF-19D99A692D32}"/>
            </a:ext>
          </a:extLst>
        </xdr:cNvPr>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167639</xdr:rowOff>
    </xdr:from>
    <xdr:to>
      <xdr:col>85</xdr:col>
      <xdr:colOff>127000</xdr:colOff>
      <xdr:row>105</xdr:row>
      <xdr:rowOff>1088</xdr:rowOff>
    </xdr:to>
    <xdr:cxnSp macro="">
      <xdr:nvCxnSpPr>
        <xdr:cNvPr id="877" name="直線コネクタ 876">
          <a:extLst>
            <a:ext uri="{FF2B5EF4-FFF2-40B4-BE49-F238E27FC236}">
              <a16:creationId xmlns:a16="http://schemas.microsoft.com/office/drawing/2014/main" id="{A09EE577-FF1E-401C-858B-62B53FEF83A0}"/>
            </a:ext>
          </a:extLst>
        </xdr:cNvPr>
        <xdr:cNvCxnSpPr/>
      </xdr:nvCxnSpPr>
      <xdr:spPr>
        <a:xfrm>
          <a:off x="15481300" y="1799843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878" name="楕円 877">
          <a:extLst>
            <a:ext uri="{FF2B5EF4-FFF2-40B4-BE49-F238E27FC236}">
              <a16:creationId xmlns:a16="http://schemas.microsoft.com/office/drawing/2014/main" id="{E3AE0178-2863-4C31-B06A-23DBAC9F8FB5}"/>
            </a:ext>
          </a:extLst>
        </xdr:cNvPr>
        <xdr:cNvSpPr/>
      </xdr:nvSpPr>
      <xdr:spPr>
        <a:xfrm>
          <a:off x="14541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159476</xdr:rowOff>
    </xdr:from>
    <xdr:to>
      <xdr:col>81</xdr:col>
      <xdr:colOff>50800</xdr:colOff>
      <xdr:row>104</xdr:row>
      <xdr:rowOff>167639</xdr:rowOff>
    </xdr:to>
    <xdr:cxnSp macro="">
      <xdr:nvCxnSpPr>
        <xdr:cNvPr id="879" name="直線コネクタ 878">
          <a:extLst>
            <a:ext uri="{FF2B5EF4-FFF2-40B4-BE49-F238E27FC236}">
              <a16:creationId xmlns:a16="http://schemas.microsoft.com/office/drawing/2014/main" id="{160DA7AB-DFB2-47E1-B10D-07128A790E16}"/>
            </a:ext>
          </a:extLst>
        </xdr:cNvPr>
        <xdr:cNvCxnSpPr/>
      </xdr:nvCxnSpPr>
      <xdr:spPr>
        <a:xfrm>
          <a:off x="14592300" y="17990276"/>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880" name="楕円 879">
          <a:extLst>
            <a:ext uri="{FF2B5EF4-FFF2-40B4-BE49-F238E27FC236}">
              <a16:creationId xmlns:a16="http://schemas.microsoft.com/office/drawing/2014/main" id="{C234E857-B2F1-4C25-94E3-00D08C9BFAAE}"/>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159476</xdr:rowOff>
    </xdr:from>
    <xdr:to>
      <xdr:col>76</xdr:col>
      <xdr:colOff>114300</xdr:colOff>
      <xdr:row>109</xdr:row>
      <xdr:rowOff>35379</xdr:rowOff>
    </xdr:to>
    <xdr:cxnSp macro="">
      <xdr:nvCxnSpPr>
        <xdr:cNvPr id="881" name="直線コネクタ 880">
          <a:extLst>
            <a:ext uri="{FF2B5EF4-FFF2-40B4-BE49-F238E27FC236}">
              <a16:creationId xmlns:a16="http://schemas.microsoft.com/office/drawing/2014/main" id="{F5FF225E-D2DE-43D5-A976-BCA5BF74FDB2}"/>
            </a:ext>
          </a:extLst>
        </xdr:cNvPr>
        <xdr:cNvCxnSpPr/>
      </xdr:nvCxnSpPr>
      <xdr:spPr>
        <a:xfrm flipV="1">
          <a:off x="13703300" y="17990276"/>
          <a:ext cx="889000" cy="73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882" name="楕円 881">
          <a:extLst>
            <a:ext uri="{FF2B5EF4-FFF2-40B4-BE49-F238E27FC236}">
              <a16:creationId xmlns:a16="http://schemas.microsoft.com/office/drawing/2014/main" id="{4BB4D4D9-1E29-47A8-80DA-430165DFF346}"/>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883" name="直線コネクタ 882">
          <a:extLst>
            <a:ext uri="{FF2B5EF4-FFF2-40B4-BE49-F238E27FC236}">
              <a16:creationId xmlns:a16="http://schemas.microsoft.com/office/drawing/2014/main" id="{731FAF23-45BD-4B1D-996A-A34DF532D4BA}"/>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84" name="n_1aveValue【庁舎】&#10;有形固定資産減価償却率">
          <a:extLst>
            <a:ext uri="{FF2B5EF4-FFF2-40B4-BE49-F238E27FC236}">
              <a16:creationId xmlns:a16="http://schemas.microsoft.com/office/drawing/2014/main" id="{AA42E0CB-ADFC-4594-B225-F3EBB7F13085}"/>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85" name="n_2aveValue【庁舎】&#10;有形固定資産減価償却率">
          <a:extLst>
            <a:ext uri="{FF2B5EF4-FFF2-40B4-BE49-F238E27FC236}">
              <a16:creationId xmlns:a16="http://schemas.microsoft.com/office/drawing/2014/main" id="{24D7E754-F6FB-43D8-8C8D-057DAD3695CC}"/>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117401</xdr:rowOff>
    </xdr:from>
    <xdr:ext cx="405111" cy="259045"/>
    <xdr:sp macro="" textlink="">
      <xdr:nvSpPr>
        <xdr:cNvPr id="886" name="n_3aveValue【庁舎】&#10;有形固定資産減価償却率">
          <a:extLst>
            <a:ext uri="{FF2B5EF4-FFF2-40B4-BE49-F238E27FC236}">
              <a16:creationId xmlns:a16="http://schemas.microsoft.com/office/drawing/2014/main" id="{2962464A-B512-4347-85EA-904297CD42B0}"/>
            </a:ext>
          </a:extLst>
        </xdr:cNvPr>
        <xdr:cNvSpPr txBox="1"/>
      </xdr:nvSpPr>
      <xdr:spPr>
        <a:xfrm>
          <a:off x="13500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887" name="n_4aveValue【庁舎】&#10;有形固定資産減価償却率">
          <a:extLst>
            <a:ext uri="{FF2B5EF4-FFF2-40B4-BE49-F238E27FC236}">
              <a16:creationId xmlns:a16="http://schemas.microsoft.com/office/drawing/2014/main" id="{979F42C3-4B42-4736-9897-AB17D11F2195}"/>
            </a:ext>
          </a:extLst>
        </xdr:cNvPr>
        <xdr:cNvSpPr txBox="1"/>
      </xdr:nvSpPr>
      <xdr:spPr>
        <a:xfrm>
          <a:off x="12611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38116</xdr:rowOff>
    </xdr:from>
    <xdr:ext cx="405111" cy="259045"/>
    <xdr:sp macro="" textlink="">
      <xdr:nvSpPr>
        <xdr:cNvPr id="888" name="n_1mainValue【庁舎】&#10;有形固定資産減価償却率">
          <a:extLst>
            <a:ext uri="{FF2B5EF4-FFF2-40B4-BE49-F238E27FC236}">
              <a16:creationId xmlns:a16="http://schemas.microsoft.com/office/drawing/2014/main" id="{C60D851D-EEBB-4EA5-BC9E-399826637E69}"/>
            </a:ext>
          </a:extLst>
        </xdr:cNvPr>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889" name="n_2mainValue【庁舎】&#10;有形固定資産減価償却率">
          <a:extLst>
            <a:ext uri="{FF2B5EF4-FFF2-40B4-BE49-F238E27FC236}">
              <a16:creationId xmlns:a16="http://schemas.microsoft.com/office/drawing/2014/main" id="{5D03C130-EF3F-4299-BE5F-ED1B3140ACD8}"/>
            </a:ext>
          </a:extLst>
        </xdr:cNvPr>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890" name="n_3mainValue【庁舎】&#10;有形固定資産減価償却率">
          <a:extLst>
            <a:ext uri="{FF2B5EF4-FFF2-40B4-BE49-F238E27FC236}">
              <a16:creationId xmlns:a16="http://schemas.microsoft.com/office/drawing/2014/main" id="{1A160ACE-F66A-415D-9DCA-68C8296F983D}"/>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891" name="n_4mainValue【庁舎】&#10;有形固定資産減価償却率">
          <a:extLst>
            <a:ext uri="{FF2B5EF4-FFF2-40B4-BE49-F238E27FC236}">
              <a16:creationId xmlns:a16="http://schemas.microsoft.com/office/drawing/2014/main" id="{0753F096-1C81-4AB7-B9EC-5273C1B07A45}"/>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119660B5-BA6C-49EB-80D6-B6CE8D89C47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5003A0EB-AB95-4F4C-B0BF-74F24780051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7CA525A7-D772-4403-99B9-AA1AB3ABE6E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6EDBAD49-82B6-4F50-9FF9-47C876F8995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D7C1ABE9-12B7-4D38-8343-2E021706A57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BC0C6602-37F2-45A2-B2BD-697C08302D5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301F559F-3F67-4B93-945E-B2C396B9DB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16F910C9-9407-472E-8C65-5F49E6E22DE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081A6CD8-632E-4C7B-8F46-D3603EDD5E6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DA77C58B-9419-4372-89D2-29354EDCCFD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A8E646D6-6DFD-4EBA-8613-2DB127F516B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ED70385C-0951-4FF2-AACB-DE87738920D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186FA493-A523-4111-8BB1-ABCBDCC85C8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D151B9E3-9F3B-4D8F-A6B9-7B41B01C441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09EA48C9-455C-41CB-BBE9-C8D194C548E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FC57B50D-10B7-48BE-8C98-9851E85590D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C582A84A-0049-462A-90C8-0D0696D46DB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8138EBE8-C2F5-44E6-BBD7-F8585D14083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41148093-CBA0-4680-AF31-1B36C84187B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6B27E64C-16D7-4722-800F-2A5FB74CB23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16DBFF5B-371B-4EEF-A41C-DFAE93FE1A4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3727C6FD-5ADC-47FC-B779-1EDA64C4C3E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55714050-782A-454E-9799-E2FCA522F4C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B891063F-0A53-4301-8AD0-C0616770FAD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a16="http://schemas.microsoft.com/office/drawing/2014/main" id="{2DC9DA05-5738-4CFB-A363-12B74A6C609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917" name="直線コネクタ 916">
          <a:extLst>
            <a:ext uri="{FF2B5EF4-FFF2-40B4-BE49-F238E27FC236}">
              <a16:creationId xmlns:a16="http://schemas.microsoft.com/office/drawing/2014/main" id="{5E9BAD2C-68B7-436A-9300-4800F1551793}"/>
            </a:ext>
          </a:extLst>
        </xdr:cNvPr>
        <xdr:cNvCxnSpPr/>
      </xdr:nvCxnSpPr>
      <xdr:spPr>
        <a:xfrm flipV="1">
          <a:off x="2216086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918" name="【庁舎】&#10;一人当たり面積最小値テキスト">
          <a:extLst>
            <a:ext uri="{FF2B5EF4-FFF2-40B4-BE49-F238E27FC236}">
              <a16:creationId xmlns:a16="http://schemas.microsoft.com/office/drawing/2014/main" id="{5DFE206E-C259-4803-8AA6-1B3013C82FE9}"/>
            </a:ext>
          </a:extLst>
        </xdr:cNvPr>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919" name="直線コネクタ 918">
          <a:extLst>
            <a:ext uri="{FF2B5EF4-FFF2-40B4-BE49-F238E27FC236}">
              <a16:creationId xmlns:a16="http://schemas.microsoft.com/office/drawing/2014/main" id="{E1A4B61D-AD3A-49CC-B878-5C19ECD24404}"/>
            </a:ext>
          </a:extLst>
        </xdr:cNvPr>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920" name="【庁舎】&#10;一人当たり面積最大値テキスト">
          <a:extLst>
            <a:ext uri="{FF2B5EF4-FFF2-40B4-BE49-F238E27FC236}">
              <a16:creationId xmlns:a16="http://schemas.microsoft.com/office/drawing/2014/main" id="{029ABC70-0118-484F-A1B2-D39B04413F15}"/>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921" name="直線コネクタ 920">
          <a:extLst>
            <a:ext uri="{FF2B5EF4-FFF2-40B4-BE49-F238E27FC236}">
              <a16:creationId xmlns:a16="http://schemas.microsoft.com/office/drawing/2014/main" id="{2FF7F4BB-729C-46E1-BBC9-B2EC2A7356D4}"/>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119759</xdr:rowOff>
    </xdr:from>
    <xdr:ext cx="469744" cy="259045"/>
    <xdr:sp macro="" textlink="">
      <xdr:nvSpPr>
        <xdr:cNvPr id="922" name="【庁舎】&#10;一人当たり面積平均値テキスト">
          <a:extLst>
            <a:ext uri="{FF2B5EF4-FFF2-40B4-BE49-F238E27FC236}">
              <a16:creationId xmlns:a16="http://schemas.microsoft.com/office/drawing/2014/main" id="{8132DA4E-554C-454C-9732-4CFC8C5A41A7}"/>
            </a:ext>
          </a:extLst>
        </xdr:cNvPr>
        <xdr:cNvSpPr txBox="1"/>
      </xdr:nvSpPr>
      <xdr:spPr>
        <a:xfrm>
          <a:off x="22199600" y="17950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923" name="フローチャート: 判断 922">
          <a:extLst>
            <a:ext uri="{FF2B5EF4-FFF2-40B4-BE49-F238E27FC236}">
              <a16:creationId xmlns:a16="http://schemas.microsoft.com/office/drawing/2014/main" id="{64522B67-A800-460A-82C1-FA2ACAE001E7}"/>
            </a:ext>
          </a:extLst>
        </xdr:cNvPr>
        <xdr:cNvSpPr/>
      </xdr:nvSpPr>
      <xdr:spPr>
        <a:xfrm>
          <a:off x="221107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924" name="フローチャート: 判断 923">
          <a:extLst>
            <a:ext uri="{FF2B5EF4-FFF2-40B4-BE49-F238E27FC236}">
              <a16:creationId xmlns:a16="http://schemas.microsoft.com/office/drawing/2014/main" id="{F8B04DA0-EE38-4568-8939-C621A8FFC40A}"/>
            </a:ext>
          </a:extLst>
        </xdr:cNvPr>
        <xdr:cNvSpPr/>
      </xdr:nvSpPr>
      <xdr:spPr>
        <a:xfrm>
          <a:off x="2127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5806</xdr:rowOff>
    </xdr:from>
    <xdr:to>
      <xdr:col>107</xdr:col>
      <xdr:colOff>101600</xdr:colOff>
      <xdr:row>105</xdr:row>
      <xdr:rowOff>107406</xdr:rowOff>
    </xdr:to>
    <xdr:sp macro="" textlink="">
      <xdr:nvSpPr>
        <xdr:cNvPr id="925" name="フローチャート: 判断 924">
          <a:extLst>
            <a:ext uri="{FF2B5EF4-FFF2-40B4-BE49-F238E27FC236}">
              <a16:creationId xmlns:a16="http://schemas.microsoft.com/office/drawing/2014/main" id="{568BF574-CEC3-4378-AF4B-81C211C6C21B}"/>
            </a:ext>
          </a:extLst>
        </xdr:cNvPr>
        <xdr:cNvSpPr/>
      </xdr:nvSpPr>
      <xdr:spPr>
        <a:xfrm>
          <a:off x="2038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926" name="フローチャート: 判断 925">
          <a:extLst>
            <a:ext uri="{FF2B5EF4-FFF2-40B4-BE49-F238E27FC236}">
              <a16:creationId xmlns:a16="http://schemas.microsoft.com/office/drawing/2014/main" id="{292DF6D0-5662-4287-92FD-BBE9A07784E0}"/>
            </a:ext>
          </a:extLst>
        </xdr:cNvPr>
        <xdr:cNvSpPr/>
      </xdr:nvSpPr>
      <xdr:spPr>
        <a:xfrm>
          <a:off x="19494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27" name="フローチャート: 判断 926">
          <a:extLst>
            <a:ext uri="{FF2B5EF4-FFF2-40B4-BE49-F238E27FC236}">
              <a16:creationId xmlns:a16="http://schemas.microsoft.com/office/drawing/2014/main" id="{FEF77E15-FEB9-4248-9520-B2E60CFD40AC}"/>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D834DCDD-1477-4E3F-803F-808274AD03B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7A49D93D-EEE0-44C2-B175-F6F030D72DC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B8026AD7-7708-4811-B349-8C4171FC484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FC3089D3-C64C-4886-A950-44794AFCCA7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F1580260-2FB2-456E-9EF6-363AEF892BF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154395</xdr:rowOff>
    </xdr:from>
    <xdr:to>
      <xdr:col>116</xdr:col>
      <xdr:colOff>114300</xdr:colOff>
      <xdr:row>101</xdr:row>
      <xdr:rowOff>84545</xdr:rowOff>
    </xdr:to>
    <xdr:sp macro="" textlink="">
      <xdr:nvSpPr>
        <xdr:cNvPr id="933" name="楕円 932">
          <a:extLst>
            <a:ext uri="{FF2B5EF4-FFF2-40B4-BE49-F238E27FC236}">
              <a16:creationId xmlns:a16="http://schemas.microsoft.com/office/drawing/2014/main" id="{6D7C5BEC-00F6-483F-8269-5652A553A159}"/>
            </a:ext>
          </a:extLst>
        </xdr:cNvPr>
        <xdr:cNvSpPr/>
      </xdr:nvSpPr>
      <xdr:spPr>
        <a:xfrm>
          <a:off x="22110700" y="172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5822</xdr:rowOff>
    </xdr:from>
    <xdr:ext cx="469744" cy="259045"/>
    <xdr:sp macro="" textlink="">
      <xdr:nvSpPr>
        <xdr:cNvPr id="934" name="【庁舎】&#10;一人当たり面積該当値テキスト">
          <a:extLst>
            <a:ext uri="{FF2B5EF4-FFF2-40B4-BE49-F238E27FC236}">
              <a16:creationId xmlns:a16="http://schemas.microsoft.com/office/drawing/2014/main" id="{AEBD0453-8EF6-4DBC-B9BE-4CFCA79D2986}"/>
            </a:ext>
          </a:extLst>
        </xdr:cNvPr>
        <xdr:cNvSpPr txBox="1"/>
      </xdr:nvSpPr>
      <xdr:spPr>
        <a:xfrm>
          <a:off x="22199600" y="1715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102144</xdr:rowOff>
    </xdr:from>
    <xdr:to>
      <xdr:col>112</xdr:col>
      <xdr:colOff>38100</xdr:colOff>
      <xdr:row>102</xdr:row>
      <xdr:rowOff>32294</xdr:rowOff>
    </xdr:to>
    <xdr:sp macro="" textlink="">
      <xdr:nvSpPr>
        <xdr:cNvPr id="935" name="楕円 934">
          <a:extLst>
            <a:ext uri="{FF2B5EF4-FFF2-40B4-BE49-F238E27FC236}">
              <a16:creationId xmlns:a16="http://schemas.microsoft.com/office/drawing/2014/main" id="{B6490871-D0B0-4A71-9903-43A5E1876C3B}"/>
            </a:ext>
          </a:extLst>
        </xdr:cNvPr>
        <xdr:cNvSpPr/>
      </xdr:nvSpPr>
      <xdr:spPr>
        <a:xfrm>
          <a:off x="212725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33745</xdr:rowOff>
    </xdr:from>
    <xdr:to>
      <xdr:col>116</xdr:col>
      <xdr:colOff>63500</xdr:colOff>
      <xdr:row>101</xdr:row>
      <xdr:rowOff>152944</xdr:rowOff>
    </xdr:to>
    <xdr:cxnSp macro="">
      <xdr:nvCxnSpPr>
        <xdr:cNvPr id="936" name="直線コネクタ 935">
          <a:extLst>
            <a:ext uri="{FF2B5EF4-FFF2-40B4-BE49-F238E27FC236}">
              <a16:creationId xmlns:a16="http://schemas.microsoft.com/office/drawing/2014/main" id="{D13AE990-0282-4789-A5E3-DB77FB315B7C}"/>
            </a:ext>
          </a:extLst>
        </xdr:cNvPr>
        <xdr:cNvCxnSpPr/>
      </xdr:nvCxnSpPr>
      <xdr:spPr>
        <a:xfrm flipV="1">
          <a:off x="21323300" y="17350195"/>
          <a:ext cx="8382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118473</xdr:rowOff>
    </xdr:from>
    <xdr:to>
      <xdr:col>107</xdr:col>
      <xdr:colOff>101600</xdr:colOff>
      <xdr:row>102</xdr:row>
      <xdr:rowOff>48623</xdr:rowOff>
    </xdr:to>
    <xdr:sp macro="" textlink="">
      <xdr:nvSpPr>
        <xdr:cNvPr id="937" name="楕円 936">
          <a:extLst>
            <a:ext uri="{FF2B5EF4-FFF2-40B4-BE49-F238E27FC236}">
              <a16:creationId xmlns:a16="http://schemas.microsoft.com/office/drawing/2014/main" id="{905D1357-0862-451F-BBCB-FD4CAC71DA6E}"/>
            </a:ext>
          </a:extLst>
        </xdr:cNvPr>
        <xdr:cNvSpPr/>
      </xdr:nvSpPr>
      <xdr:spPr>
        <a:xfrm>
          <a:off x="20383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152944</xdr:rowOff>
    </xdr:from>
    <xdr:to>
      <xdr:col>111</xdr:col>
      <xdr:colOff>177800</xdr:colOff>
      <xdr:row>101</xdr:row>
      <xdr:rowOff>169273</xdr:rowOff>
    </xdr:to>
    <xdr:cxnSp macro="">
      <xdr:nvCxnSpPr>
        <xdr:cNvPr id="938" name="直線コネクタ 937">
          <a:extLst>
            <a:ext uri="{FF2B5EF4-FFF2-40B4-BE49-F238E27FC236}">
              <a16:creationId xmlns:a16="http://schemas.microsoft.com/office/drawing/2014/main" id="{E73EF118-78FA-4981-8ECD-0341E868FF1A}"/>
            </a:ext>
          </a:extLst>
        </xdr:cNvPr>
        <xdr:cNvCxnSpPr/>
      </xdr:nvCxnSpPr>
      <xdr:spPr>
        <a:xfrm flipV="1">
          <a:off x="20434300" y="174693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105411</xdr:rowOff>
    </xdr:from>
    <xdr:to>
      <xdr:col>102</xdr:col>
      <xdr:colOff>165100</xdr:colOff>
      <xdr:row>103</xdr:row>
      <xdr:rowOff>35561</xdr:rowOff>
    </xdr:to>
    <xdr:sp macro="" textlink="">
      <xdr:nvSpPr>
        <xdr:cNvPr id="939" name="楕円 938">
          <a:extLst>
            <a:ext uri="{FF2B5EF4-FFF2-40B4-BE49-F238E27FC236}">
              <a16:creationId xmlns:a16="http://schemas.microsoft.com/office/drawing/2014/main" id="{F6A356CC-B00D-478D-A93E-70C323F711A6}"/>
            </a:ext>
          </a:extLst>
        </xdr:cNvPr>
        <xdr:cNvSpPr/>
      </xdr:nvSpPr>
      <xdr:spPr>
        <a:xfrm>
          <a:off x="19494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169273</xdr:rowOff>
    </xdr:from>
    <xdr:to>
      <xdr:col>107</xdr:col>
      <xdr:colOff>50800</xdr:colOff>
      <xdr:row>102</xdr:row>
      <xdr:rowOff>156211</xdr:rowOff>
    </xdr:to>
    <xdr:cxnSp macro="">
      <xdr:nvCxnSpPr>
        <xdr:cNvPr id="940" name="直線コネクタ 939">
          <a:extLst>
            <a:ext uri="{FF2B5EF4-FFF2-40B4-BE49-F238E27FC236}">
              <a16:creationId xmlns:a16="http://schemas.microsoft.com/office/drawing/2014/main" id="{8D43874B-B01A-40E8-B513-0D1DA84CEA1B}"/>
            </a:ext>
          </a:extLst>
        </xdr:cNvPr>
        <xdr:cNvCxnSpPr/>
      </xdr:nvCxnSpPr>
      <xdr:spPr>
        <a:xfrm flipV="1">
          <a:off x="19545300" y="17485723"/>
          <a:ext cx="889000" cy="15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120106</xdr:rowOff>
    </xdr:from>
    <xdr:to>
      <xdr:col>98</xdr:col>
      <xdr:colOff>38100</xdr:colOff>
      <xdr:row>103</xdr:row>
      <xdr:rowOff>50256</xdr:rowOff>
    </xdr:to>
    <xdr:sp macro="" textlink="">
      <xdr:nvSpPr>
        <xdr:cNvPr id="941" name="楕円 940">
          <a:extLst>
            <a:ext uri="{FF2B5EF4-FFF2-40B4-BE49-F238E27FC236}">
              <a16:creationId xmlns:a16="http://schemas.microsoft.com/office/drawing/2014/main" id="{3D242E65-BBC5-4666-A251-73BEB97F2E46}"/>
            </a:ext>
          </a:extLst>
        </xdr:cNvPr>
        <xdr:cNvSpPr/>
      </xdr:nvSpPr>
      <xdr:spPr>
        <a:xfrm>
          <a:off x="18605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156211</xdr:rowOff>
    </xdr:from>
    <xdr:to>
      <xdr:col>102</xdr:col>
      <xdr:colOff>114300</xdr:colOff>
      <xdr:row>102</xdr:row>
      <xdr:rowOff>170906</xdr:rowOff>
    </xdr:to>
    <xdr:cxnSp macro="">
      <xdr:nvCxnSpPr>
        <xdr:cNvPr id="942" name="直線コネクタ 941">
          <a:extLst>
            <a:ext uri="{FF2B5EF4-FFF2-40B4-BE49-F238E27FC236}">
              <a16:creationId xmlns:a16="http://schemas.microsoft.com/office/drawing/2014/main" id="{0370C894-B6D9-4E68-ACE9-B0091EC5960A}"/>
            </a:ext>
          </a:extLst>
        </xdr:cNvPr>
        <xdr:cNvCxnSpPr/>
      </xdr:nvCxnSpPr>
      <xdr:spPr>
        <a:xfrm flipV="1">
          <a:off x="18656300" y="17644111"/>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77306</xdr:rowOff>
    </xdr:from>
    <xdr:ext cx="469744" cy="259045"/>
    <xdr:sp macro="" textlink="">
      <xdr:nvSpPr>
        <xdr:cNvPr id="943" name="n_1aveValue【庁舎】&#10;一人当たり面積">
          <a:extLst>
            <a:ext uri="{FF2B5EF4-FFF2-40B4-BE49-F238E27FC236}">
              <a16:creationId xmlns:a16="http://schemas.microsoft.com/office/drawing/2014/main" id="{2666B92A-C8E9-476D-9512-CAB3667D04CD}"/>
            </a:ext>
          </a:extLst>
        </xdr:cNvPr>
        <xdr:cNvSpPr txBox="1"/>
      </xdr:nvSpPr>
      <xdr:spPr>
        <a:xfrm>
          <a:off x="210757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98533</xdr:rowOff>
    </xdr:from>
    <xdr:ext cx="469744" cy="259045"/>
    <xdr:sp macro="" textlink="">
      <xdr:nvSpPr>
        <xdr:cNvPr id="944" name="n_2aveValue【庁舎】&#10;一人当たり面積">
          <a:extLst>
            <a:ext uri="{FF2B5EF4-FFF2-40B4-BE49-F238E27FC236}">
              <a16:creationId xmlns:a16="http://schemas.microsoft.com/office/drawing/2014/main" id="{07AD2C04-97E2-4464-AC71-F54C3D2A9C31}"/>
            </a:ext>
          </a:extLst>
        </xdr:cNvPr>
        <xdr:cNvSpPr txBox="1"/>
      </xdr:nvSpPr>
      <xdr:spPr>
        <a:xfrm>
          <a:off x="20199427" y="181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96900</xdr:rowOff>
    </xdr:from>
    <xdr:ext cx="469744" cy="259045"/>
    <xdr:sp macro="" textlink="">
      <xdr:nvSpPr>
        <xdr:cNvPr id="945" name="n_3aveValue【庁舎】&#10;一人当たり面積">
          <a:extLst>
            <a:ext uri="{FF2B5EF4-FFF2-40B4-BE49-F238E27FC236}">
              <a16:creationId xmlns:a16="http://schemas.microsoft.com/office/drawing/2014/main" id="{3F245E72-AB5D-4E08-AAD1-3ADAC72DAFAE}"/>
            </a:ext>
          </a:extLst>
        </xdr:cNvPr>
        <xdr:cNvSpPr txBox="1"/>
      </xdr:nvSpPr>
      <xdr:spPr>
        <a:xfrm>
          <a:off x="19310427" y="180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946" name="n_4aveValue【庁舎】&#10;一人当たり面積">
          <a:extLst>
            <a:ext uri="{FF2B5EF4-FFF2-40B4-BE49-F238E27FC236}">
              <a16:creationId xmlns:a16="http://schemas.microsoft.com/office/drawing/2014/main" id="{D3990636-5754-4EEE-B01E-DB1214641B37}"/>
            </a:ext>
          </a:extLst>
        </xdr:cNvPr>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48821</xdr:rowOff>
    </xdr:from>
    <xdr:ext cx="469744" cy="259045"/>
    <xdr:sp macro="" textlink="">
      <xdr:nvSpPr>
        <xdr:cNvPr id="947" name="n_1mainValue【庁舎】&#10;一人当たり面積">
          <a:extLst>
            <a:ext uri="{FF2B5EF4-FFF2-40B4-BE49-F238E27FC236}">
              <a16:creationId xmlns:a16="http://schemas.microsoft.com/office/drawing/2014/main" id="{0B101B7C-6082-4FE0-826B-92F3322B2B47}"/>
            </a:ext>
          </a:extLst>
        </xdr:cNvPr>
        <xdr:cNvSpPr txBox="1"/>
      </xdr:nvSpPr>
      <xdr:spPr>
        <a:xfrm>
          <a:off x="21075727" y="1719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65150</xdr:rowOff>
    </xdr:from>
    <xdr:ext cx="469744" cy="259045"/>
    <xdr:sp macro="" textlink="">
      <xdr:nvSpPr>
        <xdr:cNvPr id="948" name="n_2mainValue【庁舎】&#10;一人当たり面積">
          <a:extLst>
            <a:ext uri="{FF2B5EF4-FFF2-40B4-BE49-F238E27FC236}">
              <a16:creationId xmlns:a16="http://schemas.microsoft.com/office/drawing/2014/main" id="{7FB5FEE6-2B9E-4465-AF3F-FA7F906876F6}"/>
            </a:ext>
          </a:extLst>
        </xdr:cNvPr>
        <xdr:cNvSpPr txBox="1"/>
      </xdr:nvSpPr>
      <xdr:spPr>
        <a:xfrm>
          <a:off x="20199427" y="172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52088</xdr:rowOff>
    </xdr:from>
    <xdr:ext cx="469744" cy="259045"/>
    <xdr:sp macro="" textlink="">
      <xdr:nvSpPr>
        <xdr:cNvPr id="949" name="n_3mainValue【庁舎】&#10;一人当たり面積">
          <a:extLst>
            <a:ext uri="{FF2B5EF4-FFF2-40B4-BE49-F238E27FC236}">
              <a16:creationId xmlns:a16="http://schemas.microsoft.com/office/drawing/2014/main" id="{D3A23826-4F9F-4DF1-89C3-FEC301B99425}"/>
            </a:ext>
          </a:extLst>
        </xdr:cNvPr>
        <xdr:cNvSpPr txBox="1"/>
      </xdr:nvSpPr>
      <xdr:spPr>
        <a:xfrm>
          <a:off x="193104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66783</xdr:rowOff>
    </xdr:from>
    <xdr:ext cx="469744" cy="259045"/>
    <xdr:sp macro="" textlink="">
      <xdr:nvSpPr>
        <xdr:cNvPr id="950" name="n_4mainValue【庁舎】&#10;一人当たり面積">
          <a:extLst>
            <a:ext uri="{FF2B5EF4-FFF2-40B4-BE49-F238E27FC236}">
              <a16:creationId xmlns:a16="http://schemas.microsoft.com/office/drawing/2014/main" id="{76434705-5AB1-4793-9FEB-B420497E09F3}"/>
            </a:ext>
          </a:extLst>
        </xdr:cNvPr>
        <xdr:cNvSpPr txBox="1"/>
      </xdr:nvSpPr>
      <xdr:spPr>
        <a:xfrm>
          <a:off x="18421427" y="1738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F2FCFB6C-E04B-41D7-B0CC-948BF02AB5F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36EA8C10-3178-4389-986C-C655B9D9A73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54D54429-66EB-48FC-956F-C9909BFD5F3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体育館・プールなどの社会教育施設は、合併を経ていることもあり償却率は低いが、施設数が過剰となっている部分がある。建設当初の利用需要は、大きく変化していることから、今後は、公共施設等総合管理計画等を踏まえ、施設の統廃合・最適化等を検討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9485624</v>
      </c>
      <c r="BO4" s="384"/>
      <c r="BP4" s="384"/>
      <c r="BQ4" s="384"/>
      <c r="BR4" s="384"/>
      <c r="BS4" s="384"/>
      <c r="BT4" s="384"/>
      <c r="BU4" s="385"/>
      <c r="BV4" s="383">
        <v>8999285</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13.9</v>
      </c>
      <c r="CU4" s="390"/>
      <c r="CV4" s="390"/>
      <c r="CW4" s="390"/>
      <c r="CX4" s="390"/>
      <c r="CY4" s="390"/>
      <c r="CZ4" s="390"/>
      <c r="DA4" s="391"/>
      <c r="DB4" s="389">
        <v>15.5</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8623047</v>
      </c>
      <c r="BO5" s="421"/>
      <c r="BP5" s="421"/>
      <c r="BQ5" s="421"/>
      <c r="BR5" s="421"/>
      <c r="BS5" s="421"/>
      <c r="BT5" s="421"/>
      <c r="BU5" s="422"/>
      <c r="BV5" s="420">
        <v>8065338</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81.3</v>
      </c>
      <c r="CU5" s="418"/>
      <c r="CV5" s="418"/>
      <c r="CW5" s="418"/>
      <c r="CX5" s="418"/>
      <c r="CY5" s="418"/>
      <c r="CZ5" s="418"/>
      <c r="DA5" s="419"/>
      <c r="DB5" s="417">
        <v>82</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862577</v>
      </c>
      <c r="BO6" s="421"/>
      <c r="BP6" s="421"/>
      <c r="BQ6" s="421"/>
      <c r="BR6" s="421"/>
      <c r="BS6" s="421"/>
      <c r="BT6" s="421"/>
      <c r="BU6" s="422"/>
      <c r="BV6" s="420">
        <v>933947</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82.1</v>
      </c>
      <c r="CU6" s="458"/>
      <c r="CV6" s="458"/>
      <c r="CW6" s="458"/>
      <c r="CX6" s="458"/>
      <c r="CY6" s="458"/>
      <c r="CZ6" s="458"/>
      <c r="DA6" s="459"/>
      <c r="DB6" s="457">
        <v>85.4</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79699</v>
      </c>
      <c r="BO7" s="421"/>
      <c r="BP7" s="421"/>
      <c r="BQ7" s="421"/>
      <c r="BR7" s="421"/>
      <c r="BS7" s="421"/>
      <c r="BT7" s="421"/>
      <c r="BU7" s="422"/>
      <c r="BV7" s="420">
        <v>56721</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5615965</v>
      </c>
      <c r="CU7" s="421"/>
      <c r="CV7" s="421"/>
      <c r="CW7" s="421"/>
      <c r="CX7" s="421"/>
      <c r="CY7" s="421"/>
      <c r="CZ7" s="421"/>
      <c r="DA7" s="422"/>
      <c r="DB7" s="420">
        <v>5671011</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782878</v>
      </c>
      <c r="BO8" s="421"/>
      <c r="BP8" s="421"/>
      <c r="BQ8" s="421"/>
      <c r="BR8" s="421"/>
      <c r="BS8" s="421"/>
      <c r="BT8" s="421"/>
      <c r="BU8" s="422"/>
      <c r="BV8" s="420">
        <v>877226</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0.31</v>
      </c>
      <c r="CU8" s="461"/>
      <c r="CV8" s="461"/>
      <c r="CW8" s="461"/>
      <c r="CX8" s="461"/>
      <c r="CY8" s="461"/>
      <c r="CZ8" s="461"/>
      <c r="DA8" s="462"/>
      <c r="DB8" s="460">
        <v>0.31</v>
      </c>
      <c r="DC8" s="461"/>
      <c r="DD8" s="461"/>
      <c r="DE8" s="461"/>
      <c r="DF8" s="461"/>
      <c r="DG8" s="461"/>
      <c r="DH8" s="461"/>
      <c r="DI8" s="462"/>
    </row>
    <row r="9" spans="1:119" ht="18.75" customHeight="1" thickBot="1" x14ac:dyDescent="0.2">
      <c r="A9" s="175"/>
      <c r="B9" s="414" t="s">
        <v>114</v>
      </c>
      <c r="C9" s="415"/>
      <c r="D9" s="415"/>
      <c r="E9" s="415"/>
      <c r="F9" s="415"/>
      <c r="G9" s="415"/>
      <c r="H9" s="415"/>
      <c r="I9" s="415"/>
      <c r="J9" s="415"/>
      <c r="K9" s="463"/>
      <c r="L9" s="464" t="s">
        <v>115</v>
      </c>
      <c r="M9" s="465"/>
      <c r="N9" s="465"/>
      <c r="O9" s="465"/>
      <c r="P9" s="465"/>
      <c r="Q9" s="466"/>
      <c r="R9" s="467">
        <v>13623</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111</v>
      </c>
      <c r="AV9" s="453"/>
      <c r="AW9" s="453"/>
      <c r="AX9" s="453"/>
      <c r="AY9" s="454" t="s">
        <v>118</v>
      </c>
      <c r="AZ9" s="455"/>
      <c r="BA9" s="455"/>
      <c r="BB9" s="455"/>
      <c r="BC9" s="455"/>
      <c r="BD9" s="455"/>
      <c r="BE9" s="455"/>
      <c r="BF9" s="455"/>
      <c r="BG9" s="455"/>
      <c r="BH9" s="455"/>
      <c r="BI9" s="455"/>
      <c r="BJ9" s="455"/>
      <c r="BK9" s="455"/>
      <c r="BL9" s="455"/>
      <c r="BM9" s="456"/>
      <c r="BN9" s="420">
        <v>-94348</v>
      </c>
      <c r="BO9" s="421"/>
      <c r="BP9" s="421"/>
      <c r="BQ9" s="421"/>
      <c r="BR9" s="421"/>
      <c r="BS9" s="421"/>
      <c r="BT9" s="421"/>
      <c r="BU9" s="422"/>
      <c r="BV9" s="420">
        <v>462535</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12.5</v>
      </c>
      <c r="CU9" s="418"/>
      <c r="CV9" s="418"/>
      <c r="CW9" s="418"/>
      <c r="CX9" s="418"/>
      <c r="CY9" s="418"/>
      <c r="CZ9" s="418"/>
      <c r="DA9" s="419"/>
      <c r="DB9" s="417">
        <v>12.3</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120</v>
      </c>
      <c r="M10" s="450"/>
      <c r="N10" s="450"/>
      <c r="O10" s="450"/>
      <c r="P10" s="450"/>
      <c r="Q10" s="451"/>
      <c r="R10" s="471">
        <v>14412</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65977</v>
      </c>
      <c r="BO10" s="421"/>
      <c r="BP10" s="421"/>
      <c r="BQ10" s="421"/>
      <c r="BR10" s="421"/>
      <c r="BS10" s="421"/>
      <c r="BT10" s="421"/>
      <c r="BU10" s="422"/>
      <c r="BV10" s="420">
        <v>1980</v>
      </c>
      <c r="BW10" s="421"/>
      <c r="BX10" s="421"/>
      <c r="BY10" s="421"/>
      <c r="BZ10" s="421"/>
      <c r="CA10" s="421"/>
      <c r="CB10" s="421"/>
      <c r="CC10" s="422"/>
      <c r="CD10" s="181" t="s">
        <v>124</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128</v>
      </c>
      <c r="AV11" s="453"/>
      <c r="AW11" s="453"/>
      <c r="AX11" s="453"/>
      <c r="AY11" s="454" t="s">
        <v>129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130</v>
      </c>
      <c r="CE11" s="424"/>
      <c r="CF11" s="424"/>
      <c r="CG11" s="424"/>
      <c r="CH11" s="424"/>
      <c r="CI11" s="424"/>
      <c r="CJ11" s="424"/>
      <c r="CK11" s="424"/>
      <c r="CL11" s="424"/>
      <c r="CM11" s="424"/>
      <c r="CN11" s="424"/>
      <c r="CO11" s="424"/>
      <c r="CP11" s="424"/>
      <c r="CQ11" s="424"/>
      <c r="CR11" s="424"/>
      <c r="CS11" s="425"/>
      <c r="CT11" s="460" t="s">
        <v>131</v>
      </c>
      <c r="CU11" s="461"/>
      <c r="CV11" s="461"/>
      <c r="CW11" s="461"/>
      <c r="CX11" s="461"/>
      <c r="CY11" s="461"/>
      <c r="CZ11" s="461"/>
      <c r="DA11" s="462"/>
      <c r="DB11" s="460" t="s">
        <v>131</v>
      </c>
      <c r="DC11" s="461"/>
      <c r="DD11" s="461"/>
      <c r="DE11" s="461"/>
      <c r="DF11" s="461"/>
      <c r="DG11" s="461"/>
      <c r="DH11" s="461"/>
      <c r="DI11" s="462"/>
    </row>
    <row r="12" spans="1:119" ht="18.75" customHeight="1" x14ac:dyDescent="0.15">
      <c r="A12" s="175"/>
      <c r="B12" s="480" t="s">
        <v>132</v>
      </c>
      <c r="C12" s="481"/>
      <c r="D12" s="481"/>
      <c r="E12" s="481"/>
      <c r="F12" s="481"/>
      <c r="G12" s="481"/>
      <c r="H12" s="481"/>
      <c r="I12" s="481"/>
      <c r="J12" s="481"/>
      <c r="K12" s="482"/>
      <c r="L12" s="489" t="s">
        <v>133</v>
      </c>
      <c r="M12" s="490"/>
      <c r="N12" s="490"/>
      <c r="O12" s="490"/>
      <c r="P12" s="490"/>
      <c r="Q12" s="491"/>
      <c r="R12" s="492">
        <v>13423</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111</v>
      </c>
      <c r="AV12" s="453"/>
      <c r="AW12" s="453"/>
      <c r="AX12" s="453"/>
      <c r="AY12" s="454" t="s">
        <v>137</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131</v>
      </c>
      <c r="CU12" s="461"/>
      <c r="CV12" s="461"/>
      <c r="CW12" s="461"/>
      <c r="CX12" s="461"/>
      <c r="CY12" s="461"/>
      <c r="CZ12" s="461"/>
      <c r="DA12" s="462"/>
      <c r="DB12" s="460" t="s">
        <v>139</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90"/>
      <c r="M13" s="511" t="s">
        <v>140</v>
      </c>
      <c r="N13" s="512"/>
      <c r="O13" s="512"/>
      <c r="P13" s="512"/>
      <c r="Q13" s="513"/>
      <c r="R13" s="504">
        <v>13126</v>
      </c>
      <c r="S13" s="505"/>
      <c r="T13" s="505"/>
      <c r="U13" s="505"/>
      <c r="V13" s="506"/>
      <c r="W13" s="436" t="s">
        <v>141</v>
      </c>
      <c r="X13" s="437"/>
      <c r="Y13" s="437"/>
      <c r="Z13" s="437"/>
      <c r="AA13" s="437"/>
      <c r="AB13" s="427"/>
      <c r="AC13" s="471">
        <v>435</v>
      </c>
      <c r="AD13" s="472"/>
      <c r="AE13" s="472"/>
      <c r="AF13" s="472"/>
      <c r="AG13" s="514"/>
      <c r="AH13" s="471">
        <v>488</v>
      </c>
      <c r="AI13" s="472"/>
      <c r="AJ13" s="472"/>
      <c r="AK13" s="472"/>
      <c r="AL13" s="473"/>
      <c r="AM13" s="449" t="s">
        <v>142</v>
      </c>
      <c r="AN13" s="450"/>
      <c r="AO13" s="450"/>
      <c r="AP13" s="450"/>
      <c r="AQ13" s="450"/>
      <c r="AR13" s="450"/>
      <c r="AS13" s="450"/>
      <c r="AT13" s="451"/>
      <c r="AU13" s="452" t="s">
        <v>122</v>
      </c>
      <c r="AV13" s="453"/>
      <c r="AW13" s="453"/>
      <c r="AX13" s="453"/>
      <c r="AY13" s="454" t="s">
        <v>143</v>
      </c>
      <c r="AZ13" s="455"/>
      <c r="BA13" s="455"/>
      <c r="BB13" s="455"/>
      <c r="BC13" s="455"/>
      <c r="BD13" s="455"/>
      <c r="BE13" s="455"/>
      <c r="BF13" s="455"/>
      <c r="BG13" s="455"/>
      <c r="BH13" s="455"/>
      <c r="BI13" s="455"/>
      <c r="BJ13" s="455"/>
      <c r="BK13" s="455"/>
      <c r="BL13" s="455"/>
      <c r="BM13" s="456"/>
      <c r="BN13" s="420">
        <v>-28371</v>
      </c>
      <c r="BO13" s="421"/>
      <c r="BP13" s="421"/>
      <c r="BQ13" s="421"/>
      <c r="BR13" s="421"/>
      <c r="BS13" s="421"/>
      <c r="BT13" s="421"/>
      <c r="BU13" s="422"/>
      <c r="BV13" s="420">
        <v>464515</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7.9</v>
      </c>
      <c r="CU13" s="418"/>
      <c r="CV13" s="418"/>
      <c r="CW13" s="418"/>
      <c r="CX13" s="418"/>
      <c r="CY13" s="418"/>
      <c r="CZ13" s="418"/>
      <c r="DA13" s="419"/>
      <c r="DB13" s="417">
        <v>8.3000000000000007</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145</v>
      </c>
      <c r="M14" s="502"/>
      <c r="N14" s="502"/>
      <c r="O14" s="502"/>
      <c r="P14" s="502"/>
      <c r="Q14" s="503"/>
      <c r="R14" s="504">
        <v>13689</v>
      </c>
      <c r="S14" s="505"/>
      <c r="T14" s="505"/>
      <c r="U14" s="505"/>
      <c r="V14" s="506"/>
      <c r="W14" s="410"/>
      <c r="X14" s="411"/>
      <c r="Y14" s="411"/>
      <c r="Z14" s="411"/>
      <c r="AA14" s="411"/>
      <c r="AB14" s="400"/>
      <c r="AC14" s="507">
        <v>7.2</v>
      </c>
      <c r="AD14" s="508"/>
      <c r="AE14" s="508"/>
      <c r="AF14" s="508"/>
      <c r="AG14" s="509"/>
      <c r="AH14" s="507">
        <v>7.6</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v>29.7</v>
      </c>
      <c r="CU14" s="519"/>
      <c r="CV14" s="519"/>
      <c r="CW14" s="519"/>
      <c r="CX14" s="519"/>
      <c r="CY14" s="519"/>
      <c r="CZ14" s="519"/>
      <c r="DA14" s="520"/>
      <c r="DB14" s="518">
        <v>34.4</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90"/>
      <c r="M15" s="511" t="s">
        <v>147</v>
      </c>
      <c r="N15" s="512"/>
      <c r="O15" s="512"/>
      <c r="P15" s="512"/>
      <c r="Q15" s="513"/>
      <c r="R15" s="504">
        <v>13408</v>
      </c>
      <c r="S15" s="505"/>
      <c r="T15" s="505"/>
      <c r="U15" s="505"/>
      <c r="V15" s="506"/>
      <c r="W15" s="436" t="s">
        <v>148</v>
      </c>
      <c r="X15" s="437"/>
      <c r="Y15" s="437"/>
      <c r="Z15" s="437"/>
      <c r="AA15" s="437"/>
      <c r="AB15" s="427"/>
      <c r="AC15" s="471">
        <v>2047</v>
      </c>
      <c r="AD15" s="472"/>
      <c r="AE15" s="472"/>
      <c r="AF15" s="472"/>
      <c r="AG15" s="514"/>
      <c r="AH15" s="471">
        <v>2143</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1598209</v>
      </c>
      <c r="BO15" s="384"/>
      <c r="BP15" s="384"/>
      <c r="BQ15" s="384"/>
      <c r="BR15" s="384"/>
      <c r="BS15" s="384"/>
      <c r="BT15" s="384"/>
      <c r="BU15" s="385"/>
      <c r="BV15" s="383">
        <v>1507324</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34.1</v>
      </c>
      <c r="AD16" s="508"/>
      <c r="AE16" s="508"/>
      <c r="AF16" s="508"/>
      <c r="AG16" s="509"/>
      <c r="AH16" s="507">
        <v>33.4</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5154771</v>
      </c>
      <c r="BO16" s="421"/>
      <c r="BP16" s="421"/>
      <c r="BQ16" s="421"/>
      <c r="BR16" s="421"/>
      <c r="BS16" s="421"/>
      <c r="BT16" s="421"/>
      <c r="BU16" s="422"/>
      <c r="BV16" s="420">
        <v>5101708</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94"/>
      <c r="M17" s="531" t="s">
        <v>154</v>
      </c>
      <c r="N17" s="532"/>
      <c r="O17" s="532"/>
      <c r="P17" s="532"/>
      <c r="Q17" s="533"/>
      <c r="R17" s="526" t="s">
        <v>155</v>
      </c>
      <c r="S17" s="527"/>
      <c r="T17" s="527"/>
      <c r="U17" s="527"/>
      <c r="V17" s="528"/>
      <c r="W17" s="436" t="s">
        <v>156</v>
      </c>
      <c r="X17" s="437"/>
      <c r="Y17" s="437"/>
      <c r="Z17" s="437"/>
      <c r="AA17" s="437"/>
      <c r="AB17" s="427"/>
      <c r="AC17" s="471">
        <v>3521</v>
      </c>
      <c r="AD17" s="472"/>
      <c r="AE17" s="472"/>
      <c r="AF17" s="472"/>
      <c r="AG17" s="514"/>
      <c r="AH17" s="471">
        <v>3790</v>
      </c>
      <c r="AI17" s="472"/>
      <c r="AJ17" s="472"/>
      <c r="AK17" s="472"/>
      <c r="AL17" s="473"/>
      <c r="AM17" s="449"/>
      <c r="AN17" s="450"/>
      <c r="AO17" s="450"/>
      <c r="AP17" s="450"/>
      <c r="AQ17" s="450"/>
      <c r="AR17" s="450"/>
      <c r="AS17" s="450"/>
      <c r="AT17" s="451"/>
      <c r="AU17" s="452"/>
      <c r="AV17" s="453"/>
      <c r="AW17" s="453"/>
      <c r="AX17" s="453"/>
      <c r="AY17" s="454" t="s">
        <v>157</v>
      </c>
      <c r="AZ17" s="455"/>
      <c r="BA17" s="455"/>
      <c r="BB17" s="455"/>
      <c r="BC17" s="455"/>
      <c r="BD17" s="455"/>
      <c r="BE17" s="455"/>
      <c r="BF17" s="455"/>
      <c r="BG17" s="455"/>
      <c r="BH17" s="455"/>
      <c r="BI17" s="455"/>
      <c r="BJ17" s="455"/>
      <c r="BK17" s="455"/>
      <c r="BL17" s="455"/>
      <c r="BM17" s="456"/>
      <c r="BN17" s="420">
        <v>1999854</v>
      </c>
      <c r="BO17" s="421"/>
      <c r="BP17" s="421"/>
      <c r="BQ17" s="421"/>
      <c r="BR17" s="421"/>
      <c r="BS17" s="421"/>
      <c r="BT17" s="421"/>
      <c r="BU17" s="422"/>
      <c r="BV17" s="420">
        <v>1882816</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158</v>
      </c>
      <c r="C18" s="463"/>
      <c r="D18" s="463"/>
      <c r="E18" s="543"/>
      <c r="F18" s="543"/>
      <c r="G18" s="543"/>
      <c r="H18" s="543"/>
      <c r="I18" s="543"/>
      <c r="J18" s="543"/>
      <c r="K18" s="543"/>
      <c r="L18" s="544">
        <v>144.21</v>
      </c>
      <c r="M18" s="544"/>
      <c r="N18" s="544"/>
      <c r="O18" s="544"/>
      <c r="P18" s="544"/>
      <c r="Q18" s="544"/>
      <c r="R18" s="545"/>
      <c r="S18" s="545"/>
      <c r="T18" s="545"/>
      <c r="U18" s="545"/>
      <c r="V18" s="546"/>
      <c r="W18" s="438"/>
      <c r="X18" s="439"/>
      <c r="Y18" s="439"/>
      <c r="Z18" s="439"/>
      <c r="AA18" s="439"/>
      <c r="AB18" s="430"/>
      <c r="AC18" s="547">
        <v>58.7</v>
      </c>
      <c r="AD18" s="548"/>
      <c r="AE18" s="548"/>
      <c r="AF18" s="548"/>
      <c r="AG18" s="549"/>
      <c r="AH18" s="547">
        <v>59</v>
      </c>
      <c r="AI18" s="548"/>
      <c r="AJ18" s="548"/>
      <c r="AK18" s="548"/>
      <c r="AL18" s="550"/>
      <c r="AM18" s="449"/>
      <c r="AN18" s="450"/>
      <c r="AO18" s="450"/>
      <c r="AP18" s="450"/>
      <c r="AQ18" s="450"/>
      <c r="AR18" s="450"/>
      <c r="AS18" s="450"/>
      <c r="AT18" s="451"/>
      <c r="AU18" s="452"/>
      <c r="AV18" s="453"/>
      <c r="AW18" s="453"/>
      <c r="AX18" s="453"/>
      <c r="AY18" s="454" t="s">
        <v>159</v>
      </c>
      <c r="AZ18" s="455"/>
      <c r="BA18" s="455"/>
      <c r="BB18" s="455"/>
      <c r="BC18" s="455"/>
      <c r="BD18" s="455"/>
      <c r="BE18" s="455"/>
      <c r="BF18" s="455"/>
      <c r="BG18" s="455"/>
      <c r="BH18" s="455"/>
      <c r="BI18" s="455"/>
      <c r="BJ18" s="455"/>
      <c r="BK18" s="455"/>
      <c r="BL18" s="455"/>
      <c r="BM18" s="456"/>
      <c r="BN18" s="420">
        <v>4830916</v>
      </c>
      <c r="BO18" s="421"/>
      <c r="BP18" s="421"/>
      <c r="BQ18" s="421"/>
      <c r="BR18" s="421"/>
      <c r="BS18" s="421"/>
      <c r="BT18" s="421"/>
      <c r="BU18" s="422"/>
      <c r="BV18" s="420">
        <v>4791604</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160</v>
      </c>
      <c r="C19" s="463"/>
      <c r="D19" s="463"/>
      <c r="E19" s="543"/>
      <c r="F19" s="543"/>
      <c r="G19" s="543"/>
      <c r="H19" s="543"/>
      <c r="I19" s="543"/>
      <c r="J19" s="543"/>
      <c r="K19" s="543"/>
      <c r="L19" s="551">
        <v>94</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161</v>
      </c>
      <c r="AZ19" s="455"/>
      <c r="BA19" s="455"/>
      <c r="BB19" s="455"/>
      <c r="BC19" s="455"/>
      <c r="BD19" s="455"/>
      <c r="BE19" s="455"/>
      <c r="BF19" s="455"/>
      <c r="BG19" s="455"/>
      <c r="BH19" s="455"/>
      <c r="BI19" s="455"/>
      <c r="BJ19" s="455"/>
      <c r="BK19" s="455"/>
      <c r="BL19" s="455"/>
      <c r="BM19" s="456"/>
      <c r="BN19" s="420">
        <v>7014515</v>
      </c>
      <c r="BO19" s="421"/>
      <c r="BP19" s="421"/>
      <c r="BQ19" s="421"/>
      <c r="BR19" s="421"/>
      <c r="BS19" s="421"/>
      <c r="BT19" s="421"/>
      <c r="BU19" s="422"/>
      <c r="BV19" s="420">
        <v>6680986</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162</v>
      </c>
      <c r="C20" s="463"/>
      <c r="D20" s="463"/>
      <c r="E20" s="543"/>
      <c r="F20" s="543"/>
      <c r="G20" s="543"/>
      <c r="H20" s="543"/>
      <c r="I20" s="543"/>
      <c r="J20" s="543"/>
      <c r="K20" s="543"/>
      <c r="L20" s="551">
        <v>5296</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163</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164</v>
      </c>
      <c r="C22" s="564"/>
      <c r="D22" s="565"/>
      <c r="E22" s="432" t="s">
        <v>1</v>
      </c>
      <c r="F22" s="437"/>
      <c r="G22" s="437"/>
      <c r="H22" s="437"/>
      <c r="I22" s="437"/>
      <c r="J22" s="437"/>
      <c r="K22" s="427"/>
      <c r="L22" s="432" t="s">
        <v>165</v>
      </c>
      <c r="M22" s="437"/>
      <c r="N22" s="437"/>
      <c r="O22" s="437"/>
      <c r="P22" s="427"/>
      <c r="Q22" s="595" t="s">
        <v>166</v>
      </c>
      <c r="R22" s="596"/>
      <c r="S22" s="596"/>
      <c r="T22" s="596"/>
      <c r="U22" s="596"/>
      <c r="V22" s="597"/>
      <c r="W22" s="563" t="s">
        <v>167</v>
      </c>
      <c r="X22" s="564"/>
      <c r="Y22" s="565"/>
      <c r="Z22" s="432" t="s">
        <v>1</v>
      </c>
      <c r="AA22" s="437"/>
      <c r="AB22" s="437"/>
      <c r="AC22" s="437"/>
      <c r="AD22" s="437"/>
      <c r="AE22" s="437"/>
      <c r="AF22" s="437"/>
      <c r="AG22" s="427"/>
      <c r="AH22" s="601" t="s">
        <v>168</v>
      </c>
      <c r="AI22" s="437"/>
      <c r="AJ22" s="437"/>
      <c r="AK22" s="437"/>
      <c r="AL22" s="427"/>
      <c r="AM22" s="601" t="s">
        <v>169</v>
      </c>
      <c r="AN22" s="602"/>
      <c r="AO22" s="602"/>
      <c r="AP22" s="602"/>
      <c r="AQ22" s="602"/>
      <c r="AR22" s="603"/>
      <c r="AS22" s="595" t="s">
        <v>166</v>
      </c>
      <c r="AT22" s="596"/>
      <c r="AU22" s="596"/>
      <c r="AV22" s="596"/>
      <c r="AW22" s="596"/>
      <c r="AX22" s="607"/>
      <c r="AY22" s="380" t="s">
        <v>170</v>
      </c>
      <c r="AZ22" s="381"/>
      <c r="BA22" s="381"/>
      <c r="BB22" s="381"/>
      <c r="BC22" s="381"/>
      <c r="BD22" s="381"/>
      <c r="BE22" s="381"/>
      <c r="BF22" s="381"/>
      <c r="BG22" s="381"/>
      <c r="BH22" s="381"/>
      <c r="BI22" s="381"/>
      <c r="BJ22" s="381"/>
      <c r="BK22" s="381"/>
      <c r="BL22" s="381"/>
      <c r="BM22" s="382"/>
      <c r="BN22" s="383">
        <v>8807630</v>
      </c>
      <c r="BO22" s="384"/>
      <c r="BP22" s="384"/>
      <c r="BQ22" s="384"/>
      <c r="BR22" s="384"/>
      <c r="BS22" s="384"/>
      <c r="BT22" s="384"/>
      <c r="BU22" s="385"/>
      <c r="BV22" s="383">
        <v>9129514</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171</v>
      </c>
      <c r="AZ23" s="455"/>
      <c r="BA23" s="455"/>
      <c r="BB23" s="455"/>
      <c r="BC23" s="455"/>
      <c r="BD23" s="455"/>
      <c r="BE23" s="455"/>
      <c r="BF23" s="455"/>
      <c r="BG23" s="455"/>
      <c r="BH23" s="455"/>
      <c r="BI23" s="455"/>
      <c r="BJ23" s="455"/>
      <c r="BK23" s="455"/>
      <c r="BL23" s="455"/>
      <c r="BM23" s="456"/>
      <c r="BN23" s="420">
        <v>7303357</v>
      </c>
      <c r="BO23" s="421"/>
      <c r="BP23" s="421"/>
      <c r="BQ23" s="421"/>
      <c r="BR23" s="421"/>
      <c r="BS23" s="421"/>
      <c r="BT23" s="421"/>
      <c r="BU23" s="422"/>
      <c r="BV23" s="420">
        <v>7519604</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172</v>
      </c>
      <c r="F24" s="450"/>
      <c r="G24" s="450"/>
      <c r="H24" s="450"/>
      <c r="I24" s="450"/>
      <c r="J24" s="450"/>
      <c r="K24" s="451"/>
      <c r="L24" s="471">
        <v>1</v>
      </c>
      <c r="M24" s="472"/>
      <c r="N24" s="472"/>
      <c r="O24" s="472"/>
      <c r="P24" s="514"/>
      <c r="Q24" s="471">
        <v>6790</v>
      </c>
      <c r="R24" s="472"/>
      <c r="S24" s="472"/>
      <c r="T24" s="472"/>
      <c r="U24" s="472"/>
      <c r="V24" s="514"/>
      <c r="W24" s="566"/>
      <c r="X24" s="567"/>
      <c r="Y24" s="568"/>
      <c r="Z24" s="470" t="s">
        <v>173</v>
      </c>
      <c r="AA24" s="450"/>
      <c r="AB24" s="450"/>
      <c r="AC24" s="450"/>
      <c r="AD24" s="450"/>
      <c r="AE24" s="450"/>
      <c r="AF24" s="450"/>
      <c r="AG24" s="451"/>
      <c r="AH24" s="471">
        <v>153</v>
      </c>
      <c r="AI24" s="472"/>
      <c r="AJ24" s="472"/>
      <c r="AK24" s="472"/>
      <c r="AL24" s="514"/>
      <c r="AM24" s="471">
        <v>417537</v>
      </c>
      <c r="AN24" s="472"/>
      <c r="AO24" s="472"/>
      <c r="AP24" s="472"/>
      <c r="AQ24" s="472"/>
      <c r="AR24" s="514"/>
      <c r="AS24" s="471">
        <v>2729</v>
      </c>
      <c r="AT24" s="472"/>
      <c r="AU24" s="472"/>
      <c r="AV24" s="472"/>
      <c r="AW24" s="472"/>
      <c r="AX24" s="473"/>
      <c r="AY24" s="536" t="s">
        <v>174</v>
      </c>
      <c r="AZ24" s="537"/>
      <c r="BA24" s="537"/>
      <c r="BB24" s="537"/>
      <c r="BC24" s="537"/>
      <c r="BD24" s="537"/>
      <c r="BE24" s="537"/>
      <c r="BF24" s="537"/>
      <c r="BG24" s="537"/>
      <c r="BH24" s="537"/>
      <c r="BI24" s="537"/>
      <c r="BJ24" s="537"/>
      <c r="BK24" s="537"/>
      <c r="BL24" s="537"/>
      <c r="BM24" s="538"/>
      <c r="BN24" s="420">
        <v>5719655</v>
      </c>
      <c r="BO24" s="421"/>
      <c r="BP24" s="421"/>
      <c r="BQ24" s="421"/>
      <c r="BR24" s="421"/>
      <c r="BS24" s="421"/>
      <c r="BT24" s="421"/>
      <c r="BU24" s="422"/>
      <c r="BV24" s="420">
        <v>5777139</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175</v>
      </c>
      <c r="F25" s="450"/>
      <c r="G25" s="450"/>
      <c r="H25" s="450"/>
      <c r="I25" s="450"/>
      <c r="J25" s="450"/>
      <c r="K25" s="451"/>
      <c r="L25" s="471">
        <v>1</v>
      </c>
      <c r="M25" s="472"/>
      <c r="N25" s="472"/>
      <c r="O25" s="472"/>
      <c r="P25" s="514"/>
      <c r="Q25" s="471">
        <v>5720</v>
      </c>
      <c r="R25" s="472"/>
      <c r="S25" s="472"/>
      <c r="T25" s="472"/>
      <c r="U25" s="472"/>
      <c r="V25" s="514"/>
      <c r="W25" s="566"/>
      <c r="X25" s="567"/>
      <c r="Y25" s="568"/>
      <c r="Z25" s="470" t="s">
        <v>176</v>
      </c>
      <c r="AA25" s="450"/>
      <c r="AB25" s="450"/>
      <c r="AC25" s="450"/>
      <c r="AD25" s="450"/>
      <c r="AE25" s="450"/>
      <c r="AF25" s="450"/>
      <c r="AG25" s="451"/>
      <c r="AH25" s="471" t="s">
        <v>139</v>
      </c>
      <c r="AI25" s="472"/>
      <c r="AJ25" s="472"/>
      <c r="AK25" s="472"/>
      <c r="AL25" s="514"/>
      <c r="AM25" s="471" t="s">
        <v>177</v>
      </c>
      <c r="AN25" s="472"/>
      <c r="AO25" s="472"/>
      <c r="AP25" s="472"/>
      <c r="AQ25" s="472"/>
      <c r="AR25" s="514"/>
      <c r="AS25" s="471" t="s">
        <v>177</v>
      </c>
      <c r="AT25" s="472"/>
      <c r="AU25" s="472"/>
      <c r="AV25" s="472"/>
      <c r="AW25" s="472"/>
      <c r="AX25" s="473"/>
      <c r="AY25" s="380" t="s">
        <v>178</v>
      </c>
      <c r="AZ25" s="381"/>
      <c r="BA25" s="381"/>
      <c r="BB25" s="381"/>
      <c r="BC25" s="381"/>
      <c r="BD25" s="381"/>
      <c r="BE25" s="381"/>
      <c r="BF25" s="381"/>
      <c r="BG25" s="381"/>
      <c r="BH25" s="381"/>
      <c r="BI25" s="381"/>
      <c r="BJ25" s="381"/>
      <c r="BK25" s="381"/>
      <c r="BL25" s="381"/>
      <c r="BM25" s="382"/>
      <c r="BN25" s="383">
        <v>2093303</v>
      </c>
      <c r="BO25" s="384"/>
      <c r="BP25" s="384"/>
      <c r="BQ25" s="384"/>
      <c r="BR25" s="384"/>
      <c r="BS25" s="384"/>
      <c r="BT25" s="384"/>
      <c r="BU25" s="385"/>
      <c r="BV25" s="383">
        <v>2059826</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179</v>
      </c>
      <c r="F26" s="450"/>
      <c r="G26" s="450"/>
      <c r="H26" s="450"/>
      <c r="I26" s="450"/>
      <c r="J26" s="450"/>
      <c r="K26" s="451"/>
      <c r="L26" s="471">
        <v>1</v>
      </c>
      <c r="M26" s="472"/>
      <c r="N26" s="472"/>
      <c r="O26" s="472"/>
      <c r="P26" s="514"/>
      <c r="Q26" s="471">
        <v>5200</v>
      </c>
      <c r="R26" s="472"/>
      <c r="S26" s="472"/>
      <c r="T26" s="472"/>
      <c r="U26" s="472"/>
      <c r="V26" s="514"/>
      <c r="W26" s="566"/>
      <c r="X26" s="567"/>
      <c r="Y26" s="568"/>
      <c r="Z26" s="470" t="s">
        <v>180</v>
      </c>
      <c r="AA26" s="572"/>
      <c r="AB26" s="572"/>
      <c r="AC26" s="572"/>
      <c r="AD26" s="572"/>
      <c r="AE26" s="572"/>
      <c r="AF26" s="572"/>
      <c r="AG26" s="573"/>
      <c r="AH26" s="471">
        <v>17</v>
      </c>
      <c r="AI26" s="472"/>
      <c r="AJ26" s="472"/>
      <c r="AK26" s="472"/>
      <c r="AL26" s="514"/>
      <c r="AM26" s="471">
        <v>39185</v>
      </c>
      <c r="AN26" s="472"/>
      <c r="AO26" s="472"/>
      <c r="AP26" s="472"/>
      <c r="AQ26" s="472"/>
      <c r="AR26" s="514"/>
      <c r="AS26" s="471">
        <v>2305</v>
      </c>
      <c r="AT26" s="472"/>
      <c r="AU26" s="472"/>
      <c r="AV26" s="472"/>
      <c r="AW26" s="472"/>
      <c r="AX26" s="473"/>
      <c r="AY26" s="423" t="s">
        <v>181</v>
      </c>
      <c r="AZ26" s="424"/>
      <c r="BA26" s="424"/>
      <c r="BB26" s="424"/>
      <c r="BC26" s="424"/>
      <c r="BD26" s="424"/>
      <c r="BE26" s="424"/>
      <c r="BF26" s="424"/>
      <c r="BG26" s="424"/>
      <c r="BH26" s="424"/>
      <c r="BI26" s="424"/>
      <c r="BJ26" s="424"/>
      <c r="BK26" s="424"/>
      <c r="BL26" s="424"/>
      <c r="BM26" s="425"/>
      <c r="BN26" s="420" t="s">
        <v>182</v>
      </c>
      <c r="BO26" s="421"/>
      <c r="BP26" s="421"/>
      <c r="BQ26" s="421"/>
      <c r="BR26" s="421"/>
      <c r="BS26" s="421"/>
      <c r="BT26" s="421"/>
      <c r="BU26" s="422"/>
      <c r="BV26" s="420" t="s">
        <v>182</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183</v>
      </c>
      <c r="F27" s="450"/>
      <c r="G27" s="450"/>
      <c r="H27" s="450"/>
      <c r="I27" s="450"/>
      <c r="J27" s="450"/>
      <c r="K27" s="451"/>
      <c r="L27" s="471">
        <v>1</v>
      </c>
      <c r="M27" s="472"/>
      <c r="N27" s="472"/>
      <c r="O27" s="472"/>
      <c r="P27" s="514"/>
      <c r="Q27" s="471">
        <v>3120</v>
      </c>
      <c r="R27" s="472"/>
      <c r="S27" s="472"/>
      <c r="T27" s="472"/>
      <c r="U27" s="472"/>
      <c r="V27" s="514"/>
      <c r="W27" s="566"/>
      <c r="X27" s="567"/>
      <c r="Y27" s="568"/>
      <c r="Z27" s="470" t="s">
        <v>184</v>
      </c>
      <c r="AA27" s="450"/>
      <c r="AB27" s="450"/>
      <c r="AC27" s="450"/>
      <c r="AD27" s="450"/>
      <c r="AE27" s="450"/>
      <c r="AF27" s="450"/>
      <c r="AG27" s="451"/>
      <c r="AH27" s="471">
        <v>11</v>
      </c>
      <c r="AI27" s="472"/>
      <c r="AJ27" s="472"/>
      <c r="AK27" s="472"/>
      <c r="AL27" s="514"/>
      <c r="AM27" s="471">
        <v>37083</v>
      </c>
      <c r="AN27" s="472"/>
      <c r="AO27" s="472"/>
      <c r="AP27" s="472"/>
      <c r="AQ27" s="472"/>
      <c r="AR27" s="514"/>
      <c r="AS27" s="471">
        <v>3371</v>
      </c>
      <c r="AT27" s="472"/>
      <c r="AU27" s="472"/>
      <c r="AV27" s="472"/>
      <c r="AW27" s="472"/>
      <c r="AX27" s="473"/>
      <c r="AY27" s="515" t="s">
        <v>185</v>
      </c>
      <c r="AZ27" s="516"/>
      <c r="BA27" s="516"/>
      <c r="BB27" s="516"/>
      <c r="BC27" s="516"/>
      <c r="BD27" s="516"/>
      <c r="BE27" s="516"/>
      <c r="BF27" s="516"/>
      <c r="BG27" s="516"/>
      <c r="BH27" s="516"/>
      <c r="BI27" s="516"/>
      <c r="BJ27" s="516"/>
      <c r="BK27" s="516"/>
      <c r="BL27" s="516"/>
      <c r="BM27" s="517"/>
      <c r="BN27" s="539">
        <v>235338</v>
      </c>
      <c r="BO27" s="540"/>
      <c r="BP27" s="540"/>
      <c r="BQ27" s="540"/>
      <c r="BR27" s="540"/>
      <c r="BS27" s="540"/>
      <c r="BT27" s="540"/>
      <c r="BU27" s="541"/>
      <c r="BV27" s="539">
        <v>235338</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186</v>
      </c>
      <c r="F28" s="450"/>
      <c r="G28" s="450"/>
      <c r="H28" s="450"/>
      <c r="I28" s="450"/>
      <c r="J28" s="450"/>
      <c r="K28" s="451"/>
      <c r="L28" s="471">
        <v>1</v>
      </c>
      <c r="M28" s="472"/>
      <c r="N28" s="472"/>
      <c r="O28" s="472"/>
      <c r="P28" s="514"/>
      <c r="Q28" s="471">
        <v>2570</v>
      </c>
      <c r="R28" s="472"/>
      <c r="S28" s="472"/>
      <c r="T28" s="472"/>
      <c r="U28" s="472"/>
      <c r="V28" s="514"/>
      <c r="W28" s="566"/>
      <c r="X28" s="567"/>
      <c r="Y28" s="568"/>
      <c r="Z28" s="470" t="s">
        <v>187</v>
      </c>
      <c r="AA28" s="450"/>
      <c r="AB28" s="450"/>
      <c r="AC28" s="450"/>
      <c r="AD28" s="450"/>
      <c r="AE28" s="450"/>
      <c r="AF28" s="450"/>
      <c r="AG28" s="451"/>
      <c r="AH28" s="471" t="s">
        <v>131</v>
      </c>
      <c r="AI28" s="472"/>
      <c r="AJ28" s="472"/>
      <c r="AK28" s="472"/>
      <c r="AL28" s="514"/>
      <c r="AM28" s="471" t="s">
        <v>131</v>
      </c>
      <c r="AN28" s="472"/>
      <c r="AO28" s="472"/>
      <c r="AP28" s="472"/>
      <c r="AQ28" s="472"/>
      <c r="AR28" s="514"/>
      <c r="AS28" s="471" t="s">
        <v>182</v>
      </c>
      <c r="AT28" s="472"/>
      <c r="AU28" s="472"/>
      <c r="AV28" s="472"/>
      <c r="AW28" s="472"/>
      <c r="AX28" s="473"/>
      <c r="AY28" s="574" t="s">
        <v>188</v>
      </c>
      <c r="AZ28" s="575"/>
      <c r="BA28" s="575"/>
      <c r="BB28" s="576"/>
      <c r="BC28" s="380" t="s">
        <v>50</v>
      </c>
      <c r="BD28" s="381"/>
      <c r="BE28" s="381"/>
      <c r="BF28" s="381"/>
      <c r="BG28" s="381"/>
      <c r="BH28" s="381"/>
      <c r="BI28" s="381"/>
      <c r="BJ28" s="381"/>
      <c r="BK28" s="381"/>
      <c r="BL28" s="381"/>
      <c r="BM28" s="382"/>
      <c r="BN28" s="383">
        <v>2883342</v>
      </c>
      <c r="BO28" s="384"/>
      <c r="BP28" s="384"/>
      <c r="BQ28" s="384"/>
      <c r="BR28" s="384"/>
      <c r="BS28" s="384"/>
      <c r="BT28" s="384"/>
      <c r="BU28" s="385"/>
      <c r="BV28" s="383">
        <v>2494365</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189</v>
      </c>
      <c r="F29" s="450"/>
      <c r="G29" s="450"/>
      <c r="H29" s="450"/>
      <c r="I29" s="450"/>
      <c r="J29" s="450"/>
      <c r="K29" s="451"/>
      <c r="L29" s="471">
        <v>10</v>
      </c>
      <c r="M29" s="472"/>
      <c r="N29" s="472"/>
      <c r="O29" s="472"/>
      <c r="P29" s="514"/>
      <c r="Q29" s="471">
        <v>2340</v>
      </c>
      <c r="R29" s="472"/>
      <c r="S29" s="472"/>
      <c r="T29" s="472"/>
      <c r="U29" s="472"/>
      <c r="V29" s="514"/>
      <c r="W29" s="569"/>
      <c r="X29" s="570"/>
      <c r="Y29" s="571"/>
      <c r="Z29" s="470" t="s">
        <v>190</v>
      </c>
      <c r="AA29" s="450"/>
      <c r="AB29" s="450"/>
      <c r="AC29" s="450"/>
      <c r="AD29" s="450"/>
      <c r="AE29" s="450"/>
      <c r="AF29" s="450"/>
      <c r="AG29" s="451"/>
      <c r="AH29" s="471">
        <v>164</v>
      </c>
      <c r="AI29" s="472"/>
      <c r="AJ29" s="472"/>
      <c r="AK29" s="472"/>
      <c r="AL29" s="514"/>
      <c r="AM29" s="471">
        <v>454620</v>
      </c>
      <c r="AN29" s="472"/>
      <c r="AO29" s="472"/>
      <c r="AP29" s="472"/>
      <c r="AQ29" s="472"/>
      <c r="AR29" s="514"/>
      <c r="AS29" s="471">
        <v>2772</v>
      </c>
      <c r="AT29" s="472"/>
      <c r="AU29" s="472"/>
      <c r="AV29" s="472"/>
      <c r="AW29" s="472"/>
      <c r="AX29" s="473"/>
      <c r="AY29" s="577"/>
      <c r="AZ29" s="578"/>
      <c r="BA29" s="578"/>
      <c r="BB29" s="579"/>
      <c r="BC29" s="454" t="s">
        <v>191</v>
      </c>
      <c r="BD29" s="455"/>
      <c r="BE29" s="455"/>
      <c r="BF29" s="455"/>
      <c r="BG29" s="455"/>
      <c r="BH29" s="455"/>
      <c r="BI29" s="455"/>
      <c r="BJ29" s="455"/>
      <c r="BK29" s="455"/>
      <c r="BL29" s="455"/>
      <c r="BM29" s="456"/>
      <c r="BN29" s="420">
        <v>482636</v>
      </c>
      <c r="BO29" s="421"/>
      <c r="BP29" s="421"/>
      <c r="BQ29" s="421"/>
      <c r="BR29" s="421"/>
      <c r="BS29" s="421"/>
      <c r="BT29" s="421"/>
      <c r="BU29" s="422"/>
      <c r="BV29" s="420">
        <v>482617</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192</v>
      </c>
      <c r="X30" s="588"/>
      <c r="Y30" s="588"/>
      <c r="Z30" s="588"/>
      <c r="AA30" s="588"/>
      <c r="AB30" s="588"/>
      <c r="AC30" s="588"/>
      <c r="AD30" s="588"/>
      <c r="AE30" s="588"/>
      <c r="AF30" s="588"/>
      <c r="AG30" s="589"/>
      <c r="AH30" s="547">
        <v>96.2</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1413082</v>
      </c>
      <c r="BO30" s="540"/>
      <c r="BP30" s="540"/>
      <c r="BQ30" s="540"/>
      <c r="BR30" s="540"/>
      <c r="BS30" s="540"/>
      <c r="BT30" s="540"/>
      <c r="BU30" s="541"/>
      <c r="BV30" s="539">
        <v>1410098</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83" t="s">
        <v>193</v>
      </c>
      <c r="D32" s="583"/>
      <c r="E32" s="583"/>
      <c r="F32" s="583"/>
      <c r="G32" s="583"/>
      <c r="H32" s="583"/>
      <c r="I32" s="583"/>
      <c r="J32" s="583"/>
      <c r="K32" s="583"/>
      <c r="L32" s="583"/>
      <c r="M32" s="583"/>
      <c r="N32" s="583"/>
      <c r="O32" s="583"/>
      <c r="P32" s="583"/>
      <c r="Q32" s="583"/>
      <c r="R32" s="583"/>
      <c r="S32" s="583"/>
      <c r="U32" s="424" t="s">
        <v>194</v>
      </c>
      <c r="V32" s="424"/>
      <c r="W32" s="424"/>
      <c r="X32" s="424"/>
      <c r="Y32" s="424"/>
      <c r="Z32" s="424"/>
      <c r="AA32" s="424"/>
      <c r="AB32" s="424"/>
      <c r="AC32" s="424"/>
      <c r="AD32" s="424"/>
      <c r="AE32" s="424"/>
      <c r="AF32" s="424"/>
      <c r="AG32" s="424"/>
      <c r="AH32" s="424"/>
      <c r="AI32" s="424"/>
      <c r="AJ32" s="424"/>
      <c r="AK32" s="424"/>
      <c r="AM32" s="424" t="s">
        <v>195</v>
      </c>
      <c r="AN32" s="424"/>
      <c r="AO32" s="424"/>
      <c r="AP32" s="424"/>
      <c r="AQ32" s="424"/>
      <c r="AR32" s="424"/>
      <c r="AS32" s="424"/>
      <c r="AT32" s="424"/>
      <c r="AU32" s="424"/>
      <c r="AV32" s="424"/>
      <c r="AW32" s="424"/>
      <c r="AX32" s="424"/>
      <c r="AY32" s="424"/>
      <c r="AZ32" s="424"/>
      <c r="BA32" s="424"/>
      <c r="BB32" s="424"/>
      <c r="BC32" s="424"/>
      <c r="BE32" s="424" t="s">
        <v>196</v>
      </c>
      <c r="BF32" s="424"/>
      <c r="BG32" s="424"/>
      <c r="BH32" s="424"/>
      <c r="BI32" s="424"/>
      <c r="BJ32" s="424"/>
      <c r="BK32" s="424"/>
      <c r="BL32" s="424"/>
      <c r="BM32" s="424"/>
      <c r="BN32" s="424"/>
      <c r="BO32" s="424"/>
      <c r="BP32" s="424"/>
      <c r="BQ32" s="424"/>
      <c r="BR32" s="424"/>
      <c r="BS32" s="424"/>
      <c r="BT32" s="424"/>
      <c r="BU32" s="424"/>
      <c r="BW32" s="424" t="s">
        <v>197</v>
      </c>
      <c r="BX32" s="424"/>
      <c r="BY32" s="424"/>
      <c r="BZ32" s="424"/>
      <c r="CA32" s="424"/>
      <c r="CB32" s="424"/>
      <c r="CC32" s="424"/>
      <c r="CD32" s="424"/>
      <c r="CE32" s="424"/>
      <c r="CF32" s="424"/>
      <c r="CG32" s="424"/>
      <c r="CH32" s="424"/>
      <c r="CI32" s="424"/>
      <c r="CJ32" s="424"/>
      <c r="CK32" s="424"/>
      <c r="CL32" s="424"/>
      <c r="CM32" s="424"/>
      <c r="CO32" s="424" t="s">
        <v>198</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15">
      <c r="A33" s="175"/>
      <c r="B33" s="202"/>
      <c r="C33" s="444" t="s">
        <v>199</v>
      </c>
      <c r="D33" s="444"/>
      <c r="E33" s="409" t="s">
        <v>200</v>
      </c>
      <c r="F33" s="409"/>
      <c r="G33" s="409"/>
      <c r="H33" s="409"/>
      <c r="I33" s="409"/>
      <c r="J33" s="409"/>
      <c r="K33" s="409"/>
      <c r="L33" s="409"/>
      <c r="M33" s="409"/>
      <c r="N33" s="409"/>
      <c r="O33" s="409"/>
      <c r="P33" s="409"/>
      <c r="Q33" s="409"/>
      <c r="R33" s="409"/>
      <c r="S33" s="409"/>
      <c r="T33" s="179"/>
      <c r="U33" s="444" t="s">
        <v>201</v>
      </c>
      <c r="V33" s="444"/>
      <c r="W33" s="409" t="s">
        <v>202</v>
      </c>
      <c r="X33" s="409"/>
      <c r="Y33" s="409"/>
      <c r="Z33" s="409"/>
      <c r="AA33" s="409"/>
      <c r="AB33" s="409"/>
      <c r="AC33" s="409"/>
      <c r="AD33" s="409"/>
      <c r="AE33" s="409"/>
      <c r="AF33" s="409"/>
      <c r="AG33" s="409"/>
      <c r="AH33" s="409"/>
      <c r="AI33" s="409"/>
      <c r="AJ33" s="409"/>
      <c r="AK33" s="409"/>
      <c r="AL33" s="179"/>
      <c r="AM33" s="444" t="s">
        <v>203</v>
      </c>
      <c r="AN33" s="444"/>
      <c r="AO33" s="409" t="s">
        <v>204</v>
      </c>
      <c r="AP33" s="409"/>
      <c r="AQ33" s="409"/>
      <c r="AR33" s="409"/>
      <c r="AS33" s="409"/>
      <c r="AT33" s="409"/>
      <c r="AU33" s="409"/>
      <c r="AV33" s="409"/>
      <c r="AW33" s="409"/>
      <c r="AX33" s="409"/>
      <c r="AY33" s="409"/>
      <c r="AZ33" s="409"/>
      <c r="BA33" s="409"/>
      <c r="BB33" s="409"/>
      <c r="BC33" s="409"/>
      <c r="BD33" s="185"/>
      <c r="BE33" s="409" t="s">
        <v>205</v>
      </c>
      <c r="BF33" s="409"/>
      <c r="BG33" s="409" t="s">
        <v>206</v>
      </c>
      <c r="BH33" s="409"/>
      <c r="BI33" s="409"/>
      <c r="BJ33" s="409"/>
      <c r="BK33" s="409"/>
      <c r="BL33" s="409"/>
      <c r="BM33" s="409"/>
      <c r="BN33" s="409"/>
      <c r="BO33" s="409"/>
      <c r="BP33" s="409"/>
      <c r="BQ33" s="409"/>
      <c r="BR33" s="409"/>
      <c r="BS33" s="409"/>
      <c r="BT33" s="409"/>
      <c r="BU33" s="409"/>
      <c r="BV33" s="185"/>
      <c r="BW33" s="444" t="s">
        <v>205</v>
      </c>
      <c r="BX33" s="444"/>
      <c r="BY33" s="409" t="s">
        <v>207</v>
      </c>
      <c r="BZ33" s="409"/>
      <c r="CA33" s="409"/>
      <c r="CB33" s="409"/>
      <c r="CC33" s="409"/>
      <c r="CD33" s="409"/>
      <c r="CE33" s="409"/>
      <c r="CF33" s="409"/>
      <c r="CG33" s="409"/>
      <c r="CH33" s="409"/>
      <c r="CI33" s="409"/>
      <c r="CJ33" s="409"/>
      <c r="CK33" s="409"/>
      <c r="CL33" s="409"/>
      <c r="CM33" s="409"/>
      <c r="CN33" s="179"/>
      <c r="CO33" s="444" t="s">
        <v>199</v>
      </c>
      <c r="CP33" s="444"/>
      <c r="CQ33" s="409" t="s">
        <v>208</v>
      </c>
      <c r="CR33" s="409"/>
      <c r="CS33" s="409"/>
      <c r="CT33" s="409"/>
      <c r="CU33" s="409"/>
      <c r="CV33" s="409"/>
      <c r="CW33" s="409"/>
      <c r="CX33" s="409"/>
      <c r="CY33" s="409"/>
      <c r="CZ33" s="409"/>
      <c r="DA33" s="409"/>
      <c r="DB33" s="409"/>
      <c r="DC33" s="409"/>
      <c r="DD33" s="409"/>
      <c r="DE33" s="409"/>
      <c r="DF33" s="179"/>
      <c r="DG33" s="609" t="s">
        <v>209</v>
      </c>
      <c r="DH33" s="609"/>
      <c r="DI33" s="180"/>
    </row>
    <row r="34" spans="1:113" ht="32.25" customHeight="1" x14ac:dyDescent="0.15">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4</v>
      </c>
      <c r="V34" s="610"/>
      <c r="W34" s="611" t="str">
        <f>IF('各会計、関係団体の財政状況及び健全化判断比率'!B28="","",'各会計、関係団体の財政状況及び健全化判断比率'!B28)</f>
        <v>和気町国民健康保険特別会計</v>
      </c>
      <c r="X34" s="611"/>
      <c r="Y34" s="611"/>
      <c r="Z34" s="611"/>
      <c r="AA34" s="611"/>
      <c r="AB34" s="611"/>
      <c r="AC34" s="611"/>
      <c r="AD34" s="611"/>
      <c r="AE34" s="611"/>
      <c r="AF34" s="611"/>
      <c r="AG34" s="611"/>
      <c r="AH34" s="611"/>
      <c r="AI34" s="611"/>
      <c r="AJ34" s="611"/>
      <c r="AK34" s="611"/>
      <c r="AL34" s="175"/>
      <c r="AM34" s="610">
        <f>IF(AO34="","",MAX(C34:D43,U34:V43)+1)</f>
        <v>9</v>
      </c>
      <c r="AN34" s="610"/>
      <c r="AO34" s="611" t="str">
        <f>IF('各会計、関係団体の財政状況及び健全化判断比率'!B33="","",'各会計、関係団体の財政状況及び健全化判断比率'!B33)</f>
        <v>和気町上水道事業会計</v>
      </c>
      <c r="AP34" s="611"/>
      <c r="AQ34" s="611"/>
      <c r="AR34" s="611"/>
      <c r="AS34" s="611"/>
      <c r="AT34" s="611"/>
      <c r="AU34" s="611"/>
      <c r="AV34" s="611"/>
      <c r="AW34" s="611"/>
      <c r="AX34" s="611"/>
      <c r="AY34" s="611"/>
      <c r="AZ34" s="611"/>
      <c r="BA34" s="611"/>
      <c r="BB34" s="611"/>
      <c r="BC34" s="611"/>
      <c r="BD34" s="175"/>
      <c r="BE34" s="610">
        <f>IF(BG34="","",MAX(C34:D43,U34:V43,AM34:AN43)+1)</f>
        <v>11</v>
      </c>
      <c r="BF34" s="610"/>
      <c r="BG34" s="611" t="str">
        <f>IF('各会計、関係団体の財政状況及び健全化判断比率'!B35="","",'各会計、関係団体の財政状況及び健全化判断比率'!B35)</f>
        <v>和気町合併処理浄化槽設置整備事業特別会計</v>
      </c>
      <c r="BH34" s="611"/>
      <c r="BI34" s="611"/>
      <c r="BJ34" s="611"/>
      <c r="BK34" s="611"/>
      <c r="BL34" s="611"/>
      <c r="BM34" s="611"/>
      <c r="BN34" s="611"/>
      <c r="BO34" s="611"/>
      <c r="BP34" s="611"/>
      <c r="BQ34" s="611"/>
      <c r="BR34" s="611"/>
      <c r="BS34" s="611"/>
      <c r="BT34" s="611"/>
      <c r="BU34" s="611"/>
      <c r="BV34" s="175"/>
      <c r="BW34" s="610">
        <f>IF(BY34="","",MAX(C34:D43,U34:V43,AM34:AN43,BE34:BF43)+1)</f>
        <v>17</v>
      </c>
      <c r="BX34" s="610"/>
      <c r="BY34" s="611" t="str">
        <f>IF('各会計、関係団体の財政状況及び健全化判断比率'!B68="","",'各会計、関係団体の財政状況及び健全化判断比率'!B68)</f>
        <v>東備消防組合</v>
      </c>
      <c r="BZ34" s="611"/>
      <c r="CA34" s="611"/>
      <c r="CB34" s="611"/>
      <c r="CC34" s="611"/>
      <c r="CD34" s="611"/>
      <c r="CE34" s="611"/>
      <c r="CF34" s="611"/>
      <c r="CG34" s="611"/>
      <c r="CH34" s="611"/>
      <c r="CI34" s="611"/>
      <c r="CJ34" s="611"/>
      <c r="CK34" s="611"/>
      <c r="CL34" s="611"/>
      <c r="CM34" s="611"/>
      <c r="CN34" s="175"/>
      <c r="CO34" s="610" t="str">
        <f>IF(CQ34="","",MAX(C34:D43,U34:V43,AM34:AN43,BE34:BF43,BW34:BX43)+1)</f>
        <v/>
      </c>
      <c r="CP34" s="610"/>
      <c r="CQ34" s="611" t="str">
        <f>IF('各会計、関係団体の財政状況及び健全化判断比率'!BS7="","",'各会計、関係団体の財政状況及び健全化判断比率'!BS7)</f>
        <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15">
      <c r="A35" s="175"/>
      <c r="B35" s="202"/>
      <c r="C35" s="610">
        <f>IF(E35="","",C34+1)</f>
        <v>2</v>
      </c>
      <c r="D35" s="610"/>
      <c r="E35" s="611" t="str">
        <f>IF('各会計、関係団体の財政状況及び健全化判断比率'!B8="","",'各会計、関係団体の財政状況及び健全化判断比率'!B8)</f>
        <v>和気町住宅新築資金等貸付事業特別会計</v>
      </c>
      <c r="F35" s="611"/>
      <c r="G35" s="611"/>
      <c r="H35" s="611"/>
      <c r="I35" s="611"/>
      <c r="J35" s="611"/>
      <c r="K35" s="611"/>
      <c r="L35" s="611"/>
      <c r="M35" s="611"/>
      <c r="N35" s="611"/>
      <c r="O35" s="611"/>
      <c r="P35" s="611"/>
      <c r="Q35" s="611"/>
      <c r="R35" s="611"/>
      <c r="S35" s="611"/>
      <c r="T35" s="175"/>
      <c r="U35" s="610">
        <f>IF(W35="","",U34+1)</f>
        <v>5</v>
      </c>
      <c r="V35" s="610"/>
      <c r="W35" s="611" t="str">
        <f>IF('各会計、関係団体の財政状況及び健全化判断比率'!B29="","",'各会計、関係団体の財政状況及び健全化判断比率'!B29)</f>
        <v>和気町国民健康保険診療所特別会計</v>
      </c>
      <c r="X35" s="611"/>
      <c r="Y35" s="611"/>
      <c r="Z35" s="611"/>
      <c r="AA35" s="611"/>
      <c r="AB35" s="611"/>
      <c r="AC35" s="611"/>
      <c r="AD35" s="611"/>
      <c r="AE35" s="611"/>
      <c r="AF35" s="611"/>
      <c r="AG35" s="611"/>
      <c r="AH35" s="611"/>
      <c r="AI35" s="611"/>
      <c r="AJ35" s="611"/>
      <c r="AK35" s="611"/>
      <c r="AL35" s="175"/>
      <c r="AM35" s="610">
        <f t="shared" ref="AM35:AM43" si="0">IF(AO35="","",AM34+1)</f>
        <v>10</v>
      </c>
      <c r="AN35" s="610"/>
      <c r="AO35" s="611" t="str">
        <f>IF('各会計、関係団体の財政状況及び健全化判断比率'!B34="","",'各会計、関係団体の財政状況及び健全化判断比率'!B34)</f>
        <v>和気町簡易水道事業会計</v>
      </c>
      <c r="AP35" s="611"/>
      <c r="AQ35" s="611"/>
      <c r="AR35" s="611"/>
      <c r="AS35" s="611"/>
      <c r="AT35" s="611"/>
      <c r="AU35" s="611"/>
      <c r="AV35" s="611"/>
      <c r="AW35" s="611"/>
      <c r="AX35" s="611"/>
      <c r="AY35" s="611"/>
      <c r="AZ35" s="611"/>
      <c r="BA35" s="611"/>
      <c r="BB35" s="611"/>
      <c r="BC35" s="611"/>
      <c r="BD35" s="175"/>
      <c r="BE35" s="610">
        <f t="shared" ref="BE35:BE43" si="1">IF(BG35="","",BE34+1)</f>
        <v>12</v>
      </c>
      <c r="BF35" s="610"/>
      <c r="BG35" s="611" t="str">
        <f>IF('各会計、関係団体の財政状況及び健全化判断比率'!B36="","",'各会計、関係団体の財政状況及び健全化判断比率'!B36)</f>
        <v>和気町農業集落排水事業特別会計</v>
      </c>
      <c r="BH35" s="611"/>
      <c r="BI35" s="611"/>
      <c r="BJ35" s="611"/>
      <c r="BK35" s="611"/>
      <c r="BL35" s="611"/>
      <c r="BM35" s="611"/>
      <c r="BN35" s="611"/>
      <c r="BO35" s="611"/>
      <c r="BP35" s="611"/>
      <c r="BQ35" s="611"/>
      <c r="BR35" s="611"/>
      <c r="BS35" s="611"/>
      <c r="BT35" s="611"/>
      <c r="BU35" s="611"/>
      <c r="BV35" s="175"/>
      <c r="BW35" s="610">
        <f t="shared" ref="BW35:BW43" si="2">IF(BY35="","",BW34+1)</f>
        <v>18</v>
      </c>
      <c r="BX35" s="610"/>
      <c r="BY35" s="611" t="str">
        <f>IF('各会計、関係団体の財政状況及び健全化判断比率'!B69="","",'各会計、関係団体の財政状況及び健全化判断比率'!B69)</f>
        <v>和気北部衛生施設組合</v>
      </c>
      <c r="BZ35" s="611"/>
      <c r="CA35" s="611"/>
      <c r="CB35" s="611"/>
      <c r="CC35" s="611"/>
      <c r="CD35" s="611"/>
      <c r="CE35" s="611"/>
      <c r="CF35" s="611"/>
      <c r="CG35" s="611"/>
      <c r="CH35" s="611"/>
      <c r="CI35" s="611"/>
      <c r="CJ35" s="611"/>
      <c r="CK35" s="611"/>
      <c r="CL35" s="611"/>
      <c r="CM35" s="611"/>
      <c r="CN35" s="175"/>
      <c r="CO35" s="610" t="str">
        <f t="shared" ref="CO35:CO43" si="3">IF(CQ35="","",CO34+1)</f>
        <v/>
      </c>
      <c r="CP35" s="610"/>
      <c r="CQ35" s="611" t="str">
        <f>IF('各会計、関係団体の財政状況及び健全化判断比率'!BS8="","",'各会計、関係団体の財政状況及び健全化判断比率'!BS8)</f>
        <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15">
      <c r="A36" s="175"/>
      <c r="B36" s="202"/>
      <c r="C36" s="610">
        <f>IF(E36="","",C35+1)</f>
        <v>3</v>
      </c>
      <c r="D36" s="610"/>
      <c r="E36" s="611" t="str">
        <f>IF('各会計、関係団体の財政状況及び健全化判断比率'!B9="","",'各会計、関係団体の財政状況及び健全化判断比率'!B9)</f>
        <v>和気町ごみ焼却施設解体事業特別会計</v>
      </c>
      <c r="F36" s="611"/>
      <c r="G36" s="611"/>
      <c r="H36" s="611"/>
      <c r="I36" s="611"/>
      <c r="J36" s="611"/>
      <c r="K36" s="611"/>
      <c r="L36" s="611"/>
      <c r="M36" s="611"/>
      <c r="N36" s="611"/>
      <c r="O36" s="611"/>
      <c r="P36" s="611"/>
      <c r="Q36" s="611"/>
      <c r="R36" s="611"/>
      <c r="S36" s="611"/>
      <c r="T36" s="175"/>
      <c r="U36" s="610">
        <f t="shared" ref="U36:U43" si="4">IF(W36="","",U35+1)</f>
        <v>6</v>
      </c>
      <c r="V36" s="610"/>
      <c r="W36" s="611" t="str">
        <f>IF('各会計、関係団体の財政状況及び健全化判断比率'!B30="","",'各会計、関係団体の財政状況及び健全化判断比率'!B30)</f>
        <v>和気町介護保険事業特別会計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f t="shared" si="1"/>
        <v>13</v>
      </c>
      <c r="BF36" s="610"/>
      <c r="BG36" s="611" t="str">
        <f>IF('各会計、関係団体の財政状況及び健全化判断比率'!B37="","",'各会計、関係団体の財政状況及び健全化判断比率'!B37)</f>
        <v>和気町公共下水道事業特別会計</v>
      </c>
      <c r="BH36" s="611"/>
      <c r="BI36" s="611"/>
      <c r="BJ36" s="611"/>
      <c r="BK36" s="611"/>
      <c r="BL36" s="611"/>
      <c r="BM36" s="611"/>
      <c r="BN36" s="611"/>
      <c r="BO36" s="611"/>
      <c r="BP36" s="611"/>
      <c r="BQ36" s="611"/>
      <c r="BR36" s="611"/>
      <c r="BS36" s="611"/>
      <c r="BT36" s="611"/>
      <c r="BU36" s="611"/>
      <c r="BV36" s="175"/>
      <c r="BW36" s="610">
        <f t="shared" si="2"/>
        <v>19</v>
      </c>
      <c r="BX36" s="610"/>
      <c r="BY36" s="611" t="str">
        <f>IF('各会計、関係団体の財政状況及び健全化判断比率'!B70="","",'各会計、関係団体の財政状況及び健全化判断比率'!B70)</f>
        <v>和気・赤磐し尿処理施設一部事務組合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15">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7</v>
      </c>
      <c r="V37" s="610"/>
      <c r="W37" s="611" t="str">
        <f>IF('各会計、関係団体の財政状況及び健全化判断比率'!B31="","",'各会計、関係団体の財政状況及び健全化判断比率'!B31)</f>
        <v>和気町後期高齢者医療特別会計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f t="shared" si="1"/>
        <v>14</v>
      </c>
      <c r="BF37" s="610"/>
      <c r="BG37" s="611" t="str">
        <f>IF('各会計、関係団体の財政状況及び健全化判断比率'!B38="","",'各会計、関係団体の財政状況及び健全化判断比率'!B38)</f>
        <v>和気町特定環境保全公共下水道事業特別会計</v>
      </c>
      <c r="BH37" s="611"/>
      <c r="BI37" s="611"/>
      <c r="BJ37" s="611"/>
      <c r="BK37" s="611"/>
      <c r="BL37" s="611"/>
      <c r="BM37" s="611"/>
      <c r="BN37" s="611"/>
      <c r="BO37" s="611"/>
      <c r="BP37" s="611"/>
      <c r="BQ37" s="611"/>
      <c r="BR37" s="611"/>
      <c r="BS37" s="611"/>
      <c r="BT37" s="611"/>
      <c r="BU37" s="611"/>
      <c r="BV37" s="175"/>
      <c r="BW37" s="610">
        <f t="shared" si="2"/>
        <v>20</v>
      </c>
      <c r="BX37" s="610"/>
      <c r="BY37" s="611" t="str">
        <f>IF('各会計、関係団体の財政状況及び健全化判断比率'!B71="","",'各会計、関係団体の財政状況及び健全化判断比率'!B71)</f>
        <v>和気老人ホーム組合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15">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f t="shared" si="4"/>
        <v>8</v>
      </c>
      <c r="V38" s="610"/>
      <c r="W38" s="611" t="str">
        <f>IF('各会計、関係団体の財政状況及び健全化判断比率'!B32="","",'各会計、関係団体の財政状況及び健全化判断比率'!B32)</f>
        <v>和気町駐車場事業特別会計</v>
      </c>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f t="shared" si="1"/>
        <v>15</v>
      </c>
      <c r="BF38" s="610"/>
      <c r="BG38" s="611" t="str">
        <f>IF('各会計、関係団体の財政状況及び健全化判断比率'!B39="","",'各会計、関係団体の財政状況及び健全化判断比率'!B39)</f>
        <v>和気町和気鵜飼谷温泉事業特別会計</v>
      </c>
      <c r="BH38" s="611"/>
      <c r="BI38" s="611"/>
      <c r="BJ38" s="611"/>
      <c r="BK38" s="611"/>
      <c r="BL38" s="611"/>
      <c r="BM38" s="611"/>
      <c r="BN38" s="611"/>
      <c r="BO38" s="611"/>
      <c r="BP38" s="611"/>
      <c r="BQ38" s="611"/>
      <c r="BR38" s="611"/>
      <c r="BS38" s="611"/>
      <c r="BT38" s="611"/>
      <c r="BU38" s="611"/>
      <c r="BV38" s="175"/>
      <c r="BW38" s="610">
        <f t="shared" si="2"/>
        <v>21</v>
      </c>
      <c r="BX38" s="610"/>
      <c r="BY38" s="611" t="str">
        <f>IF('各会計、関係団体の財政状況及び健全化判断比率'!B72="","",'各会計、関係団体の財政状況及び健全化判断比率'!B72)</f>
        <v>田原用水組合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15">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f t="shared" si="1"/>
        <v>16</v>
      </c>
      <c r="BF39" s="610"/>
      <c r="BG39" s="611" t="str">
        <f>IF('各会計、関係団体の財政状況及び健全化判断比率'!B40="","",'各会計、関係団体の財政状況及び健全化判断比率'!B40)</f>
        <v>和気町地域開発事業特別会計</v>
      </c>
      <c r="BH39" s="611"/>
      <c r="BI39" s="611"/>
      <c r="BJ39" s="611"/>
      <c r="BK39" s="611"/>
      <c r="BL39" s="611"/>
      <c r="BM39" s="611"/>
      <c r="BN39" s="611"/>
      <c r="BO39" s="611"/>
      <c r="BP39" s="611"/>
      <c r="BQ39" s="611"/>
      <c r="BR39" s="611"/>
      <c r="BS39" s="611"/>
      <c r="BT39" s="611"/>
      <c r="BU39" s="611"/>
      <c r="BV39" s="175"/>
      <c r="BW39" s="610">
        <f t="shared" si="2"/>
        <v>22</v>
      </c>
      <c r="BX39" s="610"/>
      <c r="BY39" s="611" t="str">
        <f>IF('各会計、関係団体の財政状況及び健全化判断比率'!B73="","",'各会計、関係団体の財政状況及び健全化判断比率'!B73)</f>
        <v>岡山県広域水道企業団</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15">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23</v>
      </c>
      <c r="BX40" s="610"/>
      <c r="BY40" s="611" t="str">
        <f>IF('各会計、関係団体の財政状況及び健全化判断比率'!B74="","",'各会計、関係団体の財政状況及び健全化判断比率'!B74)</f>
        <v>岡山県後期高齢者医療広域連合一般会計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15">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24</v>
      </c>
      <c r="BX41" s="610"/>
      <c r="BY41" s="611" t="str">
        <f>IF('各会計、関係団体の財政状況及び健全化判断比率'!B75="","",'各会計、関係団体の財政状況及び健全化判断比率'!B75)</f>
        <v>岡山県後期高齢者医療広域連合特別会計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15">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25</v>
      </c>
      <c r="BX42" s="610"/>
      <c r="BY42" s="611" t="str">
        <f>IF('各会計、関係団体の財政状況及び健全化判断比率'!B76="","",'各会計、関係団体の財政状況及び健全化判断比率'!B76)</f>
        <v>岡山県市町村総合事務組合一般会計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15">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26</v>
      </c>
      <c r="BX43" s="610"/>
      <c r="BY43" s="611" t="str">
        <f>IF('各会計、関係団体の財政状況及び健全化判断比率'!B77="","",'各会計、関係団体の財政状況及び健全化判断比率'!B77)</f>
        <v>岡山県市町村総合事務組合貸付金特別会計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210</v>
      </c>
      <c r="E46" s="613" t="s">
        <v>211</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212</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213</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214</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215</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216</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217</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218</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7FlVZbJfOVgmHUSDgdq4qo6ySoaC+hLbwMux1JqLbKuPGojeRVpJuv8YdBpCWNpepp/B/5+WI6yKr+jWhjicg==" saltValue="V5puCwoukPiw96FxhKH0h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219</v>
      </c>
      <c r="DI1" s="616"/>
      <c r="DJ1" s="616"/>
      <c r="DK1" s="616"/>
      <c r="DL1" s="616"/>
      <c r="DM1" s="616"/>
      <c r="DN1" s="617"/>
      <c r="DO1" s="208"/>
      <c r="DP1" s="615" t="s">
        <v>220</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222</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223</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224</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225</v>
      </c>
      <c r="S4" s="619"/>
      <c r="T4" s="619"/>
      <c r="U4" s="619"/>
      <c r="V4" s="619"/>
      <c r="W4" s="619"/>
      <c r="X4" s="619"/>
      <c r="Y4" s="620"/>
      <c r="Z4" s="618" t="s">
        <v>226</v>
      </c>
      <c r="AA4" s="619"/>
      <c r="AB4" s="619"/>
      <c r="AC4" s="620"/>
      <c r="AD4" s="618" t="s">
        <v>227</v>
      </c>
      <c r="AE4" s="619"/>
      <c r="AF4" s="619"/>
      <c r="AG4" s="619"/>
      <c r="AH4" s="619"/>
      <c r="AI4" s="619"/>
      <c r="AJ4" s="619"/>
      <c r="AK4" s="620"/>
      <c r="AL4" s="618" t="s">
        <v>226</v>
      </c>
      <c r="AM4" s="619"/>
      <c r="AN4" s="619"/>
      <c r="AO4" s="620"/>
      <c r="AP4" s="621" t="s">
        <v>228</v>
      </c>
      <c r="AQ4" s="621"/>
      <c r="AR4" s="621"/>
      <c r="AS4" s="621"/>
      <c r="AT4" s="621"/>
      <c r="AU4" s="621"/>
      <c r="AV4" s="621"/>
      <c r="AW4" s="621"/>
      <c r="AX4" s="621"/>
      <c r="AY4" s="621"/>
      <c r="AZ4" s="621"/>
      <c r="BA4" s="621"/>
      <c r="BB4" s="621"/>
      <c r="BC4" s="621"/>
      <c r="BD4" s="621"/>
      <c r="BE4" s="621"/>
      <c r="BF4" s="621"/>
      <c r="BG4" s="621" t="s">
        <v>229</v>
      </c>
      <c r="BH4" s="621"/>
      <c r="BI4" s="621"/>
      <c r="BJ4" s="621"/>
      <c r="BK4" s="621"/>
      <c r="BL4" s="621"/>
      <c r="BM4" s="621"/>
      <c r="BN4" s="621"/>
      <c r="BO4" s="621" t="s">
        <v>226</v>
      </c>
      <c r="BP4" s="621"/>
      <c r="BQ4" s="621"/>
      <c r="BR4" s="621"/>
      <c r="BS4" s="621" t="s">
        <v>230</v>
      </c>
      <c r="BT4" s="621"/>
      <c r="BU4" s="621"/>
      <c r="BV4" s="621"/>
      <c r="BW4" s="621"/>
      <c r="BX4" s="621"/>
      <c r="BY4" s="621"/>
      <c r="BZ4" s="621"/>
      <c r="CA4" s="621"/>
      <c r="CB4" s="621"/>
      <c r="CD4" s="618" t="s">
        <v>231</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232</v>
      </c>
      <c r="C5" s="623"/>
      <c r="D5" s="623"/>
      <c r="E5" s="623"/>
      <c r="F5" s="623"/>
      <c r="G5" s="623"/>
      <c r="H5" s="623"/>
      <c r="I5" s="623"/>
      <c r="J5" s="623"/>
      <c r="K5" s="623"/>
      <c r="L5" s="623"/>
      <c r="M5" s="623"/>
      <c r="N5" s="623"/>
      <c r="O5" s="623"/>
      <c r="P5" s="623"/>
      <c r="Q5" s="624"/>
      <c r="R5" s="625">
        <v>1851973</v>
      </c>
      <c r="S5" s="626"/>
      <c r="T5" s="626"/>
      <c r="U5" s="626"/>
      <c r="V5" s="626"/>
      <c r="W5" s="626"/>
      <c r="X5" s="626"/>
      <c r="Y5" s="627"/>
      <c r="Z5" s="628">
        <v>19.5</v>
      </c>
      <c r="AA5" s="628"/>
      <c r="AB5" s="628"/>
      <c r="AC5" s="628"/>
      <c r="AD5" s="629">
        <v>1822380</v>
      </c>
      <c r="AE5" s="629"/>
      <c r="AF5" s="629"/>
      <c r="AG5" s="629"/>
      <c r="AH5" s="629"/>
      <c r="AI5" s="629"/>
      <c r="AJ5" s="629"/>
      <c r="AK5" s="629"/>
      <c r="AL5" s="630">
        <v>31</v>
      </c>
      <c r="AM5" s="631"/>
      <c r="AN5" s="631"/>
      <c r="AO5" s="632"/>
      <c r="AP5" s="622" t="s">
        <v>233</v>
      </c>
      <c r="AQ5" s="623"/>
      <c r="AR5" s="623"/>
      <c r="AS5" s="623"/>
      <c r="AT5" s="623"/>
      <c r="AU5" s="623"/>
      <c r="AV5" s="623"/>
      <c r="AW5" s="623"/>
      <c r="AX5" s="623"/>
      <c r="AY5" s="623"/>
      <c r="AZ5" s="623"/>
      <c r="BA5" s="623"/>
      <c r="BB5" s="623"/>
      <c r="BC5" s="623"/>
      <c r="BD5" s="623"/>
      <c r="BE5" s="623"/>
      <c r="BF5" s="624"/>
      <c r="BG5" s="636">
        <v>1817181</v>
      </c>
      <c r="BH5" s="637"/>
      <c r="BI5" s="637"/>
      <c r="BJ5" s="637"/>
      <c r="BK5" s="637"/>
      <c r="BL5" s="637"/>
      <c r="BM5" s="637"/>
      <c r="BN5" s="638"/>
      <c r="BO5" s="639">
        <v>98.1</v>
      </c>
      <c r="BP5" s="639"/>
      <c r="BQ5" s="639"/>
      <c r="BR5" s="639"/>
      <c r="BS5" s="640">
        <v>22828</v>
      </c>
      <c r="BT5" s="640"/>
      <c r="BU5" s="640"/>
      <c r="BV5" s="640"/>
      <c r="BW5" s="640"/>
      <c r="BX5" s="640"/>
      <c r="BY5" s="640"/>
      <c r="BZ5" s="640"/>
      <c r="CA5" s="640"/>
      <c r="CB5" s="644"/>
      <c r="CD5" s="618" t="s">
        <v>228</v>
      </c>
      <c r="CE5" s="619"/>
      <c r="CF5" s="619"/>
      <c r="CG5" s="619"/>
      <c r="CH5" s="619"/>
      <c r="CI5" s="619"/>
      <c r="CJ5" s="619"/>
      <c r="CK5" s="619"/>
      <c r="CL5" s="619"/>
      <c r="CM5" s="619"/>
      <c r="CN5" s="619"/>
      <c r="CO5" s="619"/>
      <c r="CP5" s="619"/>
      <c r="CQ5" s="620"/>
      <c r="CR5" s="618" t="s">
        <v>234</v>
      </c>
      <c r="CS5" s="619"/>
      <c r="CT5" s="619"/>
      <c r="CU5" s="619"/>
      <c r="CV5" s="619"/>
      <c r="CW5" s="619"/>
      <c r="CX5" s="619"/>
      <c r="CY5" s="620"/>
      <c r="CZ5" s="618" t="s">
        <v>226</v>
      </c>
      <c r="DA5" s="619"/>
      <c r="DB5" s="619"/>
      <c r="DC5" s="620"/>
      <c r="DD5" s="618" t="s">
        <v>235</v>
      </c>
      <c r="DE5" s="619"/>
      <c r="DF5" s="619"/>
      <c r="DG5" s="619"/>
      <c r="DH5" s="619"/>
      <c r="DI5" s="619"/>
      <c r="DJ5" s="619"/>
      <c r="DK5" s="619"/>
      <c r="DL5" s="619"/>
      <c r="DM5" s="619"/>
      <c r="DN5" s="619"/>
      <c r="DO5" s="619"/>
      <c r="DP5" s="620"/>
      <c r="DQ5" s="618" t="s">
        <v>236</v>
      </c>
      <c r="DR5" s="619"/>
      <c r="DS5" s="619"/>
      <c r="DT5" s="619"/>
      <c r="DU5" s="619"/>
      <c r="DV5" s="619"/>
      <c r="DW5" s="619"/>
      <c r="DX5" s="619"/>
      <c r="DY5" s="619"/>
      <c r="DZ5" s="619"/>
      <c r="EA5" s="619"/>
      <c r="EB5" s="619"/>
      <c r="EC5" s="620"/>
    </row>
    <row r="6" spans="2:143" ht="11.25" customHeight="1" x14ac:dyDescent="0.15">
      <c r="B6" s="633" t="s">
        <v>237</v>
      </c>
      <c r="C6" s="634"/>
      <c r="D6" s="634"/>
      <c r="E6" s="634"/>
      <c r="F6" s="634"/>
      <c r="G6" s="634"/>
      <c r="H6" s="634"/>
      <c r="I6" s="634"/>
      <c r="J6" s="634"/>
      <c r="K6" s="634"/>
      <c r="L6" s="634"/>
      <c r="M6" s="634"/>
      <c r="N6" s="634"/>
      <c r="O6" s="634"/>
      <c r="P6" s="634"/>
      <c r="Q6" s="635"/>
      <c r="R6" s="636">
        <v>83140</v>
      </c>
      <c r="S6" s="637"/>
      <c r="T6" s="637"/>
      <c r="U6" s="637"/>
      <c r="V6" s="637"/>
      <c r="W6" s="637"/>
      <c r="X6" s="637"/>
      <c r="Y6" s="638"/>
      <c r="Z6" s="639">
        <v>0.9</v>
      </c>
      <c r="AA6" s="639"/>
      <c r="AB6" s="639"/>
      <c r="AC6" s="639"/>
      <c r="AD6" s="640">
        <v>83140</v>
      </c>
      <c r="AE6" s="640"/>
      <c r="AF6" s="640"/>
      <c r="AG6" s="640"/>
      <c r="AH6" s="640"/>
      <c r="AI6" s="640"/>
      <c r="AJ6" s="640"/>
      <c r="AK6" s="640"/>
      <c r="AL6" s="641">
        <v>1.4</v>
      </c>
      <c r="AM6" s="642"/>
      <c r="AN6" s="642"/>
      <c r="AO6" s="643"/>
      <c r="AP6" s="633" t="s">
        <v>238</v>
      </c>
      <c r="AQ6" s="634"/>
      <c r="AR6" s="634"/>
      <c r="AS6" s="634"/>
      <c r="AT6" s="634"/>
      <c r="AU6" s="634"/>
      <c r="AV6" s="634"/>
      <c r="AW6" s="634"/>
      <c r="AX6" s="634"/>
      <c r="AY6" s="634"/>
      <c r="AZ6" s="634"/>
      <c r="BA6" s="634"/>
      <c r="BB6" s="634"/>
      <c r="BC6" s="634"/>
      <c r="BD6" s="634"/>
      <c r="BE6" s="634"/>
      <c r="BF6" s="635"/>
      <c r="BG6" s="636">
        <v>1817181</v>
      </c>
      <c r="BH6" s="637"/>
      <c r="BI6" s="637"/>
      <c r="BJ6" s="637"/>
      <c r="BK6" s="637"/>
      <c r="BL6" s="637"/>
      <c r="BM6" s="637"/>
      <c r="BN6" s="638"/>
      <c r="BO6" s="639">
        <v>98.1</v>
      </c>
      <c r="BP6" s="639"/>
      <c r="BQ6" s="639"/>
      <c r="BR6" s="639"/>
      <c r="BS6" s="640">
        <v>22828</v>
      </c>
      <c r="BT6" s="640"/>
      <c r="BU6" s="640"/>
      <c r="BV6" s="640"/>
      <c r="BW6" s="640"/>
      <c r="BX6" s="640"/>
      <c r="BY6" s="640"/>
      <c r="BZ6" s="640"/>
      <c r="CA6" s="640"/>
      <c r="CB6" s="644"/>
      <c r="CD6" s="622" t="s">
        <v>239</v>
      </c>
      <c r="CE6" s="623"/>
      <c r="CF6" s="623"/>
      <c r="CG6" s="623"/>
      <c r="CH6" s="623"/>
      <c r="CI6" s="623"/>
      <c r="CJ6" s="623"/>
      <c r="CK6" s="623"/>
      <c r="CL6" s="623"/>
      <c r="CM6" s="623"/>
      <c r="CN6" s="623"/>
      <c r="CO6" s="623"/>
      <c r="CP6" s="623"/>
      <c r="CQ6" s="624"/>
      <c r="CR6" s="636">
        <v>76091</v>
      </c>
      <c r="CS6" s="637"/>
      <c r="CT6" s="637"/>
      <c r="CU6" s="637"/>
      <c r="CV6" s="637"/>
      <c r="CW6" s="637"/>
      <c r="CX6" s="637"/>
      <c r="CY6" s="638"/>
      <c r="CZ6" s="630">
        <v>0.9</v>
      </c>
      <c r="DA6" s="631"/>
      <c r="DB6" s="631"/>
      <c r="DC6" s="647"/>
      <c r="DD6" s="645" t="s">
        <v>131</v>
      </c>
      <c r="DE6" s="637"/>
      <c r="DF6" s="637"/>
      <c r="DG6" s="637"/>
      <c r="DH6" s="637"/>
      <c r="DI6" s="637"/>
      <c r="DJ6" s="637"/>
      <c r="DK6" s="637"/>
      <c r="DL6" s="637"/>
      <c r="DM6" s="637"/>
      <c r="DN6" s="637"/>
      <c r="DO6" s="637"/>
      <c r="DP6" s="638"/>
      <c r="DQ6" s="645">
        <v>75341</v>
      </c>
      <c r="DR6" s="637"/>
      <c r="DS6" s="637"/>
      <c r="DT6" s="637"/>
      <c r="DU6" s="637"/>
      <c r="DV6" s="637"/>
      <c r="DW6" s="637"/>
      <c r="DX6" s="637"/>
      <c r="DY6" s="637"/>
      <c r="DZ6" s="637"/>
      <c r="EA6" s="637"/>
      <c r="EB6" s="637"/>
      <c r="EC6" s="646"/>
    </row>
    <row r="7" spans="2:143" ht="11.25" customHeight="1" x14ac:dyDescent="0.15">
      <c r="B7" s="633" t="s">
        <v>240</v>
      </c>
      <c r="C7" s="634"/>
      <c r="D7" s="634"/>
      <c r="E7" s="634"/>
      <c r="F7" s="634"/>
      <c r="G7" s="634"/>
      <c r="H7" s="634"/>
      <c r="I7" s="634"/>
      <c r="J7" s="634"/>
      <c r="K7" s="634"/>
      <c r="L7" s="634"/>
      <c r="M7" s="634"/>
      <c r="N7" s="634"/>
      <c r="O7" s="634"/>
      <c r="P7" s="634"/>
      <c r="Q7" s="635"/>
      <c r="R7" s="636">
        <v>569</v>
      </c>
      <c r="S7" s="637"/>
      <c r="T7" s="637"/>
      <c r="U7" s="637"/>
      <c r="V7" s="637"/>
      <c r="W7" s="637"/>
      <c r="X7" s="637"/>
      <c r="Y7" s="638"/>
      <c r="Z7" s="639">
        <v>0</v>
      </c>
      <c r="AA7" s="639"/>
      <c r="AB7" s="639"/>
      <c r="AC7" s="639"/>
      <c r="AD7" s="640">
        <v>569</v>
      </c>
      <c r="AE7" s="640"/>
      <c r="AF7" s="640"/>
      <c r="AG7" s="640"/>
      <c r="AH7" s="640"/>
      <c r="AI7" s="640"/>
      <c r="AJ7" s="640"/>
      <c r="AK7" s="640"/>
      <c r="AL7" s="641">
        <v>0</v>
      </c>
      <c r="AM7" s="642"/>
      <c r="AN7" s="642"/>
      <c r="AO7" s="643"/>
      <c r="AP7" s="633" t="s">
        <v>241</v>
      </c>
      <c r="AQ7" s="634"/>
      <c r="AR7" s="634"/>
      <c r="AS7" s="634"/>
      <c r="AT7" s="634"/>
      <c r="AU7" s="634"/>
      <c r="AV7" s="634"/>
      <c r="AW7" s="634"/>
      <c r="AX7" s="634"/>
      <c r="AY7" s="634"/>
      <c r="AZ7" s="634"/>
      <c r="BA7" s="634"/>
      <c r="BB7" s="634"/>
      <c r="BC7" s="634"/>
      <c r="BD7" s="634"/>
      <c r="BE7" s="634"/>
      <c r="BF7" s="635"/>
      <c r="BG7" s="636">
        <v>604288</v>
      </c>
      <c r="BH7" s="637"/>
      <c r="BI7" s="637"/>
      <c r="BJ7" s="637"/>
      <c r="BK7" s="637"/>
      <c r="BL7" s="637"/>
      <c r="BM7" s="637"/>
      <c r="BN7" s="638"/>
      <c r="BO7" s="639">
        <v>32.6</v>
      </c>
      <c r="BP7" s="639"/>
      <c r="BQ7" s="639"/>
      <c r="BR7" s="639"/>
      <c r="BS7" s="640">
        <v>22828</v>
      </c>
      <c r="BT7" s="640"/>
      <c r="BU7" s="640"/>
      <c r="BV7" s="640"/>
      <c r="BW7" s="640"/>
      <c r="BX7" s="640"/>
      <c r="BY7" s="640"/>
      <c r="BZ7" s="640"/>
      <c r="CA7" s="640"/>
      <c r="CB7" s="644"/>
      <c r="CD7" s="633" t="s">
        <v>242</v>
      </c>
      <c r="CE7" s="634"/>
      <c r="CF7" s="634"/>
      <c r="CG7" s="634"/>
      <c r="CH7" s="634"/>
      <c r="CI7" s="634"/>
      <c r="CJ7" s="634"/>
      <c r="CK7" s="634"/>
      <c r="CL7" s="634"/>
      <c r="CM7" s="634"/>
      <c r="CN7" s="634"/>
      <c r="CO7" s="634"/>
      <c r="CP7" s="634"/>
      <c r="CQ7" s="635"/>
      <c r="CR7" s="636">
        <v>1123525</v>
      </c>
      <c r="CS7" s="637"/>
      <c r="CT7" s="637"/>
      <c r="CU7" s="637"/>
      <c r="CV7" s="637"/>
      <c r="CW7" s="637"/>
      <c r="CX7" s="637"/>
      <c r="CY7" s="638"/>
      <c r="CZ7" s="639">
        <v>13</v>
      </c>
      <c r="DA7" s="639"/>
      <c r="DB7" s="639"/>
      <c r="DC7" s="639"/>
      <c r="DD7" s="645">
        <v>75770</v>
      </c>
      <c r="DE7" s="637"/>
      <c r="DF7" s="637"/>
      <c r="DG7" s="637"/>
      <c r="DH7" s="637"/>
      <c r="DI7" s="637"/>
      <c r="DJ7" s="637"/>
      <c r="DK7" s="637"/>
      <c r="DL7" s="637"/>
      <c r="DM7" s="637"/>
      <c r="DN7" s="637"/>
      <c r="DO7" s="637"/>
      <c r="DP7" s="638"/>
      <c r="DQ7" s="645">
        <v>909429</v>
      </c>
      <c r="DR7" s="637"/>
      <c r="DS7" s="637"/>
      <c r="DT7" s="637"/>
      <c r="DU7" s="637"/>
      <c r="DV7" s="637"/>
      <c r="DW7" s="637"/>
      <c r="DX7" s="637"/>
      <c r="DY7" s="637"/>
      <c r="DZ7" s="637"/>
      <c r="EA7" s="637"/>
      <c r="EB7" s="637"/>
      <c r="EC7" s="646"/>
    </row>
    <row r="8" spans="2:143" ht="11.25" customHeight="1" x14ac:dyDescent="0.15">
      <c r="B8" s="633" t="s">
        <v>243</v>
      </c>
      <c r="C8" s="634"/>
      <c r="D8" s="634"/>
      <c r="E8" s="634"/>
      <c r="F8" s="634"/>
      <c r="G8" s="634"/>
      <c r="H8" s="634"/>
      <c r="I8" s="634"/>
      <c r="J8" s="634"/>
      <c r="K8" s="634"/>
      <c r="L8" s="634"/>
      <c r="M8" s="634"/>
      <c r="N8" s="634"/>
      <c r="O8" s="634"/>
      <c r="P8" s="634"/>
      <c r="Q8" s="635"/>
      <c r="R8" s="636">
        <v>10437</v>
      </c>
      <c r="S8" s="637"/>
      <c r="T8" s="637"/>
      <c r="U8" s="637"/>
      <c r="V8" s="637"/>
      <c r="W8" s="637"/>
      <c r="X8" s="637"/>
      <c r="Y8" s="638"/>
      <c r="Z8" s="639">
        <v>0.1</v>
      </c>
      <c r="AA8" s="639"/>
      <c r="AB8" s="639"/>
      <c r="AC8" s="639"/>
      <c r="AD8" s="640">
        <v>10437</v>
      </c>
      <c r="AE8" s="640"/>
      <c r="AF8" s="640"/>
      <c r="AG8" s="640"/>
      <c r="AH8" s="640"/>
      <c r="AI8" s="640"/>
      <c r="AJ8" s="640"/>
      <c r="AK8" s="640"/>
      <c r="AL8" s="641">
        <v>0.2</v>
      </c>
      <c r="AM8" s="642"/>
      <c r="AN8" s="642"/>
      <c r="AO8" s="643"/>
      <c r="AP8" s="633" t="s">
        <v>244</v>
      </c>
      <c r="AQ8" s="634"/>
      <c r="AR8" s="634"/>
      <c r="AS8" s="634"/>
      <c r="AT8" s="634"/>
      <c r="AU8" s="634"/>
      <c r="AV8" s="634"/>
      <c r="AW8" s="634"/>
      <c r="AX8" s="634"/>
      <c r="AY8" s="634"/>
      <c r="AZ8" s="634"/>
      <c r="BA8" s="634"/>
      <c r="BB8" s="634"/>
      <c r="BC8" s="634"/>
      <c r="BD8" s="634"/>
      <c r="BE8" s="634"/>
      <c r="BF8" s="635"/>
      <c r="BG8" s="636">
        <v>21927</v>
      </c>
      <c r="BH8" s="637"/>
      <c r="BI8" s="637"/>
      <c r="BJ8" s="637"/>
      <c r="BK8" s="637"/>
      <c r="BL8" s="637"/>
      <c r="BM8" s="637"/>
      <c r="BN8" s="638"/>
      <c r="BO8" s="639">
        <v>1.2</v>
      </c>
      <c r="BP8" s="639"/>
      <c r="BQ8" s="639"/>
      <c r="BR8" s="639"/>
      <c r="BS8" s="640" t="s">
        <v>131</v>
      </c>
      <c r="BT8" s="640"/>
      <c r="BU8" s="640"/>
      <c r="BV8" s="640"/>
      <c r="BW8" s="640"/>
      <c r="BX8" s="640"/>
      <c r="BY8" s="640"/>
      <c r="BZ8" s="640"/>
      <c r="CA8" s="640"/>
      <c r="CB8" s="644"/>
      <c r="CD8" s="633" t="s">
        <v>245</v>
      </c>
      <c r="CE8" s="634"/>
      <c r="CF8" s="634"/>
      <c r="CG8" s="634"/>
      <c r="CH8" s="634"/>
      <c r="CI8" s="634"/>
      <c r="CJ8" s="634"/>
      <c r="CK8" s="634"/>
      <c r="CL8" s="634"/>
      <c r="CM8" s="634"/>
      <c r="CN8" s="634"/>
      <c r="CO8" s="634"/>
      <c r="CP8" s="634"/>
      <c r="CQ8" s="635"/>
      <c r="CR8" s="636">
        <v>2284614</v>
      </c>
      <c r="CS8" s="637"/>
      <c r="CT8" s="637"/>
      <c r="CU8" s="637"/>
      <c r="CV8" s="637"/>
      <c r="CW8" s="637"/>
      <c r="CX8" s="637"/>
      <c r="CY8" s="638"/>
      <c r="CZ8" s="639">
        <v>26.5</v>
      </c>
      <c r="DA8" s="639"/>
      <c r="DB8" s="639"/>
      <c r="DC8" s="639"/>
      <c r="DD8" s="645">
        <v>10269</v>
      </c>
      <c r="DE8" s="637"/>
      <c r="DF8" s="637"/>
      <c r="DG8" s="637"/>
      <c r="DH8" s="637"/>
      <c r="DI8" s="637"/>
      <c r="DJ8" s="637"/>
      <c r="DK8" s="637"/>
      <c r="DL8" s="637"/>
      <c r="DM8" s="637"/>
      <c r="DN8" s="637"/>
      <c r="DO8" s="637"/>
      <c r="DP8" s="638"/>
      <c r="DQ8" s="645">
        <v>1283493</v>
      </c>
      <c r="DR8" s="637"/>
      <c r="DS8" s="637"/>
      <c r="DT8" s="637"/>
      <c r="DU8" s="637"/>
      <c r="DV8" s="637"/>
      <c r="DW8" s="637"/>
      <c r="DX8" s="637"/>
      <c r="DY8" s="637"/>
      <c r="DZ8" s="637"/>
      <c r="EA8" s="637"/>
      <c r="EB8" s="637"/>
      <c r="EC8" s="646"/>
    </row>
    <row r="9" spans="2:143" ht="11.25" customHeight="1" x14ac:dyDescent="0.15">
      <c r="B9" s="633" t="s">
        <v>246</v>
      </c>
      <c r="C9" s="634"/>
      <c r="D9" s="634"/>
      <c r="E9" s="634"/>
      <c r="F9" s="634"/>
      <c r="G9" s="634"/>
      <c r="H9" s="634"/>
      <c r="I9" s="634"/>
      <c r="J9" s="634"/>
      <c r="K9" s="634"/>
      <c r="L9" s="634"/>
      <c r="M9" s="634"/>
      <c r="N9" s="634"/>
      <c r="O9" s="634"/>
      <c r="P9" s="634"/>
      <c r="Q9" s="635"/>
      <c r="R9" s="636">
        <v>6930</v>
      </c>
      <c r="S9" s="637"/>
      <c r="T9" s="637"/>
      <c r="U9" s="637"/>
      <c r="V9" s="637"/>
      <c r="W9" s="637"/>
      <c r="X9" s="637"/>
      <c r="Y9" s="638"/>
      <c r="Z9" s="639">
        <v>0.1</v>
      </c>
      <c r="AA9" s="639"/>
      <c r="AB9" s="639"/>
      <c r="AC9" s="639"/>
      <c r="AD9" s="640">
        <v>6930</v>
      </c>
      <c r="AE9" s="640"/>
      <c r="AF9" s="640"/>
      <c r="AG9" s="640"/>
      <c r="AH9" s="640"/>
      <c r="AI9" s="640"/>
      <c r="AJ9" s="640"/>
      <c r="AK9" s="640"/>
      <c r="AL9" s="641">
        <v>0.1</v>
      </c>
      <c r="AM9" s="642"/>
      <c r="AN9" s="642"/>
      <c r="AO9" s="643"/>
      <c r="AP9" s="633" t="s">
        <v>247</v>
      </c>
      <c r="AQ9" s="634"/>
      <c r="AR9" s="634"/>
      <c r="AS9" s="634"/>
      <c r="AT9" s="634"/>
      <c r="AU9" s="634"/>
      <c r="AV9" s="634"/>
      <c r="AW9" s="634"/>
      <c r="AX9" s="634"/>
      <c r="AY9" s="634"/>
      <c r="AZ9" s="634"/>
      <c r="BA9" s="634"/>
      <c r="BB9" s="634"/>
      <c r="BC9" s="634"/>
      <c r="BD9" s="634"/>
      <c r="BE9" s="634"/>
      <c r="BF9" s="635"/>
      <c r="BG9" s="636">
        <v>469706</v>
      </c>
      <c r="BH9" s="637"/>
      <c r="BI9" s="637"/>
      <c r="BJ9" s="637"/>
      <c r="BK9" s="637"/>
      <c r="BL9" s="637"/>
      <c r="BM9" s="637"/>
      <c r="BN9" s="638"/>
      <c r="BO9" s="639">
        <v>25.4</v>
      </c>
      <c r="BP9" s="639"/>
      <c r="BQ9" s="639"/>
      <c r="BR9" s="639"/>
      <c r="BS9" s="640" t="s">
        <v>131</v>
      </c>
      <c r="BT9" s="640"/>
      <c r="BU9" s="640"/>
      <c r="BV9" s="640"/>
      <c r="BW9" s="640"/>
      <c r="BX9" s="640"/>
      <c r="BY9" s="640"/>
      <c r="BZ9" s="640"/>
      <c r="CA9" s="640"/>
      <c r="CB9" s="644"/>
      <c r="CD9" s="633" t="s">
        <v>248</v>
      </c>
      <c r="CE9" s="634"/>
      <c r="CF9" s="634"/>
      <c r="CG9" s="634"/>
      <c r="CH9" s="634"/>
      <c r="CI9" s="634"/>
      <c r="CJ9" s="634"/>
      <c r="CK9" s="634"/>
      <c r="CL9" s="634"/>
      <c r="CM9" s="634"/>
      <c r="CN9" s="634"/>
      <c r="CO9" s="634"/>
      <c r="CP9" s="634"/>
      <c r="CQ9" s="635"/>
      <c r="CR9" s="636">
        <v>717622</v>
      </c>
      <c r="CS9" s="637"/>
      <c r="CT9" s="637"/>
      <c r="CU9" s="637"/>
      <c r="CV9" s="637"/>
      <c r="CW9" s="637"/>
      <c r="CX9" s="637"/>
      <c r="CY9" s="638"/>
      <c r="CZ9" s="639">
        <v>8.3000000000000007</v>
      </c>
      <c r="DA9" s="639"/>
      <c r="DB9" s="639"/>
      <c r="DC9" s="639"/>
      <c r="DD9" s="645">
        <v>15413</v>
      </c>
      <c r="DE9" s="637"/>
      <c r="DF9" s="637"/>
      <c r="DG9" s="637"/>
      <c r="DH9" s="637"/>
      <c r="DI9" s="637"/>
      <c r="DJ9" s="637"/>
      <c r="DK9" s="637"/>
      <c r="DL9" s="637"/>
      <c r="DM9" s="637"/>
      <c r="DN9" s="637"/>
      <c r="DO9" s="637"/>
      <c r="DP9" s="638"/>
      <c r="DQ9" s="645">
        <v>459400</v>
      </c>
      <c r="DR9" s="637"/>
      <c r="DS9" s="637"/>
      <c r="DT9" s="637"/>
      <c r="DU9" s="637"/>
      <c r="DV9" s="637"/>
      <c r="DW9" s="637"/>
      <c r="DX9" s="637"/>
      <c r="DY9" s="637"/>
      <c r="DZ9" s="637"/>
      <c r="EA9" s="637"/>
      <c r="EB9" s="637"/>
      <c r="EC9" s="646"/>
    </row>
    <row r="10" spans="2:143" ht="11.25" customHeight="1" x14ac:dyDescent="0.15">
      <c r="B10" s="633" t="s">
        <v>249</v>
      </c>
      <c r="C10" s="634"/>
      <c r="D10" s="634"/>
      <c r="E10" s="634"/>
      <c r="F10" s="634"/>
      <c r="G10" s="634"/>
      <c r="H10" s="634"/>
      <c r="I10" s="634"/>
      <c r="J10" s="634"/>
      <c r="K10" s="634"/>
      <c r="L10" s="634"/>
      <c r="M10" s="634"/>
      <c r="N10" s="634"/>
      <c r="O10" s="634"/>
      <c r="P10" s="634"/>
      <c r="Q10" s="635"/>
      <c r="R10" s="636" t="s">
        <v>131</v>
      </c>
      <c r="S10" s="637"/>
      <c r="T10" s="637"/>
      <c r="U10" s="637"/>
      <c r="V10" s="637"/>
      <c r="W10" s="637"/>
      <c r="X10" s="637"/>
      <c r="Y10" s="638"/>
      <c r="Z10" s="639" t="s">
        <v>131</v>
      </c>
      <c r="AA10" s="639"/>
      <c r="AB10" s="639"/>
      <c r="AC10" s="639"/>
      <c r="AD10" s="640" t="s">
        <v>131</v>
      </c>
      <c r="AE10" s="640"/>
      <c r="AF10" s="640"/>
      <c r="AG10" s="640"/>
      <c r="AH10" s="640"/>
      <c r="AI10" s="640"/>
      <c r="AJ10" s="640"/>
      <c r="AK10" s="640"/>
      <c r="AL10" s="641" t="s">
        <v>131</v>
      </c>
      <c r="AM10" s="642"/>
      <c r="AN10" s="642"/>
      <c r="AO10" s="643"/>
      <c r="AP10" s="633" t="s">
        <v>250</v>
      </c>
      <c r="AQ10" s="634"/>
      <c r="AR10" s="634"/>
      <c r="AS10" s="634"/>
      <c r="AT10" s="634"/>
      <c r="AU10" s="634"/>
      <c r="AV10" s="634"/>
      <c r="AW10" s="634"/>
      <c r="AX10" s="634"/>
      <c r="AY10" s="634"/>
      <c r="AZ10" s="634"/>
      <c r="BA10" s="634"/>
      <c r="BB10" s="634"/>
      <c r="BC10" s="634"/>
      <c r="BD10" s="634"/>
      <c r="BE10" s="634"/>
      <c r="BF10" s="635"/>
      <c r="BG10" s="636">
        <v>32214</v>
      </c>
      <c r="BH10" s="637"/>
      <c r="BI10" s="637"/>
      <c r="BJ10" s="637"/>
      <c r="BK10" s="637"/>
      <c r="BL10" s="637"/>
      <c r="BM10" s="637"/>
      <c r="BN10" s="638"/>
      <c r="BO10" s="639">
        <v>1.7</v>
      </c>
      <c r="BP10" s="639"/>
      <c r="BQ10" s="639"/>
      <c r="BR10" s="639"/>
      <c r="BS10" s="640" t="s">
        <v>131</v>
      </c>
      <c r="BT10" s="640"/>
      <c r="BU10" s="640"/>
      <c r="BV10" s="640"/>
      <c r="BW10" s="640"/>
      <c r="BX10" s="640"/>
      <c r="BY10" s="640"/>
      <c r="BZ10" s="640"/>
      <c r="CA10" s="640"/>
      <c r="CB10" s="644"/>
      <c r="CD10" s="633" t="s">
        <v>251</v>
      </c>
      <c r="CE10" s="634"/>
      <c r="CF10" s="634"/>
      <c r="CG10" s="634"/>
      <c r="CH10" s="634"/>
      <c r="CI10" s="634"/>
      <c r="CJ10" s="634"/>
      <c r="CK10" s="634"/>
      <c r="CL10" s="634"/>
      <c r="CM10" s="634"/>
      <c r="CN10" s="634"/>
      <c r="CO10" s="634"/>
      <c r="CP10" s="634"/>
      <c r="CQ10" s="635"/>
      <c r="CR10" s="636" t="s">
        <v>131</v>
      </c>
      <c r="CS10" s="637"/>
      <c r="CT10" s="637"/>
      <c r="CU10" s="637"/>
      <c r="CV10" s="637"/>
      <c r="CW10" s="637"/>
      <c r="CX10" s="637"/>
      <c r="CY10" s="638"/>
      <c r="CZ10" s="639" t="s">
        <v>131</v>
      </c>
      <c r="DA10" s="639"/>
      <c r="DB10" s="639"/>
      <c r="DC10" s="639"/>
      <c r="DD10" s="645" t="s">
        <v>252</v>
      </c>
      <c r="DE10" s="637"/>
      <c r="DF10" s="637"/>
      <c r="DG10" s="637"/>
      <c r="DH10" s="637"/>
      <c r="DI10" s="637"/>
      <c r="DJ10" s="637"/>
      <c r="DK10" s="637"/>
      <c r="DL10" s="637"/>
      <c r="DM10" s="637"/>
      <c r="DN10" s="637"/>
      <c r="DO10" s="637"/>
      <c r="DP10" s="638"/>
      <c r="DQ10" s="645" t="s">
        <v>131</v>
      </c>
      <c r="DR10" s="637"/>
      <c r="DS10" s="637"/>
      <c r="DT10" s="637"/>
      <c r="DU10" s="637"/>
      <c r="DV10" s="637"/>
      <c r="DW10" s="637"/>
      <c r="DX10" s="637"/>
      <c r="DY10" s="637"/>
      <c r="DZ10" s="637"/>
      <c r="EA10" s="637"/>
      <c r="EB10" s="637"/>
      <c r="EC10" s="646"/>
    </row>
    <row r="11" spans="2:143" ht="11.25" customHeight="1" x14ac:dyDescent="0.15">
      <c r="B11" s="633" t="s">
        <v>253</v>
      </c>
      <c r="C11" s="634"/>
      <c r="D11" s="634"/>
      <c r="E11" s="634"/>
      <c r="F11" s="634"/>
      <c r="G11" s="634"/>
      <c r="H11" s="634"/>
      <c r="I11" s="634"/>
      <c r="J11" s="634"/>
      <c r="K11" s="634"/>
      <c r="L11" s="634"/>
      <c r="M11" s="634"/>
      <c r="N11" s="634"/>
      <c r="O11" s="634"/>
      <c r="P11" s="634"/>
      <c r="Q11" s="635"/>
      <c r="R11" s="636">
        <v>323589</v>
      </c>
      <c r="S11" s="637"/>
      <c r="T11" s="637"/>
      <c r="U11" s="637"/>
      <c r="V11" s="637"/>
      <c r="W11" s="637"/>
      <c r="X11" s="637"/>
      <c r="Y11" s="638"/>
      <c r="Z11" s="641">
        <v>3.4</v>
      </c>
      <c r="AA11" s="642"/>
      <c r="AB11" s="642"/>
      <c r="AC11" s="648"/>
      <c r="AD11" s="645">
        <v>323589</v>
      </c>
      <c r="AE11" s="637"/>
      <c r="AF11" s="637"/>
      <c r="AG11" s="637"/>
      <c r="AH11" s="637"/>
      <c r="AI11" s="637"/>
      <c r="AJ11" s="637"/>
      <c r="AK11" s="638"/>
      <c r="AL11" s="641">
        <v>5.5</v>
      </c>
      <c r="AM11" s="642"/>
      <c r="AN11" s="642"/>
      <c r="AO11" s="643"/>
      <c r="AP11" s="633" t="s">
        <v>254</v>
      </c>
      <c r="AQ11" s="634"/>
      <c r="AR11" s="634"/>
      <c r="AS11" s="634"/>
      <c r="AT11" s="634"/>
      <c r="AU11" s="634"/>
      <c r="AV11" s="634"/>
      <c r="AW11" s="634"/>
      <c r="AX11" s="634"/>
      <c r="AY11" s="634"/>
      <c r="AZ11" s="634"/>
      <c r="BA11" s="634"/>
      <c r="BB11" s="634"/>
      <c r="BC11" s="634"/>
      <c r="BD11" s="634"/>
      <c r="BE11" s="634"/>
      <c r="BF11" s="635"/>
      <c r="BG11" s="636">
        <v>80441</v>
      </c>
      <c r="BH11" s="637"/>
      <c r="BI11" s="637"/>
      <c r="BJ11" s="637"/>
      <c r="BK11" s="637"/>
      <c r="BL11" s="637"/>
      <c r="BM11" s="637"/>
      <c r="BN11" s="638"/>
      <c r="BO11" s="639">
        <v>4.3</v>
      </c>
      <c r="BP11" s="639"/>
      <c r="BQ11" s="639"/>
      <c r="BR11" s="639"/>
      <c r="BS11" s="640">
        <v>22828</v>
      </c>
      <c r="BT11" s="640"/>
      <c r="BU11" s="640"/>
      <c r="BV11" s="640"/>
      <c r="BW11" s="640"/>
      <c r="BX11" s="640"/>
      <c r="BY11" s="640"/>
      <c r="BZ11" s="640"/>
      <c r="CA11" s="640"/>
      <c r="CB11" s="644"/>
      <c r="CD11" s="633" t="s">
        <v>255</v>
      </c>
      <c r="CE11" s="634"/>
      <c r="CF11" s="634"/>
      <c r="CG11" s="634"/>
      <c r="CH11" s="634"/>
      <c r="CI11" s="634"/>
      <c r="CJ11" s="634"/>
      <c r="CK11" s="634"/>
      <c r="CL11" s="634"/>
      <c r="CM11" s="634"/>
      <c r="CN11" s="634"/>
      <c r="CO11" s="634"/>
      <c r="CP11" s="634"/>
      <c r="CQ11" s="635"/>
      <c r="CR11" s="636">
        <v>484207</v>
      </c>
      <c r="CS11" s="637"/>
      <c r="CT11" s="637"/>
      <c r="CU11" s="637"/>
      <c r="CV11" s="637"/>
      <c r="CW11" s="637"/>
      <c r="CX11" s="637"/>
      <c r="CY11" s="638"/>
      <c r="CZ11" s="639">
        <v>5.6</v>
      </c>
      <c r="DA11" s="639"/>
      <c r="DB11" s="639"/>
      <c r="DC11" s="639"/>
      <c r="DD11" s="645">
        <v>131144</v>
      </c>
      <c r="DE11" s="637"/>
      <c r="DF11" s="637"/>
      <c r="DG11" s="637"/>
      <c r="DH11" s="637"/>
      <c r="DI11" s="637"/>
      <c r="DJ11" s="637"/>
      <c r="DK11" s="637"/>
      <c r="DL11" s="637"/>
      <c r="DM11" s="637"/>
      <c r="DN11" s="637"/>
      <c r="DO11" s="637"/>
      <c r="DP11" s="638"/>
      <c r="DQ11" s="645">
        <v>264951</v>
      </c>
      <c r="DR11" s="637"/>
      <c r="DS11" s="637"/>
      <c r="DT11" s="637"/>
      <c r="DU11" s="637"/>
      <c r="DV11" s="637"/>
      <c r="DW11" s="637"/>
      <c r="DX11" s="637"/>
      <c r="DY11" s="637"/>
      <c r="DZ11" s="637"/>
      <c r="EA11" s="637"/>
      <c r="EB11" s="637"/>
      <c r="EC11" s="646"/>
    </row>
    <row r="12" spans="2:143" ht="11.25" customHeight="1" x14ac:dyDescent="0.15">
      <c r="B12" s="633" t="s">
        <v>256</v>
      </c>
      <c r="C12" s="634"/>
      <c r="D12" s="634"/>
      <c r="E12" s="634"/>
      <c r="F12" s="634"/>
      <c r="G12" s="634"/>
      <c r="H12" s="634"/>
      <c r="I12" s="634"/>
      <c r="J12" s="634"/>
      <c r="K12" s="634"/>
      <c r="L12" s="634"/>
      <c r="M12" s="634"/>
      <c r="N12" s="634"/>
      <c r="O12" s="634"/>
      <c r="P12" s="634"/>
      <c r="Q12" s="635"/>
      <c r="R12" s="636" t="s">
        <v>131</v>
      </c>
      <c r="S12" s="637"/>
      <c r="T12" s="637"/>
      <c r="U12" s="637"/>
      <c r="V12" s="637"/>
      <c r="W12" s="637"/>
      <c r="X12" s="637"/>
      <c r="Y12" s="638"/>
      <c r="Z12" s="639" t="s">
        <v>131</v>
      </c>
      <c r="AA12" s="639"/>
      <c r="AB12" s="639"/>
      <c r="AC12" s="639"/>
      <c r="AD12" s="640" t="s">
        <v>252</v>
      </c>
      <c r="AE12" s="640"/>
      <c r="AF12" s="640"/>
      <c r="AG12" s="640"/>
      <c r="AH12" s="640"/>
      <c r="AI12" s="640"/>
      <c r="AJ12" s="640"/>
      <c r="AK12" s="640"/>
      <c r="AL12" s="641" t="s">
        <v>131</v>
      </c>
      <c r="AM12" s="642"/>
      <c r="AN12" s="642"/>
      <c r="AO12" s="643"/>
      <c r="AP12" s="633" t="s">
        <v>257</v>
      </c>
      <c r="AQ12" s="634"/>
      <c r="AR12" s="634"/>
      <c r="AS12" s="634"/>
      <c r="AT12" s="634"/>
      <c r="AU12" s="634"/>
      <c r="AV12" s="634"/>
      <c r="AW12" s="634"/>
      <c r="AX12" s="634"/>
      <c r="AY12" s="634"/>
      <c r="AZ12" s="634"/>
      <c r="BA12" s="634"/>
      <c r="BB12" s="634"/>
      <c r="BC12" s="634"/>
      <c r="BD12" s="634"/>
      <c r="BE12" s="634"/>
      <c r="BF12" s="635"/>
      <c r="BG12" s="636">
        <v>1056668</v>
      </c>
      <c r="BH12" s="637"/>
      <c r="BI12" s="637"/>
      <c r="BJ12" s="637"/>
      <c r="BK12" s="637"/>
      <c r="BL12" s="637"/>
      <c r="BM12" s="637"/>
      <c r="BN12" s="638"/>
      <c r="BO12" s="639">
        <v>57.1</v>
      </c>
      <c r="BP12" s="639"/>
      <c r="BQ12" s="639"/>
      <c r="BR12" s="639"/>
      <c r="BS12" s="640" t="s">
        <v>131</v>
      </c>
      <c r="BT12" s="640"/>
      <c r="BU12" s="640"/>
      <c r="BV12" s="640"/>
      <c r="BW12" s="640"/>
      <c r="BX12" s="640"/>
      <c r="BY12" s="640"/>
      <c r="BZ12" s="640"/>
      <c r="CA12" s="640"/>
      <c r="CB12" s="644"/>
      <c r="CD12" s="633" t="s">
        <v>258</v>
      </c>
      <c r="CE12" s="634"/>
      <c r="CF12" s="634"/>
      <c r="CG12" s="634"/>
      <c r="CH12" s="634"/>
      <c r="CI12" s="634"/>
      <c r="CJ12" s="634"/>
      <c r="CK12" s="634"/>
      <c r="CL12" s="634"/>
      <c r="CM12" s="634"/>
      <c r="CN12" s="634"/>
      <c r="CO12" s="634"/>
      <c r="CP12" s="634"/>
      <c r="CQ12" s="635"/>
      <c r="CR12" s="636">
        <v>426498</v>
      </c>
      <c r="CS12" s="637"/>
      <c r="CT12" s="637"/>
      <c r="CU12" s="637"/>
      <c r="CV12" s="637"/>
      <c r="CW12" s="637"/>
      <c r="CX12" s="637"/>
      <c r="CY12" s="638"/>
      <c r="CZ12" s="639">
        <v>4.9000000000000004</v>
      </c>
      <c r="DA12" s="639"/>
      <c r="DB12" s="639"/>
      <c r="DC12" s="639"/>
      <c r="DD12" s="645">
        <v>50223</v>
      </c>
      <c r="DE12" s="637"/>
      <c r="DF12" s="637"/>
      <c r="DG12" s="637"/>
      <c r="DH12" s="637"/>
      <c r="DI12" s="637"/>
      <c r="DJ12" s="637"/>
      <c r="DK12" s="637"/>
      <c r="DL12" s="637"/>
      <c r="DM12" s="637"/>
      <c r="DN12" s="637"/>
      <c r="DO12" s="637"/>
      <c r="DP12" s="638"/>
      <c r="DQ12" s="645">
        <v>219171</v>
      </c>
      <c r="DR12" s="637"/>
      <c r="DS12" s="637"/>
      <c r="DT12" s="637"/>
      <c r="DU12" s="637"/>
      <c r="DV12" s="637"/>
      <c r="DW12" s="637"/>
      <c r="DX12" s="637"/>
      <c r="DY12" s="637"/>
      <c r="DZ12" s="637"/>
      <c r="EA12" s="637"/>
      <c r="EB12" s="637"/>
      <c r="EC12" s="646"/>
    </row>
    <row r="13" spans="2:143" ht="11.25" customHeight="1" x14ac:dyDescent="0.15">
      <c r="B13" s="633" t="s">
        <v>259</v>
      </c>
      <c r="C13" s="634"/>
      <c r="D13" s="634"/>
      <c r="E13" s="634"/>
      <c r="F13" s="634"/>
      <c r="G13" s="634"/>
      <c r="H13" s="634"/>
      <c r="I13" s="634"/>
      <c r="J13" s="634"/>
      <c r="K13" s="634"/>
      <c r="L13" s="634"/>
      <c r="M13" s="634"/>
      <c r="N13" s="634"/>
      <c r="O13" s="634"/>
      <c r="P13" s="634"/>
      <c r="Q13" s="635"/>
      <c r="R13" s="636" t="s">
        <v>131</v>
      </c>
      <c r="S13" s="637"/>
      <c r="T13" s="637"/>
      <c r="U13" s="637"/>
      <c r="V13" s="637"/>
      <c r="W13" s="637"/>
      <c r="X13" s="637"/>
      <c r="Y13" s="638"/>
      <c r="Z13" s="639" t="s">
        <v>131</v>
      </c>
      <c r="AA13" s="639"/>
      <c r="AB13" s="639"/>
      <c r="AC13" s="639"/>
      <c r="AD13" s="640" t="s">
        <v>131</v>
      </c>
      <c r="AE13" s="640"/>
      <c r="AF13" s="640"/>
      <c r="AG13" s="640"/>
      <c r="AH13" s="640"/>
      <c r="AI13" s="640"/>
      <c r="AJ13" s="640"/>
      <c r="AK13" s="640"/>
      <c r="AL13" s="641" t="s">
        <v>252</v>
      </c>
      <c r="AM13" s="642"/>
      <c r="AN13" s="642"/>
      <c r="AO13" s="643"/>
      <c r="AP13" s="633" t="s">
        <v>260</v>
      </c>
      <c r="AQ13" s="634"/>
      <c r="AR13" s="634"/>
      <c r="AS13" s="634"/>
      <c r="AT13" s="634"/>
      <c r="AU13" s="634"/>
      <c r="AV13" s="634"/>
      <c r="AW13" s="634"/>
      <c r="AX13" s="634"/>
      <c r="AY13" s="634"/>
      <c r="AZ13" s="634"/>
      <c r="BA13" s="634"/>
      <c r="BB13" s="634"/>
      <c r="BC13" s="634"/>
      <c r="BD13" s="634"/>
      <c r="BE13" s="634"/>
      <c r="BF13" s="635"/>
      <c r="BG13" s="636">
        <v>1051484</v>
      </c>
      <c r="BH13" s="637"/>
      <c r="BI13" s="637"/>
      <c r="BJ13" s="637"/>
      <c r="BK13" s="637"/>
      <c r="BL13" s="637"/>
      <c r="BM13" s="637"/>
      <c r="BN13" s="638"/>
      <c r="BO13" s="639">
        <v>56.8</v>
      </c>
      <c r="BP13" s="639"/>
      <c r="BQ13" s="639"/>
      <c r="BR13" s="639"/>
      <c r="BS13" s="640" t="s">
        <v>131</v>
      </c>
      <c r="BT13" s="640"/>
      <c r="BU13" s="640"/>
      <c r="BV13" s="640"/>
      <c r="BW13" s="640"/>
      <c r="BX13" s="640"/>
      <c r="BY13" s="640"/>
      <c r="BZ13" s="640"/>
      <c r="CA13" s="640"/>
      <c r="CB13" s="644"/>
      <c r="CD13" s="633" t="s">
        <v>261</v>
      </c>
      <c r="CE13" s="634"/>
      <c r="CF13" s="634"/>
      <c r="CG13" s="634"/>
      <c r="CH13" s="634"/>
      <c r="CI13" s="634"/>
      <c r="CJ13" s="634"/>
      <c r="CK13" s="634"/>
      <c r="CL13" s="634"/>
      <c r="CM13" s="634"/>
      <c r="CN13" s="634"/>
      <c r="CO13" s="634"/>
      <c r="CP13" s="634"/>
      <c r="CQ13" s="635"/>
      <c r="CR13" s="636">
        <v>1273240</v>
      </c>
      <c r="CS13" s="637"/>
      <c r="CT13" s="637"/>
      <c r="CU13" s="637"/>
      <c r="CV13" s="637"/>
      <c r="CW13" s="637"/>
      <c r="CX13" s="637"/>
      <c r="CY13" s="638"/>
      <c r="CZ13" s="639">
        <v>14.8</v>
      </c>
      <c r="DA13" s="639"/>
      <c r="DB13" s="639"/>
      <c r="DC13" s="639"/>
      <c r="DD13" s="645">
        <v>479333</v>
      </c>
      <c r="DE13" s="637"/>
      <c r="DF13" s="637"/>
      <c r="DG13" s="637"/>
      <c r="DH13" s="637"/>
      <c r="DI13" s="637"/>
      <c r="DJ13" s="637"/>
      <c r="DK13" s="637"/>
      <c r="DL13" s="637"/>
      <c r="DM13" s="637"/>
      <c r="DN13" s="637"/>
      <c r="DO13" s="637"/>
      <c r="DP13" s="638"/>
      <c r="DQ13" s="645">
        <v>975768</v>
      </c>
      <c r="DR13" s="637"/>
      <c r="DS13" s="637"/>
      <c r="DT13" s="637"/>
      <c r="DU13" s="637"/>
      <c r="DV13" s="637"/>
      <c r="DW13" s="637"/>
      <c r="DX13" s="637"/>
      <c r="DY13" s="637"/>
      <c r="DZ13" s="637"/>
      <c r="EA13" s="637"/>
      <c r="EB13" s="637"/>
      <c r="EC13" s="646"/>
    </row>
    <row r="14" spans="2:143" ht="11.25" customHeight="1" x14ac:dyDescent="0.15">
      <c r="B14" s="633" t="s">
        <v>262</v>
      </c>
      <c r="C14" s="634"/>
      <c r="D14" s="634"/>
      <c r="E14" s="634"/>
      <c r="F14" s="634"/>
      <c r="G14" s="634"/>
      <c r="H14" s="634"/>
      <c r="I14" s="634"/>
      <c r="J14" s="634"/>
      <c r="K14" s="634"/>
      <c r="L14" s="634"/>
      <c r="M14" s="634"/>
      <c r="N14" s="634"/>
      <c r="O14" s="634"/>
      <c r="P14" s="634"/>
      <c r="Q14" s="635"/>
      <c r="R14" s="636">
        <v>147</v>
      </c>
      <c r="S14" s="637"/>
      <c r="T14" s="637"/>
      <c r="U14" s="637"/>
      <c r="V14" s="637"/>
      <c r="W14" s="637"/>
      <c r="X14" s="637"/>
      <c r="Y14" s="638"/>
      <c r="Z14" s="639">
        <v>0</v>
      </c>
      <c r="AA14" s="639"/>
      <c r="AB14" s="639"/>
      <c r="AC14" s="639"/>
      <c r="AD14" s="640">
        <v>147</v>
      </c>
      <c r="AE14" s="640"/>
      <c r="AF14" s="640"/>
      <c r="AG14" s="640"/>
      <c r="AH14" s="640"/>
      <c r="AI14" s="640"/>
      <c r="AJ14" s="640"/>
      <c r="AK14" s="640"/>
      <c r="AL14" s="641">
        <v>0</v>
      </c>
      <c r="AM14" s="642"/>
      <c r="AN14" s="642"/>
      <c r="AO14" s="643"/>
      <c r="AP14" s="633" t="s">
        <v>263</v>
      </c>
      <c r="AQ14" s="634"/>
      <c r="AR14" s="634"/>
      <c r="AS14" s="634"/>
      <c r="AT14" s="634"/>
      <c r="AU14" s="634"/>
      <c r="AV14" s="634"/>
      <c r="AW14" s="634"/>
      <c r="AX14" s="634"/>
      <c r="AY14" s="634"/>
      <c r="AZ14" s="634"/>
      <c r="BA14" s="634"/>
      <c r="BB14" s="634"/>
      <c r="BC14" s="634"/>
      <c r="BD14" s="634"/>
      <c r="BE14" s="634"/>
      <c r="BF14" s="635"/>
      <c r="BG14" s="636">
        <v>62431</v>
      </c>
      <c r="BH14" s="637"/>
      <c r="BI14" s="637"/>
      <c r="BJ14" s="637"/>
      <c r="BK14" s="637"/>
      <c r="BL14" s="637"/>
      <c r="BM14" s="637"/>
      <c r="BN14" s="638"/>
      <c r="BO14" s="639">
        <v>3.4</v>
      </c>
      <c r="BP14" s="639"/>
      <c r="BQ14" s="639"/>
      <c r="BR14" s="639"/>
      <c r="BS14" s="640" t="s">
        <v>252</v>
      </c>
      <c r="BT14" s="640"/>
      <c r="BU14" s="640"/>
      <c r="BV14" s="640"/>
      <c r="BW14" s="640"/>
      <c r="BX14" s="640"/>
      <c r="BY14" s="640"/>
      <c r="BZ14" s="640"/>
      <c r="CA14" s="640"/>
      <c r="CB14" s="644"/>
      <c r="CD14" s="633" t="s">
        <v>264</v>
      </c>
      <c r="CE14" s="634"/>
      <c r="CF14" s="634"/>
      <c r="CG14" s="634"/>
      <c r="CH14" s="634"/>
      <c r="CI14" s="634"/>
      <c r="CJ14" s="634"/>
      <c r="CK14" s="634"/>
      <c r="CL14" s="634"/>
      <c r="CM14" s="634"/>
      <c r="CN14" s="634"/>
      <c r="CO14" s="634"/>
      <c r="CP14" s="634"/>
      <c r="CQ14" s="635"/>
      <c r="CR14" s="636">
        <v>354707</v>
      </c>
      <c r="CS14" s="637"/>
      <c r="CT14" s="637"/>
      <c r="CU14" s="637"/>
      <c r="CV14" s="637"/>
      <c r="CW14" s="637"/>
      <c r="CX14" s="637"/>
      <c r="CY14" s="638"/>
      <c r="CZ14" s="639">
        <v>4.0999999999999996</v>
      </c>
      <c r="DA14" s="639"/>
      <c r="DB14" s="639"/>
      <c r="DC14" s="639"/>
      <c r="DD14" s="645">
        <v>14643</v>
      </c>
      <c r="DE14" s="637"/>
      <c r="DF14" s="637"/>
      <c r="DG14" s="637"/>
      <c r="DH14" s="637"/>
      <c r="DI14" s="637"/>
      <c r="DJ14" s="637"/>
      <c r="DK14" s="637"/>
      <c r="DL14" s="637"/>
      <c r="DM14" s="637"/>
      <c r="DN14" s="637"/>
      <c r="DO14" s="637"/>
      <c r="DP14" s="638"/>
      <c r="DQ14" s="645">
        <v>344547</v>
      </c>
      <c r="DR14" s="637"/>
      <c r="DS14" s="637"/>
      <c r="DT14" s="637"/>
      <c r="DU14" s="637"/>
      <c r="DV14" s="637"/>
      <c r="DW14" s="637"/>
      <c r="DX14" s="637"/>
      <c r="DY14" s="637"/>
      <c r="DZ14" s="637"/>
      <c r="EA14" s="637"/>
      <c r="EB14" s="637"/>
      <c r="EC14" s="646"/>
    </row>
    <row r="15" spans="2:143" ht="11.25" customHeight="1" x14ac:dyDescent="0.15">
      <c r="B15" s="633" t="s">
        <v>265</v>
      </c>
      <c r="C15" s="634"/>
      <c r="D15" s="634"/>
      <c r="E15" s="634"/>
      <c r="F15" s="634"/>
      <c r="G15" s="634"/>
      <c r="H15" s="634"/>
      <c r="I15" s="634"/>
      <c r="J15" s="634"/>
      <c r="K15" s="634"/>
      <c r="L15" s="634"/>
      <c r="M15" s="634"/>
      <c r="N15" s="634"/>
      <c r="O15" s="634"/>
      <c r="P15" s="634"/>
      <c r="Q15" s="635"/>
      <c r="R15" s="636" t="s">
        <v>252</v>
      </c>
      <c r="S15" s="637"/>
      <c r="T15" s="637"/>
      <c r="U15" s="637"/>
      <c r="V15" s="637"/>
      <c r="W15" s="637"/>
      <c r="X15" s="637"/>
      <c r="Y15" s="638"/>
      <c r="Z15" s="639" t="s">
        <v>131</v>
      </c>
      <c r="AA15" s="639"/>
      <c r="AB15" s="639"/>
      <c r="AC15" s="639"/>
      <c r="AD15" s="640" t="s">
        <v>252</v>
      </c>
      <c r="AE15" s="640"/>
      <c r="AF15" s="640"/>
      <c r="AG15" s="640"/>
      <c r="AH15" s="640"/>
      <c r="AI15" s="640"/>
      <c r="AJ15" s="640"/>
      <c r="AK15" s="640"/>
      <c r="AL15" s="641" t="s">
        <v>131</v>
      </c>
      <c r="AM15" s="642"/>
      <c r="AN15" s="642"/>
      <c r="AO15" s="643"/>
      <c r="AP15" s="633" t="s">
        <v>266</v>
      </c>
      <c r="AQ15" s="634"/>
      <c r="AR15" s="634"/>
      <c r="AS15" s="634"/>
      <c r="AT15" s="634"/>
      <c r="AU15" s="634"/>
      <c r="AV15" s="634"/>
      <c r="AW15" s="634"/>
      <c r="AX15" s="634"/>
      <c r="AY15" s="634"/>
      <c r="AZ15" s="634"/>
      <c r="BA15" s="634"/>
      <c r="BB15" s="634"/>
      <c r="BC15" s="634"/>
      <c r="BD15" s="634"/>
      <c r="BE15" s="634"/>
      <c r="BF15" s="635"/>
      <c r="BG15" s="636">
        <v>93794</v>
      </c>
      <c r="BH15" s="637"/>
      <c r="BI15" s="637"/>
      <c r="BJ15" s="637"/>
      <c r="BK15" s="637"/>
      <c r="BL15" s="637"/>
      <c r="BM15" s="637"/>
      <c r="BN15" s="638"/>
      <c r="BO15" s="639">
        <v>5.0999999999999996</v>
      </c>
      <c r="BP15" s="639"/>
      <c r="BQ15" s="639"/>
      <c r="BR15" s="639"/>
      <c r="BS15" s="640" t="s">
        <v>131</v>
      </c>
      <c r="BT15" s="640"/>
      <c r="BU15" s="640"/>
      <c r="BV15" s="640"/>
      <c r="BW15" s="640"/>
      <c r="BX15" s="640"/>
      <c r="BY15" s="640"/>
      <c r="BZ15" s="640"/>
      <c r="CA15" s="640"/>
      <c r="CB15" s="644"/>
      <c r="CD15" s="633" t="s">
        <v>267</v>
      </c>
      <c r="CE15" s="634"/>
      <c r="CF15" s="634"/>
      <c r="CG15" s="634"/>
      <c r="CH15" s="634"/>
      <c r="CI15" s="634"/>
      <c r="CJ15" s="634"/>
      <c r="CK15" s="634"/>
      <c r="CL15" s="634"/>
      <c r="CM15" s="634"/>
      <c r="CN15" s="634"/>
      <c r="CO15" s="634"/>
      <c r="CP15" s="634"/>
      <c r="CQ15" s="635"/>
      <c r="CR15" s="636">
        <v>986352</v>
      </c>
      <c r="CS15" s="637"/>
      <c r="CT15" s="637"/>
      <c r="CU15" s="637"/>
      <c r="CV15" s="637"/>
      <c r="CW15" s="637"/>
      <c r="CX15" s="637"/>
      <c r="CY15" s="638"/>
      <c r="CZ15" s="639">
        <v>11.4</v>
      </c>
      <c r="DA15" s="639"/>
      <c r="DB15" s="639"/>
      <c r="DC15" s="639"/>
      <c r="DD15" s="645">
        <v>161267</v>
      </c>
      <c r="DE15" s="637"/>
      <c r="DF15" s="637"/>
      <c r="DG15" s="637"/>
      <c r="DH15" s="637"/>
      <c r="DI15" s="637"/>
      <c r="DJ15" s="637"/>
      <c r="DK15" s="637"/>
      <c r="DL15" s="637"/>
      <c r="DM15" s="637"/>
      <c r="DN15" s="637"/>
      <c r="DO15" s="637"/>
      <c r="DP15" s="638"/>
      <c r="DQ15" s="645">
        <v>745145</v>
      </c>
      <c r="DR15" s="637"/>
      <c r="DS15" s="637"/>
      <c r="DT15" s="637"/>
      <c r="DU15" s="637"/>
      <c r="DV15" s="637"/>
      <c r="DW15" s="637"/>
      <c r="DX15" s="637"/>
      <c r="DY15" s="637"/>
      <c r="DZ15" s="637"/>
      <c r="EA15" s="637"/>
      <c r="EB15" s="637"/>
      <c r="EC15" s="646"/>
    </row>
    <row r="16" spans="2:143" ht="11.25" customHeight="1" x14ac:dyDescent="0.15">
      <c r="B16" s="633" t="s">
        <v>268</v>
      </c>
      <c r="C16" s="634"/>
      <c r="D16" s="634"/>
      <c r="E16" s="634"/>
      <c r="F16" s="634"/>
      <c r="G16" s="634"/>
      <c r="H16" s="634"/>
      <c r="I16" s="634"/>
      <c r="J16" s="634"/>
      <c r="K16" s="634"/>
      <c r="L16" s="634"/>
      <c r="M16" s="634"/>
      <c r="N16" s="634"/>
      <c r="O16" s="634"/>
      <c r="P16" s="634"/>
      <c r="Q16" s="635"/>
      <c r="R16" s="636">
        <v>8056</v>
      </c>
      <c r="S16" s="637"/>
      <c r="T16" s="637"/>
      <c r="U16" s="637"/>
      <c r="V16" s="637"/>
      <c r="W16" s="637"/>
      <c r="X16" s="637"/>
      <c r="Y16" s="638"/>
      <c r="Z16" s="639">
        <v>0.1</v>
      </c>
      <c r="AA16" s="639"/>
      <c r="AB16" s="639"/>
      <c r="AC16" s="639"/>
      <c r="AD16" s="640">
        <v>8056</v>
      </c>
      <c r="AE16" s="640"/>
      <c r="AF16" s="640"/>
      <c r="AG16" s="640"/>
      <c r="AH16" s="640"/>
      <c r="AI16" s="640"/>
      <c r="AJ16" s="640"/>
      <c r="AK16" s="640"/>
      <c r="AL16" s="641">
        <v>0.1</v>
      </c>
      <c r="AM16" s="642"/>
      <c r="AN16" s="642"/>
      <c r="AO16" s="643"/>
      <c r="AP16" s="633" t="s">
        <v>269</v>
      </c>
      <c r="AQ16" s="634"/>
      <c r="AR16" s="634"/>
      <c r="AS16" s="634"/>
      <c r="AT16" s="634"/>
      <c r="AU16" s="634"/>
      <c r="AV16" s="634"/>
      <c r="AW16" s="634"/>
      <c r="AX16" s="634"/>
      <c r="AY16" s="634"/>
      <c r="AZ16" s="634"/>
      <c r="BA16" s="634"/>
      <c r="BB16" s="634"/>
      <c r="BC16" s="634"/>
      <c r="BD16" s="634"/>
      <c r="BE16" s="634"/>
      <c r="BF16" s="635"/>
      <c r="BG16" s="636" t="s">
        <v>131</v>
      </c>
      <c r="BH16" s="637"/>
      <c r="BI16" s="637"/>
      <c r="BJ16" s="637"/>
      <c r="BK16" s="637"/>
      <c r="BL16" s="637"/>
      <c r="BM16" s="637"/>
      <c r="BN16" s="638"/>
      <c r="BO16" s="639" t="s">
        <v>131</v>
      </c>
      <c r="BP16" s="639"/>
      <c r="BQ16" s="639"/>
      <c r="BR16" s="639"/>
      <c r="BS16" s="640" t="s">
        <v>131</v>
      </c>
      <c r="BT16" s="640"/>
      <c r="BU16" s="640"/>
      <c r="BV16" s="640"/>
      <c r="BW16" s="640"/>
      <c r="BX16" s="640"/>
      <c r="BY16" s="640"/>
      <c r="BZ16" s="640"/>
      <c r="CA16" s="640"/>
      <c r="CB16" s="644"/>
      <c r="CD16" s="633" t="s">
        <v>270</v>
      </c>
      <c r="CE16" s="634"/>
      <c r="CF16" s="634"/>
      <c r="CG16" s="634"/>
      <c r="CH16" s="634"/>
      <c r="CI16" s="634"/>
      <c r="CJ16" s="634"/>
      <c r="CK16" s="634"/>
      <c r="CL16" s="634"/>
      <c r="CM16" s="634"/>
      <c r="CN16" s="634"/>
      <c r="CO16" s="634"/>
      <c r="CP16" s="634"/>
      <c r="CQ16" s="635"/>
      <c r="CR16" s="636" t="s">
        <v>131</v>
      </c>
      <c r="CS16" s="637"/>
      <c r="CT16" s="637"/>
      <c r="CU16" s="637"/>
      <c r="CV16" s="637"/>
      <c r="CW16" s="637"/>
      <c r="CX16" s="637"/>
      <c r="CY16" s="638"/>
      <c r="CZ16" s="639" t="s">
        <v>252</v>
      </c>
      <c r="DA16" s="639"/>
      <c r="DB16" s="639"/>
      <c r="DC16" s="639"/>
      <c r="DD16" s="645" t="s">
        <v>131</v>
      </c>
      <c r="DE16" s="637"/>
      <c r="DF16" s="637"/>
      <c r="DG16" s="637"/>
      <c r="DH16" s="637"/>
      <c r="DI16" s="637"/>
      <c r="DJ16" s="637"/>
      <c r="DK16" s="637"/>
      <c r="DL16" s="637"/>
      <c r="DM16" s="637"/>
      <c r="DN16" s="637"/>
      <c r="DO16" s="637"/>
      <c r="DP16" s="638"/>
      <c r="DQ16" s="645" t="s">
        <v>131</v>
      </c>
      <c r="DR16" s="637"/>
      <c r="DS16" s="637"/>
      <c r="DT16" s="637"/>
      <c r="DU16" s="637"/>
      <c r="DV16" s="637"/>
      <c r="DW16" s="637"/>
      <c r="DX16" s="637"/>
      <c r="DY16" s="637"/>
      <c r="DZ16" s="637"/>
      <c r="EA16" s="637"/>
      <c r="EB16" s="637"/>
      <c r="EC16" s="646"/>
    </row>
    <row r="17" spans="2:133" ht="11.25" customHeight="1" x14ac:dyDescent="0.15">
      <c r="B17" s="633" t="s">
        <v>271</v>
      </c>
      <c r="C17" s="634"/>
      <c r="D17" s="634"/>
      <c r="E17" s="634"/>
      <c r="F17" s="634"/>
      <c r="G17" s="634"/>
      <c r="H17" s="634"/>
      <c r="I17" s="634"/>
      <c r="J17" s="634"/>
      <c r="K17" s="634"/>
      <c r="L17" s="634"/>
      <c r="M17" s="634"/>
      <c r="N17" s="634"/>
      <c r="O17" s="634"/>
      <c r="P17" s="634"/>
      <c r="Q17" s="635"/>
      <c r="R17" s="636">
        <v>24365</v>
      </c>
      <c r="S17" s="637"/>
      <c r="T17" s="637"/>
      <c r="U17" s="637"/>
      <c r="V17" s="637"/>
      <c r="W17" s="637"/>
      <c r="X17" s="637"/>
      <c r="Y17" s="638"/>
      <c r="Z17" s="639">
        <v>0.3</v>
      </c>
      <c r="AA17" s="639"/>
      <c r="AB17" s="639"/>
      <c r="AC17" s="639"/>
      <c r="AD17" s="640">
        <v>24365</v>
      </c>
      <c r="AE17" s="640"/>
      <c r="AF17" s="640"/>
      <c r="AG17" s="640"/>
      <c r="AH17" s="640"/>
      <c r="AI17" s="640"/>
      <c r="AJ17" s="640"/>
      <c r="AK17" s="640"/>
      <c r="AL17" s="641">
        <v>0.4</v>
      </c>
      <c r="AM17" s="642"/>
      <c r="AN17" s="642"/>
      <c r="AO17" s="643"/>
      <c r="AP17" s="633" t="s">
        <v>272</v>
      </c>
      <c r="AQ17" s="634"/>
      <c r="AR17" s="634"/>
      <c r="AS17" s="634"/>
      <c r="AT17" s="634"/>
      <c r="AU17" s="634"/>
      <c r="AV17" s="634"/>
      <c r="AW17" s="634"/>
      <c r="AX17" s="634"/>
      <c r="AY17" s="634"/>
      <c r="AZ17" s="634"/>
      <c r="BA17" s="634"/>
      <c r="BB17" s="634"/>
      <c r="BC17" s="634"/>
      <c r="BD17" s="634"/>
      <c r="BE17" s="634"/>
      <c r="BF17" s="635"/>
      <c r="BG17" s="636" t="s">
        <v>131</v>
      </c>
      <c r="BH17" s="637"/>
      <c r="BI17" s="637"/>
      <c r="BJ17" s="637"/>
      <c r="BK17" s="637"/>
      <c r="BL17" s="637"/>
      <c r="BM17" s="637"/>
      <c r="BN17" s="638"/>
      <c r="BO17" s="639" t="s">
        <v>131</v>
      </c>
      <c r="BP17" s="639"/>
      <c r="BQ17" s="639"/>
      <c r="BR17" s="639"/>
      <c r="BS17" s="640" t="s">
        <v>131</v>
      </c>
      <c r="BT17" s="640"/>
      <c r="BU17" s="640"/>
      <c r="BV17" s="640"/>
      <c r="BW17" s="640"/>
      <c r="BX17" s="640"/>
      <c r="BY17" s="640"/>
      <c r="BZ17" s="640"/>
      <c r="CA17" s="640"/>
      <c r="CB17" s="644"/>
      <c r="CD17" s="633" t="s">
        <v>273</v>
      </c>
      <c r="CE17" s="634"/>
      <c r="CF17" s="634"/>
      <c r="CG17" s="634"/>
      <c r="CH17" s="634"/>
      <c r="CI17" s="634"/>
      <c r="CJ17" s="634"/>
      <c r="CK17" s="634"/>
      <c r="CL17" s="634"/>
      <c r="CM17" s="634"/>
      <c r="CN17" s="634"/>
      <c r="CO17" s="634"/>
      <c r="CP17" s="634"/>
      <c r="CQ17" s="635"/>
      <c r="CR17" s="636">
        <v>896191</v>
      </c>
      <c r="CS17" s="637"/>
      <c r="CT17" s="637"/>
      <c r="CU17" s="637"/>
      <c r="CV17" s="637"/>
      <c r="CW17" s="637"/>
      <c r="CX17" s="637"/>
      <c r="CY17" s="638"/>
      <c r="CZ17" s="639">
        <v>10.4</v>
      </c>
      <c r="DA17" s="639"/>
      <c r="DB17" s="639"/>
      <c r="DC17" s="639"/>
      <c r="DD17" s="645" t="s">
        <v>131</v>
      </c>
      <c r="DE17" s="637"/>
      <c r="DF17" s="637"/>
      <c r="DG17" s="637"/>
      <c r="DH17" s="637"/>
      <c r="DI17" s="637"/>
      <c r="DJ17" s="637"/>
      <c r="DK17" s="637"/>
      <c r="DL17" s="637"/>
      <c r="DM17" s="637"/>
      <c r="DN17" s="637"/>
      <c r="DO17" s="637"/>
      <c r="DP17" s="638"/>
      <c r="DQ17" s="645">
        <v>874693</v>
      </c>
      <c r="DR17" s="637"/>
      <c r="DS17" s="637"/>
      <c r="DT17" s="637"/>
      <c r="DU17" s="637"/>
      <c r="DV17" s="637"/>
      <c r="DW17" s="637"/>
      <c r="DX17" s="637"/>
      <c r="DY17" s="637"/>
      <c r="DZ17" s="637"/>
      <c r="EA17" s="637"/>
      <c r="EB17" s="637"/>
      <c r="EC17" s="646"/>
    </row>
    <row r="18" spans="2:133" ht="11.25" customHeight="1" x14ac:dyDescent="0.15">
      <c r="B18" s="633" t="s">
        <v>274</v>
      </c>
      <c r="C18" s="634"/>
      <c r="D18" s="634"/>
      <c r="E18" s="634"/>
      <c r="F18" s="634"/>
      <c r="G18" s="634"/>
      <c r="H18" s="634"/>
      <c r="I18" s="634"/>
      <c r="J18" s="634"/>
      <c r="K18" s="634"/>
      <c r="L18" s="634"/>
      <c r="M18" s="634"/>
      <c r="N18" s="634"/>
      <c r="O18" s="634"/>
      <c r="P18" s="634"/>
      <c r="Q18" s="635"/>
      <c r="R18" s="636">
        <v>9936</v>
      </c>
      <c r="S18" s="637"/>
      <c r="T18" s="637"/>
      <c r="U18" s="637"/>
      <c r="V18" s="637"/>
      <c r="W18" s="637"/>
      <c r="X18" s="637"/>
      <c r="Y18" s="638"/>
      <c r="Z18" s="639">
        <v>0.1</v>
      </c>
      <c r="AA18" s="639"/>
      <c r="AB18" s="639"/>
      <c r="AC18" s="639"/>
      <c r="AD18" s="640">
        <v>9936</v>
      </c>
      <c r="AE18" s="640"/>
      <c r="AF18" s="640"/>
      <c r="AG18" s="640"/>
      <c r="AH18" s="640"/>
      <c r="AI18" s="640"/>
      <c r="AJ18" s="640"/>
      <c r="AK18" s="640"/>
      <c r="AL18" s="641">
        <v>0.2</v>
      </c>
      <c r="AM18" s="642"/>
      <c r="AN18" s="642"/>
      <c r="AO18" s="643"/>
      <c r="AP18" s="633" t="s">
        <v>275</v>
      </c>
      <c r="AQ18" s="634"/>
      <c r="AR18" s="634"/>
      <c r="AS18" s="634"/>
      <c r="AT18" s="634"/>
      <c r="AU18" s="634"/>
      <c r="AV18" s="634"/>
      <c r="AW18" s="634"/>
      <c r="AX18" s="634"/>
      <c r="AY18" s="634"/>
      <c r="AZ18" s="634"/>
      <c r="BA18" s="634"/>
      <c r="BB18" s="634"/>
      <c r="BC18" s="634"/>
      <c r="BD18" s="634"/>
      <c r="BE18" s="634"/>
      <c r="BF18" s="635"/>
      <c r="BG18" s="636" t="s">
        <v>252</v>
      </c>
      <c r="BH18" s="637"/>
      <c r="BI18" s="637"/>
      <c r="BJ18" s="637"/>
      <c r="BK18" s="637"/>
      <c r="BL18" s="637"/>
      <c r="BM18" s="637"/>
      <c r="BN18" s="638"/>
      <c r="BO18" s="639" t="s">
        <v>131</v>
      </c>
      <c r="BP18" s="639"/>
      <c r="BQ18" s="639"/>
      <c r="BR18" s="639"/>
      <c r="BS18" s="640" t="s">
        <v>131</v>
      </c>
      <c r="BT18" s="640"/>
      <c r="BU18" s="640"/>
      <c r="BV18" s="640"/>
      <c r="BW18" s="640"/>
      <c r="BX18" s="640"/>
      <c r="BY18" s="640"/>
      <c r="BZ18" s="640"/>
      <c r="CA18" s="640"/>
      <c r="CB18" s="644"/>
      <c r="CD18" s="633" t="s">
        <v>276</v>
      </c>
      <c r="CE18" s="634"/>
      <c r="CF18" s="634"/>
      <c r="CG18" s="634"/>
      <c r="CH18" s="634"/>
      <c r="CI18" s="634"/>
      <c r="CJ18" s="634"/>
      <c r="CK18" s="634"/>
      <c r="CL18" s="634"/>
      <c r="CM18" s="634"/>
      <c r="CN18" s="634"/>
      <c r="CO18" s="634"/>
      <c r="CP18" s="634"/>
      <c r="CQ18" s="635"/>
      <c r="CR18" s="636" t="s">
        <v>131</v>
      </c>
      <c r="CS18" s="637"/>
      <c r="CT18" s="637"/>
      <c r="CU18" s="637"/>
      <c r="CV18" s="637"/>
      <c r="CW18" s="637"/>
      <c r="CX18" s="637"/>
      <c r="CY18" s="638"/>
      <c r="CZ18" s="639" t="s">
        <v>131</v>
      </c>
      <c r="DA18" s="639"/>
      <c r="DB18" s="639"/>
      <c r="DC18" s="639"/>
      <c r="DD18" s="645" t="s">
        <v>252</v>
      </c>
      <c r="DE18" s="637"/>
      <c r="DF18" s="637"/>
      <c r="DG18" s="637"/>
      <c r="DH18" s="637"/>
      <c r="DI18" s="637"/>
      <c r="DJ18" s="637"/>
      <c r="DK18" s="637"/>
      <c r="DL18" s="637"/>
      <c r="DM18" s="637"/>
      <c r="DN18" s="637"/>
      <c r="DO18" s="637"/>
      <c r="DP18" s="638"/>
      <c r="DQ18" s="645" t="s">
        <v>131</v>
      </c>
      <c r="DR18" s="637"/>
      <c r="DS18" s="637"/>
      <c r="DT18" s="637"/>
      <c r="DU18" s="637"/>
      <c r="DV18" s="637"/>
      <c r="DW18" s="637"/>
      <c r="DX18" s="637"/>
      <c r="DY18" s="637"/>
      <c r="DZ18" s="637"/>
      <c r="EA18" s="637"/>
      <c r="EB18" s="637"/>
      <c r="EC18" s="646"/>
    </row>
    <row r="19" spans="2:133" ht="11.25" customHeight="1" x14ac:dyDescent="0.15">
      <c r="B19" s="633" t="s">
        <v>277</v>
      </c>
      <c r="C19" s="634"/>
      <c r="D19" s="634"/>
      <c r="E19" s="634"/>
      <c r="F19" s="634"/>
      <c r="G19" s="634"/>
      <c r="H19" s="634"/>
      <c r="I19" s="634"/>
      <c r="J19" s="634"/>
      <c r="K19" s="634"/>
      <c r="L19" s="634"/>
      <c r="M19" s="634"/>
      <c r="N19" s="634"/>
      <c r="O19" s="634"/>
      <c r="P19" s="634"/>
      <c r="Q19" s="635"/>
      <c r="R19" s="636">
        <v>8970</v>
      </c>
      <c r="S19" s="637"/>
      <c r="T19" s="637"/>
      <c r="U19" s="637"/>
      <c r="V19" s="637"/>
      <c r="W19" s="637"/>
      <c r="X19" s="637"/>
      <c r="Y19" s="638"/>
      <c r="Z19" s="639">
        <v>0.1</v>
      </c>
      <c r="AA19" s="639"/>
      <c r="AB19" s="639"/>
      <c r="AC19" s="639"/>
      <c r="AD19" s="640">
        <v>8970</v>
      </c>
      <c r="AE19" s="640"/>
      <c r="AF19" s="640"/>
      <c r="AG19" s="640"/>
      <c r="AH19" s="640"/>
      <c r="AI19" s="640"/>
      <c r="AJ19" s="640"/>
      <c r="AK19" s="640"/>
      <c r="AL19" s="641">
        <v>0.2</v>
      </c>
      <c r="AM19" s="642"/>
      <c r="AN19" s="642"/>
      <c r="AO19" s="643"/>
      <c r="AP19" s="633" t="s">
        <v>278</v>
      </c>
      <c r="AQ19" s="634"/>
      <c r="AR19" s="634"/>
      <c r="AS19" s="634"/>
      <c r="AT19" s="634"/>
      <c r="AU19" s="634"/>
      <c r="AV19" s="634"/>
      <c r="AW19" s="634"/>
      <c r="AX19" s="634"/>
      <c r="AY19" s="634"/>
      <c r="AZ19" s="634"/>
      <c r="BA19" s="634"/>
      <c r="BB19" s="634"/>
      <c r="BC19" s="634"/>
      <c r="BD19" s="634"/>
      <c r="BE19" s="634"/>
      <c r="BF19" s="635"/>
      <c r="BG19" s="636">
        <v>34792</v>
      </c>
      <c r="BH19" s="637"/>
      <c r="BI19" s="637"/>
      <c r="BJ19" s="637"/>
      <c r="BK19" s="637"/>
      <c r="BL19" s="637"/>
      <c r="BM19" s="637"/>
      <c r="BN19" s="638"/>
      <c r="BO19" s="639">
        <v>1.9</v>
      </c>
      <c r="BP19" s="639"/>
      <c r="BQ19" s="639"/>
      <c r="BR19" s="639"/>
      <c r="BS19" s="640" t="s">
        <v>131</v>
      </c>
      <c r="BT19" s="640"/>
      <c r="BU19" s="640"/>
      <c r="BV19" s="640"/>
      <c r="BW19" s="640"/>
      <c r="BX19" s="640"/>
      <c r="BY19" s="640"/>
      <c r="BZ19" s="640"/>
      <c r="CA19" s="640"/>
      <c r="CB19" s="644"/>
      <c r="CD19" s="633" t="s">
        <v>279</v>
      </c>
      <c r="CE19" s="634"/>
      <c r="CF19" s="634"/>
      <c r="CG19" s="634"/>
      <c r="CH19" s="634"/>
      <c r="CI19" s="634"/>
      <c r="CJ19" s="634"/>
      <c r="CK19" s="634"/>
      <c r="CL19" s="634"/>
      <c r="CM19" s="634"/>
      <c r="CN19" s="634"/>
      <c r="CO19" s="634"/>
      <c r="CP19" s="634"/>
      <c r="CQ19" s="635"/>
      <c r="CR19" s="636" t="s">
        <v>131</v>
      </c>
      <c r="CS19" s="637"/>
      <c r="CT19" s="637"/>
      <c r="CU19" s="637"/>
      <c r="CV19" s="637"/>
      <c r="CW19" s="637"/>
      <c r="CX19" s="637"/>
      <c r="CY19" s="638"/>
      <c r="CZ19" s="639" t="s">
        <v>131</v>
      </c>
      <c r="DA19" s="639"/>
      <c r="DB19" s="639"/>
      <c r="DC19" s="639"/>
      <c r="DD19" s="645" t="s">
        <v>252</v>
      </c>
      <c r="DE19" s="637"/>
      <c r="DF19" s="637"/>
      <c r="DG19" s="637"/>
      <c r="DH19" s="637"/>
      <c r="DI19" s="637"/>
      <c r="DJ19" s="637"/>
      <c r="DK19" s="637"/>
      <c r="DL19" s="637"/>
      <c r="DM19" s="637"/>
      <c r="DN19" s="637"/>
      <c r="DO19" s="637"/>
      <c r="DP19" s="638"/>
      <c r="DQ19" s="645" t="s">
        <v>131</v>
      </c>
      <c r="DR19" s="637"/>
      <c r="DS19" s="637"/>
      <c r="DT19" s="637"/>
      <c r="DU19" s="637"/>
      <c r="DV19" s="637"/>
      <c r="DW19" s="637"/>
      <c r="DX19" s="637"/>
      <c r="DY19" s="637"/>
      <c r="DZ19" s="637"/>
      <c r="EA19" s="637"/>
      <c r="EB19" s="637"/>
      <c r="EC19" s="646"/>
    </row>
    <row r="20" spans="2:133" ht="11.25" customHeight="1" x14ac:dyDescent="0.15">
      <c r="B20" s="649" t="s">
        <v>280</v>
      </c>
      <c r="C20" s="650"/>
      <c r="D20" s="650"/>
      <c r="E20" s="650"/>
      <c r="F20" s="650"/>
      <c r="G20" s="650"/>
      <c r="H20" s="650"/>
      <c r="I20" s="650"/>
      <c r="J20" s="650"/>
      <c r="K20" s="650"/>
      <c r="L20" s="650"/>
      <c r="M20" s="650"/>
      <c r="N20" s="650"/>
      <c r="O20" s="650"/>
      <c r="P20" s="650"/>
      <c r="Q20" s="651"/>
      <c r="R20" s="636">
        <v>966</v>
      </c>
      <c r="S20" s="637"/>
      <c r="T20" s="637"/>
      <c r="U20" s="637"/>
      <c r="V20" s="637"/>
      <c r="W20" s="637"/>
      <c r="X20" s="637"/>
      <c r="Y20" s="638"/>
      <c r="Z20" s="639">
        <v>0</v>
      </c>
      <c r="AA20" s="639"/>
      <c r="AB20" s="639"/>
      <c r="AC20" s="639"/>
      <c r="AD20" s="640">
        <v>966</v>
      </c>
      <c r="AE20" s="640"/>
      <c r="AF20" s="640"/>
      <c r="AG20" s="640"/>
      <c r="AH20" s="640"/>
      <c r="AI20" s="640"/>
      <c r="AJ20" s="640"/>
      <c r="AK20" s="640"/>
      <c r="AL20" s="641">
        <v>0</v>
      </c>
      <c r="AM20" s="642"/>
      <c r="AN20" s="642"/>
      <c r="AO20" s="643"/>
      <c r="AP20" s="633" t="s">
        <v>281</v>
      </c>
      <c r="AQ20" s="634"/>
      <c r="AR20" s="634"/>
      <c r="AS20" s="634"/>
      <c r="AT20" s="634"/>
      <c r="AU20" s="634"/>
      <c r="AV20" s="634"/>
      <c r="AW20" s="634"/>
      <c r="AX20" s="634"/>
      <c r="AY20" s="634"/>
      <c r="AZ20" s="634"/>
      <c r="BA20" s="634"/>
      <c r="BB20" s="634"/>
      <c r="BC20" s="634"/>
      <c r="BD20" s="634"/>
      <c r="BE20" s="634"/>
      <c r="BF20" s="635"/>
      <c r="BG20" s="636">
        <v>34792</v>
      </c>
      <c r="BH20" s="637"/>
      <c r="BI20" s="637"/>
      <c r="BJ20" s="637"/>
      <c r="BK20" s="637"/>
      <c r="BL20" s="637"/>
      <c r="BM20" s="637"/>
      <c r="BN20" s="638"/>
      <c r="BO20" s="639">
        <v>1.9</v>
      </c>
      <c r="BP20" s="639"/>
      <c r="BQ20" s="639"/>
      <c r="BR20" s="639"/>
      <c r="BS20" s="640" t="s">
        <v>131</v>
      </c>
      <c r="BT20" s="640"/>
      <c r="BU20" s="640"/>
      <c r="BV20" s="640"/>
      <c r="BW20" s="640"/>
      <c r="BX20" s="640"/>
      <c r="BY20" s="640"/>
      <c r="BZ20" s="640"/>
      <c r="CA20" s="640"/>
      <c r="CB20" s="644"/>
      <c r="CD20" s="633" t="s">
        <v>282</v>
      </c>
      <c r="CE20" s="634"/>
      <c r="CF20" s="634"/>
      <c r="CG20" s="634"/>
      <c r="CH20" s="634"/>
      <c r="CI20" s="634"/>
      <c r="CJ20" s="634"/>
      <c r="CK20" s="634"/>
      <c r="CL20" s="634"/>
      <c r="CM20" s="634"/>
      <c r="CN20" s="634"/>
      <c r="CO20" s="634"/>
      <c r="CP20" s="634"/>
      <c r="CQ20" s="635"/>
      <c r="CR20" s="636">
        <v>8623047</v>
      </c>
      <c r="CS20" s="637"/>
      <c r="CT20" s="637"/>
      <c r="CU20" s="637"/>
      <c r="CV20" s="637"/>
      <c r="CW20" s="637"/>
      <c r="CX20" s="637"/>
      <c r="CY20" s="638"/>
      <c r="CZ20" s="639">
        <v>100</v>
      </c>
      <c r="DA20" s="639"/>
      <c r="DB20" s="639"/>
      <c r="DC20" s="639"/>
      <c r="DD20" s="645">
        <v>938062</v>
      </c>
      <c r="DE20" s="637"/>
      <c r="DF20" s="637"/>
      <c r="DG20" s="637"/>
      <c r="DH20" s="637"/>
      <c r="DI20" s="637"/>
      <c r="DJ20" s="637"/>
      <c r="DK20" s="637"/>
      <c r="DL20" s="637"/>
      <c r="DM20" s="637"/>
      <c r="DN20" s="637"/>
      <c r="DO20" s="637"/>
      <c r="DP20" s="638"/>
      <c r="DQ20" s="645">
        <v>6151938</v>
      </c>
      <c r="DR20" s="637"/>
      <c r="DS20" s="637"/>
      <c r="DT20" s="637"/>
      <c r="DU20" s="637"/>
      <c r="DV20" s="637"/>
      <c r="DW20" s="637"/>
      <c r="DX20" s="637"/>
      <c r="DY20" s="637"/>
      <c r="DZ20" s="637"/>
      <c r="EA20" s="637"/>
      <c r="EB20" s="637"/>
      <c r="EC20" s="646"/>
    </row>
    <row r="21" spans="2:133" ht="11.25" customHeight="1" x14ac:dyDescent="0.15">
      <c r="B21" s="633" t="s">
        <v>283</v>
      </c>
      <c r="C21" s="634"/>
      <c r="D21" s="634"/>
      <c r="E21" s="634"/>
      <c r="F21" s="634"/>
      <c r="G21" s="634"/>
      <c r="H21" s="634"/>
      <c r="I21" s="634"/>
      <c r="J21" s="634"/>
      <c r="K21" s="634"/>
      <c r="L21" s="634"/>
      <c r="M21" s="634"/>
      <c r="N21" s="634"/>
      <c r="O21" s="634"/>
      <c r="P21" s="634"/>
      <c r="Q21" s="635"/>
      <c r="R21" s="636">
        <v>3962962</v>
      </c>
      <c r="S21" s="637"/>
      <c r="T21" s="637"/>
      <c r="U21" s="637"/>
      <c r="V21" s="637"/>
      <c r="W21" s="637"/>
      <c r="X21" s="637"/>
      <c r="Y21" s="638"/>
      <c r="Z21" s="639">
        <v>41.8</v>
      </c>
      <c r="AA21" s="639"/>
      <c r="AB21" s="639"/>
      <c r="AC21" s="639"/>
      <c r="AD21" s="640">
        <v>3556562</v>
      </c>
      <c r="AE21" s="640"/>
      <c r="AF21" s="640"/>
      <c r="AG21" s="640"/>
      <c r="AH21" s="640"/>
      <c r="AI21" s="640"/>
      <c r="AJ21" s="640"/>
      <c r="AK21" s="640"/>
      <c r="AL21" s="641">
        <v>60.4</v>
      </c>
      <c r="AM21" s="642"/>
      <c r="AN21" s="642"/>
      <c r="AO21" s="643"/>
      <c r="AP21" s="633" t="s">
        <v>284</v>
      </c>
      <c r="AQ21" s="652"/>
      <c r="AR21" s="652"/>
      <c r="AS21" s="652"/>
      <c r="AT21" s="652"/>
      <c r="AU21" s="652"/>
      <c r="AV21" s="652"/>
      <c r="AW21" s="652"/>
      <c r="AX21" s="652"/>
      <c r="AY21" s="652"/>
      <c r="AZ21" s="652"/>
      <c r="BA21" s="652"/>
      <c r="BB21" s="652"/>
      <c r="BC21" s="652"/>
      <c r="BD21" s="652"/>
      <c r="BE21" s="652"/>
      <c r="BF21" s="653"/>
      <c r="BG21" s="636">
        <v>5199</v>
      </c>
      <c r="BH21" s="637"/>
      <c r="BI21" s="637"/>
      <c r="BJ21" s="637"/>
      <c r="BK21" s="637"/>
      <c r="BL21" s="637"/>
      <c r="BM21" s="637"/>
      <c r="BN21" s="638"/>
      <c r="BO21" s="639">
        <v>0.3</v>
      </c>
      <c r="BP21" s="639"/>
      <c r="BQ21" s="639"/>
      <c r="BR21" s="639"/>
      <c r="BS21" s="640" t="s">
        <v>131</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285</v>
      </c>
      <c r="C22" s="634"/>
      <c r="D22" s="634"/>
      <c r="E22" s="634"/>
      <c r="F22" s="634"/>
      <c r="G22" s="634"/>
      <c r="H22" s="634"/>
      <c r="I22" s="634"/>
      <c r="J22" s="634"/>
      <c r="K22" s="634"/>
      <c r="L22" s="634"/>
      <c r="M22" s="634"/>
      <c r="N22" s="634"/>
      <c r="O22" s="634"/>
      <c r="P22" s="634"/>
      <c r="Q22" s="635"/>
      <c r="R22" s="636">
        <v>3556562</v>
      </c>
      <c r="S22" s="637"/>
      <c r="T22" s="637"/>
      <c r="U22" s="637"/>
      <c r="V22" s="637"/>
      <c r="W22" s="637"/>
      <c r="X22" s="637"/>
      <c r="Y22" s="638"/>
      <c r="Z22" s="639">
        <v>37.5</v>
      </c>
      <c r="AA22" s="639"/>
      <c r="AB22" s="639"/>
      <c r="AC22" s="639"/>
      <c r="AD22" s="640">
        <v>3556562</v>
      </c>
      <c r="AE22" s="640"/>
      <c r="AF22" s="640"/>
      <c r="AG22" s="640"/>
      <c r="AH22" s="640"/>
      <c r="AI22" s="640"/>
      <c r="AJ22" s="640"/>
      <c r="AK22" s="640"/>
      <c r="AL22" s="641">
        <v>60.4</v>
      </c>
      <c r="AM22" s="642"/>
      <c r="AN22" s="642"/>
      <c r="AO22" s="643"/>
      <c r="AP22" s="633" t="s">
        <v>286</v>
      </c>
      <c r="AQ22" s="652"/>
      <c r="AR22" s="652"/>
      <c r="AS22" s="652"/>
      <c r="AT22" s="652"/>
      <c r="AU22" s="652"/>
      <c r="AV22" s="652"/>
      <c r="AW22" s="652"/>
      <c r="AX22" s="652"/>
      <c r="AY22" s="652"/>
      <c r="AZ22" s="652"/>
      <c r="BA22" s="652"/>
      <c r="BB22" s="652"/>
      <c r="BC22" s="652"/>
      <c r="BD22" s="652"/>
      <c r="BE22" s="652"/>
      <c r="BF22" s="653"/>
      <c r="BG22" s="636" t="s">
        <v>131</v>
      </c>
      <c r="BH22" s="637"/>
      <c r="BI22" s="637"/>
      <c r="BJ22" s="637"/>
      <c r="BK22" s="637"/>
      <c r="BL22" s="637"/>
      <c r="BM22" s="637"/>
      <c r="BN22" s="638"/>
      <c r="BO22" s="639" t="s">
        <v>252</v>
      </c>
      <c r="BP22" s="639"/>
      <c r="BQ22" s="639"/>
      <c r="BR22" s="639"/>
      <c r="BS22" s="640" t="s">
        <v>131</v>
      </c>
      <c r="BT22" s="640"/>
      <c r="BU22" s="640"/>
      <c r="BV22" s="640"/>
      <c r="BW22" s="640"/>
      <c r="BX22" s="640"/>
      <c r="BY22" s="640"/>
      <c r="BZ22" s="640"/>
      <c r="CA22" s="640"/>
      <c r="CB22" s="644"/>
      <c r="CD22" s="618" t="s">
        <v>287</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288</v>
      </c>
      <c r="C23" s="634"/>
      <c r="D23" s="634"/>
      <c r="E23" s="634"/>
      <c r="F23" s="634"/>
      <c r="G23" s="634"/>
      <c r="H23" s="634"/>
      <c r="I23" s="634"/>
      <c r="J23" s="634"/>
      <c r="K23" s="634"/>
      <c r="L23" s="634"/>
      <c r="M23" s="634"/>
      <c r="N23" s="634"/>
      <c r="O23" s="634"/>
      <c r="P23" s="634"/>
      <c r="Q23" s="635"/>
      <c r="R23" s="636">
        <v>406400</v>
      </c>
      <c r="S23" s="637"/>
      <c r="T23" s="637"/>
      <c r="U23" s="637"/>
      <c r="V23" s="637"/>
      <c r="W23" s="637"/>
      <c r="X23" s="637"/>
      <c r="Y23" s="638"/>
      <c r="Z23" s="639">
        <v>4.3</v>
      </c>
      <c r="AA23" s="639"/>
      <c r="AB23" s="639"/>
      <c r="AC23" s="639"/>
      <c r="AD23" s="640" t="s">
        <v>131</v>
      </c>
      <c r="AE23" s="640"/>
      <c r="AF23" s="640"/>
      <c r="AG23" s="640"/>
      <c r="AH23" s="640"/>
      <c r="AI23" s="640"/>
      <c r="AJ23" s="640"/>
      <c r="AK23" s="640"/>
      <c r="AL23" s="641" t="s">
        <v>131</v>
      </c>
      <c r="AM23" s="642"/>
      <c r="AN23" s="642"/>
      <c r="AO23" s="643"/>
      <c r="AP23" s="633" t="s">
        <v>289</v>
      </c>
      <c r="AQ23" s="652"/>
      <c r="AR23" s="652"/>
      <c r="AS23" s="652"/>
      <c r="AT23" s="652"/>
      <c r="AU23" s="652"/>
      <c r="AV23" s="652"/>
      <c r="AW23" s="652"/>
      <c r="AX23" s="652"/>
      <c r="AY23" s="652"/>
      <c r="AZ23" s="652"/>
      <c r="BA23" s="652"/>
      <c r="BB23" s="652"/>
      <c r="BC23" s="652"/>
      <c r="BD23" s="652"/>
      <c r="BE23" s="652"/>
      <c r="BF23" s="653"/>
      <c r="BG23" s="636">
        <v>29593</v>
      </c>
      <c r="BH23" s="637"/>
      <c r="BI23" s="637"/>
      <c r="BJ23" s="637"/>
      <c r="BK23" s="637"/>
      <c r="BL23" s="637"/>
      <c r="BM23" s="637"/>
      <c r="BN23" s="638"/>
      <c r="BO23" s="639">
        <v>1.6</v>
      </c>
      <c r="BP23" s="639"/>
      <c r="BQ23" s="639"/>
      <c r="BR23" s="639"/>
      <c r="BS23" s="640" t="s">
        <v>131</v>
      </c>
      <c r="BT23" s="640"/>
      <c r="BU23" s="640"/>
      <c r="BV23" s="640"/>
      <c r="BW23" s="640"/>
      <c r="BX23" s="640"/>
      <c r="BY23" s="640"/>
      <c r="BZ23" s="640"/>
      <c r="CA23" s="640"/>
      <c r="CB23" s="644"/>
      <c r="CD23" s="618" t="s">
        <v>228</v>
      </c>
      <c r="CE23" s="619"/>
      <c r="CF23" s="619"/>
      <c r="CG23" s="619"/>
      <c r="CH23" s="619"/>
      <c r="CI23" s="619"/>
      <c r="CJ23" s="619"/>
      <c r="CK23" s="619"/>
      <c r="CL23" s="619"/>
      <c r="CM23" s="619"/>
      <c r="CN23" s="619"/>
      <c r="CO23" s="619"/>
      <c r="CP23" s="619"/>
      <c r="CQ23" s="620"/>
      <c r="CR23" s="618" t="s">
        <v>290</v>
      </c>
      <c r="CS23" s="619"/>
      <c r="CT23" s="619"/>
      <c r="CU23" s="619"/>
      <c r="CV23" s="619"/>
      <c r="CW23" s="619"/>
      <c r="CX23" s="619"/>
      <c r="CY23" s="620"/>
      <c r="CZ23" s="618" t="s">
        <v>291</v>
      </c>
      <c r="DA23" s="619"/>
      <c r="DB23" s="619"/>
      <c r="DC23" s="620"/>
      <c r="DD23" s="618" t="s">
        <v>292</v>
      </c>
      <c r="DE23" s="619"/>
      <c r="DF23" s="619"/>
      <c r="DG23" s="619"/>
      <c r="DH23" s="619"/>
      <c r="DI23" s="619"/>
      <c r="DJ23" s="619"/>
      <c r="DK23" s="620"/>
      <c r="DL23" s="663" t="s">
        <v>293</v>
      </c>
      <c r="DM23" s="664"/>
      <c r="DN23" s="664"/>
      <c r="DO23" s="664"/>
      <c r="DP23" s="664"/>
      <c r="DQ23" s="664"/>
      <c r="DR23" s="664"/>
      <c r="DS23" s="664"/>
      <c r="DT23" s="664"/>
      <c r="DU23" s="664"/>
      <c r="DV23" s="665"/>
      <c r="DW23" s="618" t="s">
        <v>294</v>
      </c>
      <c r="DX23" s="619"/>
      <c r="DY23" s="619"/>
      <c r="DZ23" s="619"/>
      <c r="EA23" s="619"/>
      <c r="EB23" s="619"/>
      <c r="EC23" s="620"/>
    </row>
    <row r="24" spans="2:133" ht="11.25" customHeight="1" x14ac:dyDescent="0.15">
      <c r="B24" s="633" t="s">
        <v>295</v>
      </c>
      <c r="C24" s="634"/>
      <c r="D24" s="634"/>
      <c r="E24" s="634"/>
      <c r="F24" s="634"/>
      <c r="G24" s="634"/>
      <c r="H24" s="634"/>
      <c r="I24" s="634"/>
      <c r="J24" s="634"/>
      <c r="K24" s="634"/>
      <c r="L24" s="634"/>
      <c r="M24" s="634"/>
      <c r="N24" s="634"/>
      <c r="O24" s="634"/>
      <c r="P24" s="634"/>
      <c r="Q24" s="635"/>
      <c r="R24" s="636" t="s">
        <v>252</v>
      </c>
      <c r="S24" s="637"/>
      <c r="T24" s="637"/>
      <c r="U24" s="637"/>
      <c r="V24" s="637"/>
      <c r="W24" s="637"/>
      <c r="X24" s="637"/>
      <c r="Y24" s="638"/>
      <c r="Z24" s="639" t="s">
        <v>131</v>
      </c>
      <c r="AA24" s="639"/>
      <c r="AB24" s="639"/>
      <c r="AC24" s="639"/>
      <c r="AD24" s="640" t="s">
        <v>131</v>
      </c>
      <c r="AE24" s="640"/>
      <c r="AF24" s="640"/>
      <c r="AG24" s="640"/>
      <c r="AH24" s="640"/>
      <c r="AI24" s="640"/>
      <c r="AJ24" s="640"/>
      <c r="AK24" s="640"/>
      <c r="AL24" s="641" t="s">
        <v>131</v>
      </c>
      <c r="AM24" s="642"/>
      <c r="AN24" s="642"/>
      <c r="AO24" s="643"/>
      <c r="AP24" s="633" t="s">
        <v>296</v>
      </c>
      <c r="AQ24" s="652"/>
      <c r="AR24" s="652"/>
      <c r="AS24" s="652"/>
      <c r="AT24" s="652"/>
      <c r="AU24" s="652"/>
      <c r="AV24" s="652"/>
      <c r="AW24" s="652"/>
      <c r="AX24" s="652"/>
      <c r="AY24" s="652"/>
      <c r="AZ24" s="652"/>
      <c r="BA24" s="652"/>
      <c r="BB24" s="652"/>
      <c r="BC24" s="652"/>
      <c r="BD24" s="652"/>
      <c r="BE24" s="652"/>
      <c r="BF24" s="653"/>
      <c r="BG24" s="636" t="s">
        <v>131</v>
      </c>
      <c r="BH24" s="637"/>
      <c r="BI24" s="637"/>
      <c r="BJ24" s="637"/>
      <c r="BK24" s="637"/>
      <c r="BL24" s="637"/>
      <c r="BM24" s="637"/>
      <c r="BN24" s="638"/>
      <c r="BO24" s="639" t="s">
        <v>131</v>
      </c>
      <c r="BP24" s="639"/>
      <c r="BQ24" s="639"/>
      <c r="BR24" s="639"/>
      <c r="BS24" s="640" t="s">
        <v>131</v>
      </c>
      <c r="BT24" s="640"/>
      <c r="BU24" s="640"/>
      <c r="BV24" s="640"/>
      <c r="BW24" s="640"/>
      <c r="BX24" s="640"/>
      <c r="BY24" s="640"/>
      <c r="BZ24" s="640"/>
      <c r="CA24" s="640"/>
      <c r="CB24" s="644"/>
      <c r="CD24" s="622" t="s">
        <v>297</v>
      </c>
      <c r="CE24" s="623"/>
      <c r="CF24" s="623"/>
      <c r="CG24" s="623"/>
      <c r="CH24" s="623"/>
      <c r="CI24" s="623"/>
      <c r="CJ24" s="623"/>
      <c r="CK24" s="623"/>
      <c r="CL24" s="623"/>
      <c r="CM24" s="623"/>
      <c r="CN24" s="623"/>
      <c r="CO24" s="623"/>
      <c r="CP24" s="623"/>
      <c r="CQ24" s="624"/>
      <c r="CR24" s="625">
        <v>3356109</v>
      </c>
      <c r="CS24" s="626"/>
      <c r="CT24" s="626"/>
      <c r="CU24" s="626"/>
      <c r="CV24" s="626"/>
      <c r="CW24" s="626"/>
      <c r="CX24" s="626"/>
      <c r="CY24" s="627"/>
      <c r="CZ24" s="630">
        <v>38.9</v>
      </c>
      <c r="DA24" s="631"/>
      <c r="DB24" s="631"/>
      <c r="DC24" s="647"/>
      <c r="DD24" s="671">
        <v>2457183</v>
      </c>
      <c r="DE24" s="626"/>
      <c r="DF24" s="626"/>
      <c r="DG24" s="626"/>
      <c r="DH24" s="626"/>
      <c r="DI24" s="626"/>
      <c r="DJ24" s="626"/>
      <c r="DK24" s="627"/>
      <c r="DL24" s="671">
        <v>2432877</v>
      </c>
      <c r="DM24" s="626"/>
      <c r="DN24" s="626"/>
      <c r="DO24" s="626"/>
      <c r="DP24" s="626"/>
      <c r="DQ24" s="626"/>
      <c r="DR24" s="626"/>
      <c r="DS24" s="626"/>
      <c r="DT24" s="626"/>
      <c r="DU24" s="626"/>
      <c r="DV24" s="627"/>
      <c r="DW24" s="630">
        <v>40.9</v>
      </c>
      <c r="DX24" s="631"/>
      <c r="DY24" s="631"/>
      <c r="DZ24" s="631"/>
      <c r="EA24" s="631"/>
      <c r="EB24" s="631"/>
      <c r="EC24" s="632"/>
    </row>
    <row r="25" spans="2:133" ht="11.25" customHeight="1" x14ac:dyDescent="0.15">
      <c r="B25" s="633" t="s">
        <v>298</v>
      </c>
      <c r="C25" s="634"/>
      <c r="D25" s="634"/>
      <c r="E25" s="634"/>
      <c r="F25" s="634"/>
      <c r="G25" s="634"/>
      <c r="H25" s="634"/>
      <c r="I25" s="634"/>
      <c r="J25" s="634"/>
      <c r="K25" s="634"/>
      <c r="L25" s="634"/>
      <c r="M25" s="634"/>
      <c r="N25" s="634"/>
      <c r="O25" s="634"/>
      <c r="P25" s="634"/>
      <c r="Q25" s="635"/>
      <c r="R25" s="636">
        <v>6282104</v>
      </c>
      <c r="S25" s="637"/>
      <c r="T25" s="637"/>
      <c r="U25" s="637"/>
      <c r="V25" s="637"/>
      <c r="W25" s="637"/>
      <c r="X25" s="637"/>
      <c r="Y25" s="638"/>
      <c r="Z25" s="639">
        <v>66.2</v>
      </c>
      <c r="AA25" s="639"/>
      <c r="AB25" s="639"/>
      <c r="AC25" s="639"/>
      <c r="AD25" s="640">
        <v>5846111</v>
      </c>
      <c r="AE25" s="640"/>
      <c r="AF25" s="640"/>
      <c r="AG25" s="640"/>
      <c r="AH25" s="640"/>
      <c r="AI25" s="640"/>
      <c r="AJ25" s="640"/>
      <c r="AK25" s="640"/>
      <c r="AL25" s="641">
        <v>99.3</v>
      </c>
      <c r="AM25" s="642"/>
      <c r="AN25" s="642"/>
      <c r="AO25" s="643"/>
      <c r="AP25" s="633" t="s">
        <v>299</v>
      </c>
      <c r="AQ25" s="652"/>
      <c r="AR25" s="652"/>
      <c r="AS25" s="652"/>
      <c r="AT25" s="652"/>
      <c r="AU25" s="652"/>
      <c r="AV25" s="652"/>
      <c r="AW25" s="652"/>
      <c r="AX25" s="652"/>
      <c r="AY25" s="652"/>
      <c r="AZ25" s="652"/>
      <c r="BA25" s="652"/>
      <c r="BB25" s="652"/>
      <c r="BC25" s="652"/>
      <c r="BD25" s="652"/>
      <c r="BE25" s="652"/>
      <c r="BF25" s="653"/>
      <c r="BG25" s="636" t="s">
        <v>252</v>
      </c>
      <c r="BH25" s="637"/>
      <c r="BI25" s="637"/>
      <c r="BJ25" s="637"/>
      <c r="BK25" s="637"/>
      <c r="BL25" s="637"/>
      <c r="BM25" s="637"/>
      <c r="BN25" s="638"/>
      <c r="BO25" s="639" t="s">
        <v>131</v>
      </c>
      <c r="BP25" s="639"/>
      <c r="BQ25" s="639"/>
      <c r="BR25" s="639"/>
      <c r="BS25" s="640" t="s">
        <v>131</v>
      </c>
      <c r="BT25" s="640"/>
      <c r="BU25" s="640"/>
      <c r="BV25" s="640"/>
      <c r="BW25" s="640"/>
      <c r="BX25" s="640"/>
      <c r="BY25" s="640"/>
      <c r="BZ25" s="640"/>
      <c r="CA25" s="640"/>
      <c r="CB25" s="644"/>
      <c r="CD25" s="633" t="s">
        <v>300</v>
      </c>
      <c r="CE25" s="634"/>
      <c r="CF25" s="634"/>
      <c r="CG25" s="634"/>
      <c r="CH25" s="634"/>
      <c r="CI25" s="634"/>
      <c r="CJ25" s="634"/>
      <c r="CK25" s="634"/>
      <c r="CL25" s="634"/>
      <c r="CM25" s="634"/>
      <c r="CN25" s="634"/>
      <c r="CO25" s="634"/>
      <c r="CP25" s="634"/>
      <c r="CQ25" s="635"/>
      <c r="CR25" s="636">
        <v>1504206</v>
      </c>
      <c r="CS25" s="668"/>
      <c r="CT25" s="668"/>
      <c r="CU25" s="668"/>
      <c r="CV25" s="668"/>
      <c r="CW25" s="668"/>
      <c r="CX25" s="668"/>
      <c r="CY25" s="669"/>
      <c r="CZ25" s="641">
        <v>17.399999999999999</v>
      </c>
      <c r="DA25" s="666"/>
      <c r="DB25" s="666"/>
      <c r="DC25" s="670"/>
      <c r="DD25" s="645">
        <v>1339995</v>
      </c>
      <c r="DE25" s="668"/>
      <c r="DF25" s="668"/>
      <c r="DG25" s="668"/>
      <c r="DH25" s="668"/>
      <c r="DI25" s="668"/>
      <c r="DJ25" s="668"/>
      <c r="DK25" s="669"/>
      <c r="DL25" s="645">
        <v>1323317</v>
      </c>
      <c r="DM25" s="668"/>
      <c r="DN25" s="668"/>
      <c r="DO25" s="668"/>
      <c r="DP25" s="668"/>
      <c r="DQ25" s="668"/>
      <c r="DR25" s="668"/>
      <c r="DS25" s="668"/>
      <c r="DT25" s="668"/>
      <c r="DU25" s="668"/>
      <c r="DV25" s="669"/>
      <c r="DW25" s="641">
        <v>22.3</v>
      </c>
      <c r="DX25" s="666"/>
      <c r="DY25" s="666"/>
      <c r="DZ25" s="666"/>
      <c r="EA25" s="666"/>
      <c r="EB25" s="666"/>
      <c r="EC25" s="667"/>
    </row>
    <row r="26" spans="2:133" ht="11.25" customHeight="1" x14ac:dyDescent="0.15">
      <c r="B26" s="633" t="s">
        <v>301</v>
      </c>
      <c r="C26" s="634"/>
      <c r="D26" s="634"/>
      <c r="E26" s="634"/>
      <c r="F26" s="634"/>
      <c r="G26" s="634"/>
      <c r="H26" s="634"/>
      <c r="I26" s="634"/>
      <c r="J26" s="634"/>
      <c r="K26" s="634"/>
      <c r="L26" s="634"/>
      <c r="M26" s="634"/>
      <c r="N26" s="634"/>
      <c r="O26" s="634"/>
      <c r="P26" s="634"/>
      <c r="Q26" s="635"/>
      <c r="R26" s="636">
        <v>1018</v>
      </c>
      <c r="S26" s="637"/>
      <c r="T26" s="637"/>
      <c r="U26" s="637"/>
      <c r="V26" s="637"/>
      <c r="W26" s="637"/>
      <c r="X26" s="637"/>
      <c r="Y26" s="638"/>
      <c r="Z26" s="639">
        <v>0</v>
      </c>
      <c r="AA26" s="639"/>
      <c r="AB26" s="639"/>
      <c r="AC26" s="639"/>
      <c r="AD26" s="640">
        <v>1018</v>
      </c>
      <c r="AE26" s="640"/>
      <c r="AF26" s="640"/>
      <c r="AG26" s="640"/>
      <c r="AH26" s="640"/>
      <c r="AI26" s="640"/>
      <c r="AJ26" s="640"/>
      <c r="AK26" s="640"/>
      <c r="AL26" s="641">
        <v>0</v>
      </c>
      <c r="AM26" s="642"/>
      <c r="AN26" s="642"/>
      <c r="AO26" s="643"/>
      <c r="AP26" s="633" t="s">
        <v>302</v>
      </c>
      <c r="AQ26" s="652"/>
      <c r="AR26" s="652"/>
      <c r="AS26" s="652"/>
      <c r="AT26" s="652"/>
      <c r="AU26" s="652"/>
      <c r="AV26" s="652"/>
      <c r="AW26" s="652"/>
      <c r="AX26" s="652"/>
      <c r="AY26" s="652"/>
      <c r="AZ26" s="652"/>
      <c r="BA26" s="652"/>
      <c r="BB26" s="652"/>
      <c r="BC26" s="652"/>
      <c r="BD26" s="652"/>
      <c r="BE26" s="652"/>
      <c r="BF26" s="653"/>
      <c r="BG26" s="636" t="s">
        <v>131</v>
      </c>
      <c r="BH26" s="637"/>
      <c r="BI26" s="637"/>
      <c r="BJ26" s="637"/>
      <c r="BK26" s="637"/>
      <c r="BL26" s="637"/>
      <c r="BM26" s="637"/>
      <c r="BN26" s="638"/>
      <c r="BO26" s="639" t="s">
        <v>131</v>
      </c>
      <c r="BP26" s="639"/>
      <c r="BQ26" s="639"/>
      <c r="BR26" s="639"/>
      <c r="BS26" s="640" t="s">
        <v>131</v>
      </c>
      <c r="BT26" s="640"/>
      <c r="BU26" s="640"/>
      <c r="BV26" s="640"/>
      <c r="BW26" s="640"/>
      <c r="BX26" s="640"/>
      <c r="BY26" s="640"/>
      <c r="BZ26" s="640"/>
      <c r="CA26" s="640"/>
      <c r="CB26" s="644"/>
      <c r="CD26" s="633" t="s">
        <v>303</v>
      </c>
      <c r="CE26" s="634"/>
      <c r="CF26" s="634"/>
      <c r="CG26" s="634"/>
      <c r="CH26" s="634"/>
      <c r="CI26" s="634"/>
      <c r="CJ26" s="634"/>
      <c r="CK26" s="634"/>
      <c r="CL26" s="634"/>
      <c r="CM26" s="634"/>
      <c r="CN26" s="634"/>
      <c r="CO26" s="634"/>
      <c r="CP26" s="634"/>
      <c r="CQ26" s="635"/>
      <c r="CR26" s="636">
        <v>809339</v>
      </c>
      <c r="CS26" s="637"/>
      <c r="CT26" s="637"/>
      <c r="CU26" s="637"/>
      <c r="CV26" s="637"/>
      <c r="CW26" s="637"/>
      <c r="CX26" s="637"/>
      <c r="CY26" s="638"/>
      <c r="CZ26" s="641">
        <v>9.4</v>
      </c>
      <c r="DA26" s="666"/>
      <c r="DB26" s="666"/>
      <c r="DC26" s="670"/>
      <c r="DD26" s="645">
        <v>716210</v>
      </c>
      <c r="DE26" s="637"/>
      <c r="DF26" s="637"/>
      <c r="DG26" s="637"/>
      <c r="DH26" s="637"/>
      <c r="DI26" s="637"/>
      <c r="DJ26" s="637"/>
      <c r="DK26" s="638"/>
      <c r="DL26" s="645" t="s">
        <v>131</v>
      </c>
      <c r="DM26" s="637"/>
      <c r="DN26" s="637"/>
      <c r="DO26" s="637"/>
      <c r="DP26" s="637"/>
      <c r="DQ26" s="637"/>
      <c r="DR26" s="637"/>
      <c r="DS26" s="637"/>
      <c r="DT26" s="637"/>
      <c r="DU26" s="637"/>
      <c r="DV26" s="638"/>
      <c r="DW26" s="641" t="s">
        <v>131</v>
      </c>
      <c r="DX26" s="666"/>
      <c r="DY26" s="666"/>
      <c r="DZ26" s="666"/>
      <c r="EA26" s="666"/>
      <c r="EB26" s="666"/>
      <c r="EC26" s="667"/>
    </row>
    <row r="27" spans="2:133" ht="11.25" customHeight="1" x14ac:dyDescent="0.15">
      <c r="B27" s="633" t="s">
        <v>304</v>
      </c>
      <c r="C27" s="634"/>
      <c r="D27" s="634"/>
      <c r="E27" s="634"/>
      <c r="F27" s="634"/>
      <c r="G27" s="634"/>
      <c r="H27" s="634"/>
      <c r="I27" s="634"/>
      <c r="J27" s="634"/>
      <c r="K27" s="634"/>
      <c r="L27" s="634"/>
      <c r="M27" s="634"/>
      <c r="N27" s="634"/>
      <c r="O27" s="634"/>
      <c r="P27" s="634"/>
      <c r="Q27" s="635"/>
      <c r="R27" s="636">
        <v>38962</v>
      </c>
      <c r="S27" s="637"/>
      <c r="T27" s="637"/>
      <c r="U27" s="637"/>
      <c r="V27" s="637"/>
      <c r="W27" s="637"/>
      <c r="X27" s="637"/>
      <c r="Y27" s="638"/>
      <c r="Z27" s="639">
        <v>0.4</v>
      </c>
      <c r="AA27" s="639"/>
      <c r="AB27" s="639"/>
      <c r="AC27" s="639"/>
      <c r="AD27" s="640" t="s">
        <v>131</v>
      </c>
      <c r="AE27" s="640"/>
      <c r="AF27" s="640"/>
      <c r="AG27" s="640"/>
      <c r="AH27" s="640"/>
      <c r="AI27" s="640"/>
      <c r="AJ27" s="640"/>
      <c r="AK27" s="640"/>
      <c r="AL27" s="641" t="s">
        <v>252</v>
      </c>
      <c r="AM27" s="642"/>
      <c r="AN27" s="642"/>
      <c r="AO27" s="643"/>
      <c r="AP27" s="633" t="s">
        <v>305</v>
      </c>
      <c r="AQ27" s="634"/>
      <c r="AR27" s="634"/>
      <c r="AS27" s="634"/>
      <c r="AT27" s="634"/>
      <c r="AU27" s="634"/>
      <c r="AV27" s="634"/>
      <c r="AW27" s="634"/>
      <c r="AX27" s="634"/>
      <c r="AY27" s="634"/>
      <c r="AZ27" s="634"/>
      <c r="BA27" s="634"/>
      <c r="BB27" s="634"/>
      <c r="BC27" s="634"/>
      <c r="BD27" s="634"/>
      <c r="BE27" s="634"/>
      <c r="BF27" s="635"/>
      <c r="BG27" s="636">
        <v>1851973</v>
      </c>
      <c r="BH27" s="637"/>
      <c r="BI27" s="637"/>
      <c r="BJ27" s="637"/>
      <c r="BK27" s="637"/>
      <c r="BL27" s="637"/>
      <c r="BM27" s="637"/>
      <c r="BN27" s="638"/>
      <c r="BO27" s="639">
        <v>100</v>
      </c>
      <c r="BP27" s="639"/>
      <c r="BQ27" s="639"/>
      <c r="BR27" s="639"/>
      <c r="BS27" s="640">
        <v>22828</v>
      </c>
      <c r="BT27" s="640"/>
      <c r="BU27" s="640"/>
      <c r="BV27" s="640"/>
      <c r="BW27" s="640"/>
      <c r="BX27" s="640"/>
      <c r="BY27" s="640"/>
      <c r="BZ27" s="640"/>
      <c r="CA27" s="640"/>
      <c r="CB27" s="644"/>
      <c r="CD27" s="633" t="s">
        <v>306</v>
      </c>
      <c r="CE27" s="634"/>
      <c r="CF27" s="634"/>
      <c r="CG27" s="634"/>
      <c r="CH27" s="634"/>
      <c r="CI27" s="634"/>
      <c r="CJ27" s="634"/>
      <c r="CK27" s="634"/>
      <c r="CL27" s="634"/>
      <c r="CM27" s="634"/>
      <c r="CN27" s="634"/>
      <c r="CO27" s="634"/>
      <c r="CP27" s="634"/>
      <c r="CQ27" s="635"/>
      <c r="CR27" s="636">
        <v>955712</v>
      </c>
      <c r="CS27" s="668"/>
      <c r="CT27" s="668"/>
      <c r="CU27" s="668"/>
      <c r="CV27" s="668"/>
      <c r="CW27" s="668"/>
      <c r="CX27" s="668"/>
      <c r="CY27" s="669"/>
      <c r="CZ27" s="641">
        <v>11.1</v>
      </c>
      <c r="DA27" s="666"/>
      <c r="DB27" s="666"/>
      <c r="DC27" s="670"/>
      <c r="DD27" s="645">
        <v>242495</v>
      </c>
      <c r="DE27" s="668"/>
      <c r="DF27" s="668"/>
      <c r="DG27" s="668"/>
      <c r="DH27" s="668"/>
      <c r="DI27" s="668"/>
      <c r="DJ27" s="668"/>
      <c r="DK27" s="669"/>
      <c r="DL27" s="645">
        <v>234867</v>
      </c>
      <c r="DM27" s="668"/>
      <c r="DN27" s="668"/>
      <c r="DO27" s="668"/>
      <c r="DP27" s="668"/>
      <c r="DQ27" s="668"/>
      <c r="DR27" s="668"/>
      <c r="DS27" s="668"/>
      <c r="DT27" s="668"/>
      <c r="DU27" s="668"/>
      <c r="DV27" s="669"/>
      <c r="DW27" s="641">
        <v>4</v>
      </c>
      <c r="DX27" s="666"/>
      <c r="DY27" s="666"/>
      <c r="DZ27" s="666"/>
      <c r="EA27" s="666"/>
      <c r="EB27" s="666"/>
      <c r="EC27" s="667"/>
    </row>
    <row r="28" spans="2:133" ht="11.25" customHeight="1" x14ac:dyDescent="0.15">
      <c r="B28" s="633" t="s">
        <v>307</v>
      </c>
      <c r="C28" s="634"/>
      <c r="D28" s="634"/>
      <c r="E28" s="634"/>
      <c r="F28" s="634"/>
      <c r="G28" s="634"/>
      <c r="H28" s="634"/>
      <c r="I28" s="634"/>
      <c r="J28" s="634"/>
      <c r="K28" s="634"/>
      <c r="L28" s="634"/>
      <c r="M28" s="634"/>
      <c r="N28" s="634"/>
      <c r="O28" s="634"/>
      <c r="P28" s="634"/>
      <c r="Q28" s="635"/>
      <c r="R28" s="636">
        <v>79956</v>
      </c>
      <c r="S28" s="637"/>
      <c r="T28" s="637"/>
      <c r="U28" s="637"/>
      <c r="V28" s="637"/>
      <c r="W28" s="637"/>
      <c r="X28" s="637"/>
      <c r="Y28" s="638"/>
      <c r="Z28" s="639">
        <v>0.8</v>
      </c>
      <c r="AA28" s="639"/>
      <c r="AB28" s="639"/>
      <c r="AC28" s="639"/>
      <c r="AD28" s="640">
        <v>4325</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308</v>
      </c>
      <c r="CE28" s="634"/>
      <c r="CF28" s="634"/>
      <c r="CG28" s="634"/>
      <c r="CH28" s="634"/>
      <c r="CI28" s="634"/>
      <c r="CJ28" s="634"/>
      <c r="CK28" s="634"/>
      <c r="CL28" s="634"/>
      <c r="CM28" s="634"/>
      <c r="CN28" s="634"/>
      <c r="CO28" s="634"/>
      <c r="CP28" s="634"/>
      <c r="CQ28" s="635"/>
      <c r="CR28" s="636">
        <v>896191</v>
      </c>
      <c r="CS28" s="637"/>
      <c r="CT28" s="637"/>
      <c r="CU28" s="637"/>
      <c r="CV28" s="637"/>
      <c r="CW28" s="637"/>
      <c r="CX28" s="637"/>
      <c r="CY28" s="638"/>
      <c r="CZ28" s="641">
        <v>10.4</v>
      </c>
      <c r="DA28" s="666"/>
      <c r="DB28" s="666"/>
      <c r="DC28" s="670"/>
      <c r="DD28" s="645">
        <v>874693</v>
      </c>
      <c r="DE28" s="637"/>
      <c r="DF28" s="637"/>
      <c r="DG28" s="637"/>
      <c r="DH28" s="637"/>
      <c r="DI28" s="637"/>
      <c r="DJ28" s="637"/>
      <c r="DK28" s="638"/>
      <c r="DL28" s="645">
        <v>874693</v>
      </c>
      <c r="DM28" s="637"/>
      <c r="DN28" s="637"/>
      <c r="DO28" s="637"/>
      <c r="DP28" s="637"/>
      <c r="DQ28" s="637"/>
      <c r="DR28" s="637"/>
      <c r="DS28" s="637"/>
      <c r="DT28" s="637"/>
      <c r="DU28" s="637"/>
      <c r="DV28" s="638"/>
      <c r="DW28" s="641">
        <v>14.7</v>
      </c>
      <c r="DX28" s="666"/>
      <c r="DY28" s="666"/>
      <c r="DZ28" s="666"/>
      <c r="EA28" s="666"/>
      <c r="EB28" s="666"/>
      <c r="EC28" s="667"/>
    </row>
    <row r="29" spans="2:133" ht="11.25" customHeight="1" x14ac:dyDescent="0.15">
      <c r="B29" s="633" t="s">
        <v>309</v>
      </c>
      <c r="C29" s="634"/>
      <c r="D29" s="634"/>
      <c r="E29" s="634"/>
      <c r="F29" s="634"/>
      <c r="G29" s="634"/>
      <c r="H29" s="634"/>
      <c r="I29" s="634"/>
      <c r="J29" s="634"/>
      <c r="K29" s="634"/>
      <c r="L29" s="634"/>
      <c r="M29" s="634"/>
      <c r="N29" s="634"/>
      <c r="O29" s="634"/>
      <c r="P29" s="634"/>
      <c r="Q29" s="635"/>
      <c r="R29" s="636">
        <v>38830</v>
      </c>
      <c r="S29" s="637"/>
      <c r="T29" s="637"/>
      <c r="U29" s="637"/>
      <c r="V29" s="637"/>
      <c r="W29" s="637"/>
      <c r="X29" s="637"/>
      <c r="Y29" s="638"/>
      <c r="Z29" s="639">
        <v>0.4</v>
      </c>
      <c r="AA29" s="639"/>
      <c r="AB29" s="639"/>
      <c r="AC29" s="639"/>
      <c r="AD29" s="640" t="s">
        <v>131</v>
      </c>
      <c r="AE29" s="640"/>
      <c r="AF29" s="640"/>
      <c r="AG29" s="640"/>
      <c r="AH29" s="640"/>
      <c r="AI29" s="640"/>
      <c r="AJ29" s="640"/>
      <c r="AK29" s="640"/>
      <c r="AL29" s="641" t="s">
        <v>131</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310</v>
      </c>
      <c r="CE29" s="673"/>
      <c r="CF29" s="633" t="s">
        <v>311</v>
      </c>
      <c r="CG29" s="634"/>
      <c r="CH29" s="634"/>
      <c r="CI29" s="634"/>
      <c r="CJ29" s="634"/>
      <c r="CK29" s="634"/>
      <c r="CL29" s="634"/>
      <c r="CM29" s="634"/>
      <c r="CN29" s="634"/>
      <c r="CO29" s="634"/>
      <c r="CP29" s="634"/>
      <c r="CQ29" s="635"/>
      <c r="CR29" s="636">
        <v>896191</v>
      </c>
      <c r="CS29" s="668"/>
      <c r="CT29" s="668"/>
      <c r="CU29" s="668"/>
      <c r="CV29" s="668"/>
      <c r="CW29" s="668"/>
      <c r="CX29" s="668"/>
      <c r="CY29" s="669"/>
      <c r="CZ29" s="641">
        <v>10.4</v>
      </c>
      <c r="DA29" s="666"/>
      <c r="DB29" s="666"/>
      <c r="DC29" s="670"/>
      <c r="DD29" s="645">
        <v>874693</v>
      </c>
      <c r="DE29" s="668"/>
      <c r="DF29" s="668"/>
      <c r="DG29" s="668"/>
      <c r="DH29" s="668"/>
      <c r="DI29" s="668"/>
      <c r="DJ29" s="668"/>
      <c r="DK29" s="669"/>
      <c r="DL29" s="645">
        <v>874693</v>
      </c>
      <c r="DM29" s="668"/>
      <c r="DN29" s="668"/>
      <c r="DO29" s="668"/>
      <c r="DP29" s="668"/>
      <c r="DQ29" s="668"/>
      <c r="DR29" s="668"/>
      <c r="DS29" s="668"/>
      <c r="DT29" s="668"/>
      <c r="DU29" s="668"/>
      <c r="DV29" s="669"/>
      <c r="DW29" s="641">
        <v>14.7</v>
      </c>
      <c r="DX29" s="666"/>
      <c r="DY29" s="666"/>
      <c r="DZ29" s="666"/>
      <c r="EA29" s="666"/>
      <c r="EB29" s="666"/>
      <c r="EC29" s="667"/>
    </row>
    <row r="30" spans="2:133" ht="11.25" customHeight="1" x14ac:dyDescent="0.15">
      <c r="B30" s="633" t="s">
        <v>312</v>
      </c>
      <c r="C30" s="634"/>
      <c r="D30" s="634"/>
      <c r="E30" s="634"/>
      <c r="F30" s="634"/>
      <c r="G30" s="634"/>
      <c r="H30" s="634"/>
      <c r="I30" s="634"/>
      <c r="J30" s="634"/>
      <c r="K30" s="634"/>
      <c r="L30" s="634"/>
      <c r="M30" s="634"/>
      <c r="N30" s="634"/>
      <c r="O30" s="634"/>
      <c r="P30" s="634"/>
      <c r="Q30" s="635"/>
      <c r="R30" s="636">
        <v>1018552</v>
      </c>
      <c r="S30" s="637"/>
      <c r="T30" s="637"/>
      <c r="U30" s="637"/>
      <c r="V30" s="637"/>
      <c r="W30" s="637"/>
      <c r="X30" s="637"/>
      <c r="Y30" s="638"/>
      <c r="Z30" s="639">
        <v>10.7</v>
      </c>
      <c r="AA30" s="639"/>
      <c r="AB30" s="639"/>
      <c r="AC30" s="639"/>
      <c r="AD30" s="640" t="s">
        <v>131</v>
      </c>
      <c r="AE30" s="640"/>
      <c r="AF30" s="640"/>
      <c r="AG30" s="640"/>
      <c r="AH30" s="640"/>
      <c r="AI30" s="640"/>
      <c r="AJ30" s="640"/>
      <c r="AK30" s="640"/>
      <c r="AL30" s="641" t="s">
        <v>131</v>
      </c>
      <c r="AM30" s="642"/>
      <c r="AN30" s="642"/>
      <c r="AO30" s="643"/>
      <c r="AP30" s="618" t="s">
        <v>228</v>
      </c>
      <c r="AQ30" s="619"/>
      <c r="AR30" s="619"/>
      <c r="AS30" s="619"/>
      <c r="AT30" s="619"/>
      <c r="AU30" s="619"/>
      <c r="AV30" s="619"/>
      <c r="AW30" s="619"/>
      <c r="AX30" s="619"/>
      <c r="AY30" s="619"/>
      <c r="AZ30" s="619"/>
      <c r="BA30" s="619"/>
      <c r="BB30" s="619"/>
      <c r="BC30" s="619"/>
      <c r="BD30" s="619"/>
      <c r="BE30" s="619"/>
      <c r="BF30" s="620"/>
      <c r="BG30" s="618" t="s">
        <v>313</v>
      </c>
      <c r="BH30" s="678"/>
      <c r="BI30" s="678"/>
      <c r="BJ30" s="678"/>
      <c r="BK30" s="678"/>
      <c r="BL30" s="678"/>
      <c r="BM30" s="678"/>
      <c r="BN30" s="678"/>
      <c r="BO30" s="678"/>
      <c r="BP30" s="678"/>
      <c r="BQ30" s="679"/>
      <c r="BR30" s="618" t="s">
        <v>314</v>
      </c>
      <c r="BS30" s="678"/>
      <c r="BT30" s="678"/>
      <c r="BU30" s="678"/>
      <c r="BV30" s="678"/>
      <c r="BW30" s="678"/>
      <c r="BX30" s="678"/>
      <c r="BY30" s="678"/>
      <c r="BZ30" s="678"/>
      <c r="CA30" s="678"/>
      <c r="CB30" s="679"/>
      <c r="CD30" s="674"/>
      <c r="CE30" s="675"/>
      <c r="CF30" s="633" t="s">
        <v>315</v>
      </c>
      <c r="CG30" s="634"/>
      <c r="CH30" s="634"/>
      <c r="CI30" s="634"/>
      <c r="CJ30" s="634"/>
      <c r="CK30" s="634"/>
      <c r="CL30" s="634"/>
      <c r="CM30" s="634"/>
      <c r="CN30" s="634"/>
      <c r="CO30" s="634"/>
      <c r="CP30" s="634"/>
      <c r="CQ30" s="635"/>
      <c r="CR30" s="636">
        <v>868733</v>
      </c>
      <c r="CS30" s="637"/>
      <c r="CT30" s="637"/>
      <c r="CU30" s="637"/>
      <c r="CV30" s="637"/>
      <c r="CW30" s="637"/>
      <c r="CX30" s="637"/>
      <c r="CY30" s="638"/>
      <c r="CZ30" s="641">
        <v>10.1</v>
      </c>
      <c r="DA30" s="666"/>
      <c r="DB30" s="666"/>
      <c r="DC30" s="670"/>
      <c r="DD30" s="645">
        <v>847235</v>
      </c>
      <c r="DE30" s="637"/>
      <c r="DF30" s="637"/>
      <c r="DG30" s="637"/>
      <c r="DH30" s="637"/>
      <c r="DI30" s="637"/>
      <c r="DJ30" s="637"/>
      <c r="DK30" s="638"/>
      <c r="DL30" s="645">
        <v>847235</v>
      </c>
      <c r="DM30" s="637"/>
      <c r="DN30" s="637"/>
      <c r="DO30" s="637"/>
      <c r="DP30" s="637"/>
      <c r="DQ30" s="637"/>
      <c r="DR30" s="637"/>
      <c r="DS30" s="637"/>
      <c r="DT30" s="637"/>
      <c r="DU30" s="637"/>
      <c r="DV30" s="638"/>
      <c r="DW30" s="641">
        <v>14.3</v>
      </c>
      <c r="DX30" s="666"/>
      <c r="DY30" s="666"/>
      <c r="DZ30" s="666"/>
      <c r="EA30" s="666"/>
      <c r="EB30" s="666"/>
      <c r="EC30" s="667"/>
    </row>
    <row r="31" spans="2:133" ht="11.25" customHeight="1" x14ac:dyDescent="0.15">
      <c r="B31" s="649" t="s">
        <v>316</v>
      </c>
      <c r="C31" s="650"/>
      <c r="D31" s="650"/>
      <c r="E31" s="650"/>
      <c r="F31" s="650"/>
      <c r="G31" s="650"/>
      <c r="H31" s="650"/>
      <c r="I31" s="650"/>
      <c r="J31" s="650"/>
      <c r="K31" s="650"/>
      <c r="L31" s="650"/>
      <c r="M31" s="650"/>
      <c r="N31" s="650"/>
      <c r="O31" s="650"/>
      <c r="P31" s="650"/>
      <c r="Q31" s="651"/>
      <c r="R31" s="636" t="s">
        <v>131</v>
      </c>
      <c r="S31" s="637"/>
      <c r="T31" s="637"/>
      <c r="U31" s="637"/>
      <c r="V31" s="637"/>
      <c r="W31" s="637"/>
      <c r="X31" s="637"/>
      <c r="Y31" s="638"/>
      <c r="Z31" s="639" t="s">
        <v>131</v>
      </c>
      <c r="AA31" s="639"/>
      <c r="AB31" s="639"/>
      <c r="AC31" s="639"/>
      <c r="AD31" s="640" t="s">
        <v>131</v>
      </c>
      <c r="AE31" s="640"/>
      <c r="AF31" s="640"/>
      <c r="AG31" s="640"/>
      <c r="AH31" s="640"/>
      <c r="AI31" s="640"/>
      <c r="AJ31" s="640"/>
      <c r="AK31" s="640"/>
      <c r="AL31" s="641" t="s">
        <v>131</v>
      </c>
      <c r="AM31" s="642"/>
      <c r="AN31" s="642"/>
      <c r="AO31" s="643"/>
      <c r="AP31" s="682" t="s">
        <v>317</v>
      </c>
      <c r="AQ31" s="683"/>
      <c r="AR31" s="683"/>
      <c r="AS31" s="683"/>
      <c r="AT31" s="688" t="s">
        <v>318</v>
      </c>
      <c r="AU31" s="212"/>
      <c r="AV31" s="212"/>
      <c r="AW31" s="212"/>
      <c r="AX31" s="622" t="s">
        <v>190</v>
      </c>
      <c r="AY31" s="623"/>
      <c r="AZ31" s="623"/>
      <c r="BA31" s="623"/>
      <c r="BB31" s="623"/>
      <c r="BC31" s="623"/>
      <c r="BD31" s="623"/>
      <c r="BE31" s="623"/>
      <c r="BF31" s="624"/>
      <c r="BG31" s="692">
        <v>99.1</v>
      </c>
      <c r="BH31" s="680"/>
      <c r="BI31" s="680"/>
      <c r="BJ31" s="680"/>
      <c r="BK31" s="680"/>
      <c r="BL31" s="680"/>
      <c r="BM31" s="631">
        <v>94.6</v>
      </c>
      <c r="BN31" s="680"/>
      <c r="BO31" s="680"/>
      <c r="BP31" s="680"/>
      <c r="BQ31" s="681"/>
      <c r="BR31" s="692">
        <v>99</v>
      </c>
      <c r="BS31" s="680"/>
      <c r="BT31" s="680"/>
      <c r="BU31" s="680"/>
      <c r="BV31" s="680"/>
      <c r="BW31" s="680"/>
      <c r="BX31" s="631">
        <v>93.9</v>
      </c>
      <c r="BY31" s="680"/>
      <c r="BZ31" s="680"/>
      <c r="CA31" s="680"/>
      <c r="CB31" s="681"/>
      <c r="CD31" s="674"/>
      <c r="CE31" s="675"/>
      <c r="CF31" s="633" t="s">
        <v>319</v>
      </c>
      <c r="CG31" s="634"/>
      <c r="CH31" s="634"/>
      <c r="CI31" s="634"/>
      <c r="CJ31" s="634"/>
      <c r="CK31" s="634"/>
      <c r="CL31" s="634"/>
      <c r="CM31" s="634"/>
      <c r="CN31" s="634"/>
      <c r="CO31" s="634"/>
      <c r="CP31" s="634"/>
      <c r="CQ31" s="635"/>
      <c r="CR31" s="636">
        <v>27458</v>
      </c>
      <c r="CS31" s="668"/>
      <c r="CT31" s="668"/>
      <c r="CU31" s="668"/>
      <c r="CV31" s="668"/>
      <c r="CW31" s="668"/>
      <c r="CX31" s="668"/>
      <c r="CY31" s="669"/>
      <c r="CZ31" s="641">
        <v>0.3</v>
      </c>
      <c r="DA31" s="666"/>
      <c r="DB31" s="666"/>
      <c r="DC31" s="670"/>
      <c r="DD31" s="645">
        <v>27458</v>
      </c>
      <c r="DE31" s="668"/>
      <c r="DF31" s="668"/>
      <c r="DG31" s="668"/>
      <c r="DH31" s="668"/>
      <c r="DI31" s="668"/>
      <c r="DJ31" s="668"/>
      <c r="DK31" s="669"/>
      <c r="DL31" s="645">
        <v>27458</v>
      </c>
      <c r="DM31" s="668"/>
      <c r="DN31" s="668"/>
      <c r="DO31" s="668"/>
      <c r="DP31" s="668"/>
      <c r="DQ31" s="668"/>
      <c r="DR31" s="668"/>
      <c r="DS31" s="668"/>
      <c r="DT31" s="668"/>
      <c r="DU31" s="668"/>
      <c r="DV31" s="669"/>
      <c r="DW31" s="641">
        <v>0.5</v>
      </c>
      <c r="DX31" s="666"/>
      <c r="DY31" s="666"/>
      <c r="DZ31" s="666"/>
      <c r="EA31" s="666"/>
      <c r="EB31" s="666"/>
      <c r="EC31" s="667"/>
    </row>
    <row r="32" spans="2:133" ht="11.25" customHeight="1" x14ac:dyDescent="0.15">
      <c r="B32" s="633" t="s">
        <v>320</v>
      </c>
      <c r="C32" s="634"/>
      <c r="D32" s="634"/>
      <c r="E32" s="634"/>
      <c r="F32" s="634"/>
      <c r="G32" s="634"/>
      <c r="H32" s="634"/>
      <c r="I32" s="634"/>
      <c r="J32" s="634"/>
      <c r="K32" s="634"/>
      <c r="L32" s="634"/>
      <c r="M32" s="634"/>
      <c r="N32" s="634"/>
      <c r="O32" s="634"/>
      <c r="P32" s="634"/>
      <c r="Q32" s="635"/>
      <c r="R32" s="636">
        <v>503050</v>
      </c>
      <c r="S32" s="637"/>
      <c r="T32" s="637"/>
      <c r="U32" s="637"/>
      <c r="V32" s="637"/>
      <c r="W32" s="637"/>
      <c r="X32" s="637"/>
      <c r="Y32" s="638"/>
      <c r="Z32" s="639">
        <v>5.3</v>
      </c>
      <c r="AA32" s="639"/>
      <c r="AB32" s="639"/>
      <c r="AC32" s="639"/>
      <c r="AD32" s="640" t="s">
        <v>131</v>
      </c>
      <c r="AE32" s="640"/>
      <c r="AF32" s="640"/>
      <c r="AG32" s="640"/>
      <c r="AH32" s="640"/>
      <c r="AI32" s="640"/>
      <c r="AJ32" s="640"/>
      <c r="AK32" s="640"/>
      <c r="AL32" s="641" t="s">
        <v>131</v>
      </c>
      <c r="AM32" s="642"/>
      <c r="AN32" s="642"/>
      <c r="AO32" s="643"/>
      <c r="AP32" s="684"/>
      <c r="AQ32" s="685"/>
      <c r="AR32" s="685"/>
      <c r="AS32" s="685"/>
      <c r="AT32" s="689"/>
      <c r="AU32" s="208" t="s">
        <v>321</v>
      </c>
      <c r="AX32" s="633" t="s">
        <v>322</v>
      </c>
      <c r="AY32" s="634"/>
      <c r="AZ32" s="634"/>
      <c r="BA32" s="634"/>
      <c r="BB32" s="634"/>
      <c r="BC32" s="634"/>
      <c r="BD32" s="634"/>
      <c r="BE32" s="634"/>
      <c r="BF32" s="635"/>
      <c r="BG32" s="693">
        <v>99.1</v>
      </c>
      <c r="BH32" s="668"/>
      <c r="BI32" s="668"/>
      <c r="BJ32" s="668"/>
      <c r="BK32" s="668"/>
      <c r="BL32" s="668"/>
      <c r="BM32" s="642">
        <v>97.4</v>
      </c>
      <c r="BN32" s="668"/>
      <c r="BO32" s="668"/>
      <c r="BP32" s="668"/>
      <c r="BQ32" s="691"/>
      <c r="BR32" s="693">
        <v>99.1</v>
      </c>
      <c r="BS32" s="668"/>
      <c r="BT32" s="668"/>
      <c r="BU32" s="668"/>
      <c r="BV32" s="668"/>
      <c r="BW32" s="668"/>
      <c r="BX32" s="642">
        <v>97.7</v>
      </c>
      <c r="BY32" s="668"/>
      <c r="BZ32" s="668"/>
      <c r="CA32" s="668"/>
      <c r="CB32" s="691"/>
      <c r="CD32" s="676"/>
      <c r="CE32" s="677"/>
      <c r="CF32" s="633" t="s">
        <v>323</v>
      </c>
      <c r="CG32" s="634"/>
      <c r="CH32" s="634"/>
      <c r="CI32" s="634"/>
      <c r="CJ32" s="634"/>
      <c r="CK32" s="634"/>
      <c r="CL32" s="634"/>
      <c r="CM32" s="634"/>
      <c r="CN32" s="634"/>
      <c r="CO32" s="634"/>
      <c r="CP32" s="634"/>
      <c r="CQ32" s="635"/>
      <c r="CR32" s="636" t="s">
        <v>131</v>
      </c>
      <c r="CS32" s="637"/>
      <c r="CT32" s="637"/>
      <c r="CU32" s="637"/>
      <c r="CV32" s="637"/>
      <c r="CW32" s="637"/>
      <c r="CX32" s="637"/>
      <c r="CY32" s="638"/>
      <c r="CZ32" s="641" t="s">
        <v>252</v>
      </c>
      <c r="DA32" s="666"/>
      <c r="DB32" s="666"/>
      <c r="DC32" s="670"/>
      <c r="DD32" s="645" t="s">
        <v>131</v>
      </c>
      <c r="DE32" s="637"/>
      <c r="DF32" s="637"/>
      <c r="DG32" s="637"/>
      <c r="DH32" s="637"/>
      <c r="DI32" s="637"/>
      <c r="DJ32" s="637"/>
      <c r="DK32" s="638"/>
      <c r="DL32" s="645" t="s">
        <v>131</v>
      </c>
      <c r="DM32" s="637"/>
      <c r="DN32" s="637"/>
      <c r="DO32" s="637"/>
      <c r="DP32" s="637"/>
      <c r="DQ32" s="637"/>
      <c r="DR32" s="637"/>
      <c r="DS32" s="637"/>
      <c r="DT32" s="637"/>
      <c r="DU32" s="637"/>
      <c r="DV32" s="638"/>
      <c r="DW32" s="641" t="s">
        <v>131</v>
      </c>
      <c r="DX32" s="666"/>
      <c r="DY32" s="666"/>
      <c r="DZ32" s="666"/>
      <c r="EA32" s="666"/>
      <c r="EB32" s="666"/>
      <c r="EC32" s="667"/>
    </row>
    <row r="33" spans="2:133" ht="11.25" customHeight="1" x14ac:dyDescent="0.15">
      <c r="B33" s="633" t="s">
        <v>324</v>
      </c>
      <c r="C33" s="634"/>
      <c r="D33" s="634"/>
      <c r="E33" s="634"/>
      <c r="F33" s="634"/>
      <c r="G33" s="634"/>
      <c r="H33" s="634"/>
      <c r="I33" s="634"/>
      <c r="J33" s="634"/>
      <c r="K33" s="634"/>
      <c r="L33" s="634"/>
      <c r="M33" s="634"/>
      <c r="N33" s="634"/>
      <c r="O33" s="634"/>
      <c r="P33" s="634"/>
      <c r="Q33" s="635"/>
      <c r="R33" s="636">
        <v>33827</v>
      </c>
      <c r="S33" s="637"/>
      <c r="T33" s="637"/>
      <c r="U33" s="637"/>
      <c r="V33" s="637"/>
      <c r="W33" s="637"/>
      <c r="X33" s="637"/>
      <c r="Y33" s="638"/>
      <c r="Z33" s="639">
        <v>0.4</v>
      </c>
      <c r="AA33" s="639"/>
      <c r="AB33" s="639"/>
      <c r="AC33" s="639"/>
      <c r="AD33" s="640">
        <v>6943</v>
      </c>
      <c r="AE33" s="640"/>
      <c r="AF33" s="640"/>
      <c r="AG33" s="640"/>
      <c r="AH33" s="640"/>
      <c r="AI33" s="640"/>
      <c r="AJ33" s="640"/>
      <c r="AK33" s="640"/>
      <c r="AL33" s="641">
        <v>0.1</v>
      </c>
      <c r="AM33" s="642"/>
      <c r="AN33" s="642"/>
      <c r="AO33" s="643"/>
      <c r="AP33" s="686"/>
      <c r="AQ33" s="687"/>
      <c r="AR33" s="687"/>
      <c r="AS33" s="687"/>
      <c r="AT33" s="690"/>
      <c r="AU33" s="213"/>
      <c r="AV33" s="213"/>
      <c r="AW33" s="213"/>
      <c r="AX33" s="657" t="s">
        <v>325</v>
      </c>
      <c r="AY33" s="658"/>
      <c r="AZ33" s="658"/>
      <c r="BA33" s="658"/>
      <c r="BB33" s="658"/>
      <c r="BC33" s="658"/>
      <c r="BD33" s="658"/>
      <c r="BE33" s="658"/>
      <c r="BF33" s="659"/>
      <c r="BG33" s="694">
        <v>99.1</v>
      </c>
      <c r="BH33" s="695"/>
      <c r="BI33" s="695"/>
      <c r="BJ33" s="695"/>
      <c r="BK33" s="695"/>
      <c r="BL33" s="695"/>
      <c r="BM33" s="696">
        <v>92.9</v>
      </c>
      <c r="BN33" s="695"/>
      <c r="BO33" s="695"/>
      <c r="BP33" s="695"/>
      <c r="BQ33" s="697"/>
      <c r="BR33" s="694">
        <v>98.9</v>
      </c>
      <c r="BS33" s="695"/>
      <c r="BT33" s="695"/>
      <c r="BU33" s="695"/>
      <c r="BV33" s="695"/>
      <c r="BW33" s="695"/>
      <c r="BX33" s="696">
        <v>90.9</v>
      </c>
      <c r="BY33" s="695"/>
      <c r="BZ33" s="695"/>
      <c r="CA33" s="695"/>
      <c r="CB33" s="697"/>
      <c r="CD33" s="633" t="s">
        <v>326</v>
      </c>
      <c r="CE33" s="634"/>
      <c r="CF33" s="634"/>
      <c r="CG33" s="634"/>
      <c r="CH33" s="634"/>
      <c r="CI33" s="634"/>
      <c r="CJ33" s="634"/>
      <c r="CK33" s="634"/>
      <c r="CL33" s="634"/>
      <c r="CM33" s="634"/>
      <c r="CN33" s="634"/>
      <c r="CO33" s="634"/>
      <c r="CP33" s="634"/>
      <c r="CQ33" s="635"/>
      <c r="CR33" s="636">
        <v>4328876</v>
      </c>
      <c r="CS33" s="668"/>
      <c r="CT33" s="668"/>
      <c r="CU33" s="668"/>
      <c r="CV33" s="668"/>
      <c r="CW33" s="668"/>
      <c r="CX33" s="668"/>
      <c r="CY33" s="669"/>
      <c r="CZ33" s="641">
        <v>50.2</v>
      </c>
      <c r="DA33" s="666"/>
      <c r="DB33" s="666"/>
      <c r="DC33" s="670"/>
      <c r="DD33" s="645">
        <v>3327456</v>
      </c>
      <c r="DE33" s="668"/>
      <c r="DF33" s="668"/>
      <c r="DG33" s="668"/>
      <c r="DH33" s="668"/>
      <c r="DI33" s="668"/>
      <c r="DJ33" s="668"/>
      <c r="DK33" s="669"/>
      <c r="DL33" s="645">
        <v>2398039</v>
      </c>
      <c r="DM33" s="668"/>
      <c r="DN33" s="668"/>
      <c r="DO33" s="668"/>
      <c r="DP33" s="668"/>
      <c r="DQ33" s="668"/>
      <c r="DR33" s="668"/>
      <c r="DS33" s="668"/>
      <c r="DT33" s="668"/>
      <c r="DU33" s="668"/>
      <c r="DV33" s="669"/>
      <c r="DW33" s="641">
        <v>40.299999999999997</v>
      </c>
      <c r="DX33" s="666"/>
      <c r="DY33" s="666"/>
      <c r="DZ33" s="666"/>
      <c r="EA33" s="666"/>
      <c r="EB33" s="666"/>
      <c r="EC33" s="667"/>
    </row>
    <row r="34" spans="2:133" ht="11.25" customHeight="1" x14ac:dyDescent="0.15">
      <c r="B34" s="633" t="s">
        <v>327</v>
      </c>
      <c r="C34" s="634"/>
      <c r="D34" s="634"/>
      <c r="E34" s="634"/>
      <c r="F34" s="634"/>
      <c r="G34" s="634"/>
      <c r="H34" s="634"/>
      <c r="I34" s="634"/>
      <c r="J34" s="634"/>
      <c r="K34" s="634"/>
      <c r="L34" s="634"/>
      <c r="M34" s="634"/>
      <c r="N34" s="634"/>
      <c r="O34" s="634"/>
      <c r="P34" s="634"/>
      <c r="Q34" s="635"/>
      <c r="R34" s="636">
        <v>195830</v>
      </c>
      <c r="S34" s="637"/>
      <c r="T34" s="637"/>
      <c r="U34" s="637"/>
      <c r="V34" s="637"/>
      <c r="W34" s="637"/>
      <c r="X34" s="637"/>
      <c r="Y34" s="638"/>
      <c r="Z34" s="639">
        <v>2.1</v>
      </c>
      <c r="AA34" s="639"/>
      <c r="AB34" s="639"/>
      <c r="AC34" s="639"/>
      <c r="AD34" s="640" t="s">
        <v>131</v>
      </c>
      <c r="AE34" s="640"/>
      <c r="AF34" s="640"/>
      <c r="AG34" s="640"/>
      <c r="AH34" s="640"/>
      <c r="AI34" s="640"/>
      <c r="AJ34" s="640"/>
      <c r="AK34" s="640"/>
      <c r="AL34" s="641" t="s">
        <v>252</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328</v>
      </c>
      <c r="CE34" s="634"/>
      <c r="CF34" s="634"/>
      <c r="CG34" s="634"/>
      <c r="CH34" s="634"/>
      <c r="CI34" s="634"/>
      <c r="CJ34" s="634"/>
      <c r="CK34" s="634"/>
      <c r="CL34" s="634"/>
      <c r="CM34" s="634"/>
      <c r="CN34" s="634"/>
      <c r="CO34" s="634"/>
      <c r="CP34" s="634"/>
      <c r="CQ34" s="635"/>
      <c r="CR34" s="636">
        <v>1326429</v>
      </c>
      <c r="CS34" s="637"/>
      <c r="CT34" s="637"/>
      <c r="CU34" s="637"/>
      <c r="CV34" s="637"/>
      <c r="CW34" s="637"/>
      <c r="CX34" s="637"/>
      <c r="CY34" s="638"/>
      <c r="CZ34" s="641">
        <v>15.4</v>
      </c>
      <c r="DA34" s="666"/>
      <c r="DB34" s="666"/>
      <c r="DC34" s="670"/>
      <c r="DD34" s="645">
        <v>985248</v>
      </c>
      <c r="DE34" s="637"/>
      <c r="DF34" s="637"/>
      <c r="DG34" s="637"/>
      <c r="DH34" s="637"/>
      <c r="DI34" s="637"/>
      <c r="DJ34" s="637"/>
      <c r="DK34" s="638"/>
      <c r="DL34" s="645">
        <v>803681</v>
      </c>
      <c r="DM34" s="637"/>
      <c r="DN34" s="637"/>
      <c r="DO34" s="637"/>
      <c r="DP34" s="637"/>
      <c r="DQ34" s="637"/>
      <c r="DR34" s="637"/>
      <c r="DS34" s="637"/>
      <c r="DT34" s="637"/>
      <c r="DU34" s="637"/>
      <c r="DV34" s="638"/>
      <c r="DW34" s="641">
        <v>13.5</v>
      </c>
      <c r="DX34" s="666"/>
      <c r="DY34" s="666"/>
      <c r="DZ34" s="666"/>
      <c r="EA34" s="666"/>
      <c r="EB34" s="666"/>
      <c r="EC34" s="667"/>
    </row>
    <row r="35" spans="2:133" ht="11.25" customHeight="1" x14ac:dyDescent="0.15">
      <c r="B35" s="633" t="s">
        <v>329</v>
      </c>
      <c r="C35" s="634"/>
      <c r="D35" s="634"/>
      <c r="E35" s="634"/>
      <c r="F35" s="634"/>
      <c r="G35" s="634"/>
      <c r="H35" s="634"/>
      <c r="I35" s="634"/>
      <c r="J35" s="634"/>
      <c r="K35" s="634"/>
      <c r="L35" s="634"/>
      <c r="M35" s="634"/>
      <c r="N35" s="634"/>
      <c r="O35" s="634"/>
      <c r="P35" s="634"/>
      <c r="Q35" s="635"/>
      <c r="R35" s="636">
        <v>1005</v>
      </c>
      <c r="S35" s="637"/>
      <c r="T35" s="637"/>
      <c r="U35" s="637"/>
      <c r="V35" s="637"/>
      <c r="W35" s="637"/>
      <c r="X35" s="637"/>
      <c r="Y35" s="638"/>
      <c r="Z35" s="639">
        <v>0</v>
      </c>
      <c r="AA35" s="639"/>
      <c r="AB35" s="639"/>
      <c r="AC35" s="639"/>
      <c r="AD35" s="640" t="s">
        <v>131</v>
      </c>
      <c r="AE35" s="640"/>
      <c r="AF35" s="640"/>
      <c r="AG35" s="640"/>
      <c r="AH35" s="640"/>
      <c r="AI35" s="640"/>
      <c r="AJ35" s="640"/>
      <c r="AK35" s="640"/>
      <c r="AL35" s="641" t="s">
        <v>131</v>
      </c>
      <c r="AM35" s="642"/>
      <c r="AN35" s="642"/>
      <c r="AO35" s="643"/>
      <c r="AP35" s="218"/>
      <c r="AQ35" s="618" t="s">
        <v>330</v>
      </c>
      <c r="AR35" s="619"/>
      <c r="AS35" s="619"/>
      <c r="AT35" s="619"/>
      <c r="AU35" s="619"/>
      <c r="AV35" s="619"/>
      <c r="AW35" s="619"/>
      <c r="AX35" s="619"/>
      <c r="AY35" s="619"/>
      <c r="AZ35" s="619"/>
      <c r="BA35" s="619"/>
      <c r="BB35" s="619"/>
      <c r="BC35" s="619"/>
      <c r="BD35" s="619"/>
      <c r="BE35" s="619"/>
      <c r="BF35" s="620"/>
      <c r="BG35" s="618" t="s">
        <v>331</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332</v>
      </c>
      <c r="CE35" s="634"/>
      <c r="CF35" s="634"/>
      <c r="CG35" s="634"/>
      <c r="CH35" s="634"/>
      <c r="CI35" s="634"/>
      <c r="CJ35" s="634"/>
      <c r="CK35" s="634"/>
      <c r="CL35" s="634"/>
      <c r="CM35" s="634"/>
      <c r="CN35" s="634"/>
      <c r="CO35" s="634"/>
      <c r="CP35" s="634"/>
      <c r="CQ35" s="635"/>
      <c r="CR35" s="636">
        <v>77431</v>
      </c>
      <c r="CS35" s="668"/>
      <c r="CT35" s="668"/>
      <c r="CU35" s="668"/>
      <c r="CV35" s="668"/>
      <c r="CW35" s="668"/>
      <c r="CX35" s="668"/>
      <c r="CY35" s="669"/>
      <c r="CZ35" s="641">
        <v>0.9</v>
      </c>
      <c r="DA35" s="666"/>
      <c r="DB35" s="666"/>
      <c r="DC35" s="670"/>
      <c r="DD35" s="645">
        <v>57736</v>
      </c>
      <c r="DE35" s="668"/>
      <c r="DF35" s="668"/>
      <c r="DG35" s="668"/>
      <c r="DH35" s="668"/>
      <c r="DI35" s="668"/>
      <c r="DJ35" s="668"/>
      <c r="DK35" s="669"/>
      <c r="DL35" s="645">
        <v>47420</v>
      </c>
      <c r="DM35" s="668"/>
      <c r="DN35" s="668"/>
      <c r="DO35" s="668"/>
      <c r="DP35" s="668"/>
      <c r="DQ35" s="668"/>
      <c r="DR35" s="668"/>
      <c r="DS35" s="668"/>
      <c r="DT35" s="668"/>
      <c r="DU35" s="668"/>
      <c r="DV35" s="669"/>
      <c r="DW35" s="641">
        <v>0.8</v>
      </c>
      <c r="DX35" s="666"/>
      <c r="DY35" s="666"/>
      <c r="DZ35" s="666"/>
      <c r="EA35" s="666"/>
      <c r="EB35" s="666"/>
      <c r="EC35" s="667"/>
    </row>
    <row r="36" spans="2:133" ht="11.25" customHeight="1" x14ac:dyDescent="0.15">
      <c r="B36" s="633" t="s">
        <v>333</v>
      </c>
      <c r="C36" s="634"/>
      <c r="D36" s="634"/>
      <c r="E36" s="634"/>
      <c r="F36" s="634"/>
      <c r="G36" s="634"/>
      <c r="H36" s="634"/>
      <c r="I36" s="634"/>
      <c r="J36" s="634"/>
      <c r="K36" s="634"/>
      <c r="L36" s="634"/>
      <c r="M36" s="634"/>
      <c r="N36" s="634"/>
      <c r="O36" s="634"/>
      <c r="P36" s="634"/>
      <c r="Q36" s="635"/>
      <c r="R36" s="636">
        <v>610947</v>
      </c>
      <c r="S36" s="637"/>
      <c r="T36" s="637"/>
      <c r="U36" s="637"/>
      <c r="V36" s="637"/>
      <c r="W36" s="637"/>
      <c r="X36" s="637"/>
      <c r="Y36" s="638"/>
      <c r="Z36" s="639">
        <v>6.4</v>
      </c>
      <c r="AA36" s="639"/>
      <c r="AB36" s="639"/>
      <c r="AC36" s="639"/>
      <c r="AD36" s="640" t="s">
        <v>131</v>
      </c>
      <c r="AE36" s="640"/>
      <c r="AF36" s="640"/>
      <c r="AG36" s="640"/>
      <c r="AH36" s="640"/>
      <c r="AI36" s="640"/>
      <c r="AJ36" s="640"/>
      <c r="AK36" s="640"/>
      <c r="AL36" s="641" t="s">
        <v>252</v>
      </c>
      <c r="AM36" s="642"/>
      <c r="AN36" s="642"/>
      <c r="AO36" s="643"/>
      <c r="AP36" s="218"/>
      <c r="AQ36" s="702" t="s">
        <v>334</v>
      </c>
      <c r="AR36" s="703"/>
      <c r="AS36" s="703"/>
      <c r="AT36" s="703"/>
      <c r="AU36" s="703"/>
      <c r="AV36" s="703"/>
      <c r="AW36" s="703"/>
      <c r="AX36" s="703"/>
      <c r="AY36" s="704"/>
      <c r="AZ36" s="625">
        <v>1693848</v>
      </c>
      <c r="BA36" s="626"/>
      <c r="BB36" s="626"/>
      <c r="BC36" s="626"/>
      <c r="BD36" s="626"/>
      <c r="BE36" s="626"/>
      <c r="BF36" s="698"/>
      <c r="BG36" s="622" t="s">
        <v>335</v>
      </c>
      <c r="BH36" s="623"/>
      <c r="BI36" s="623"/>
      <c r="BJ36" s="623"/>
      <c r="BK36" s="623"/>
      <c r="BL36" s="623"/>
      <c r="BM36" s="623"/>
      <c r="BN36" s="623"/>
      <c r="BO36" s="623"/>
      <c r="BP36" s="623"/>
      <c r="BQ36" s="623"/>
      <c r="BR36" s="623"/>
      <c r="BS36" s="623"/>
      <c r="BT36" s="623"/>
      <c r="BU36" s="624"/>
      <c r="BV36" s="625">
        <v>73513</v>
      </c>
      <c r="BW36" s="626"/>
      <c r="BX36" s="626"/>
      <c r="BY36" s="626"/>
      <c r="BZ36" s="626"/>
      <c r="CA36" s="626"/>
      <c r="CB36" s="698"/>
      <c r="CD36" s="633" t="s">
        <v>336</v>
      </c>
      <c r="CE36" s="634"/>
      <c r="CF36" s="634"/>
      <c r="CG36" s="634"/>
      <c r="CH36" s="634"/>
      <c r="CI36" s="634"/>
      <c r="CJ36" s="634"/>
      <c r="CK36" s="634"/>
      <c r="CL36" s="634"/>
      <c r="CM36" s="634"/>
      <c r="CN36" s="634"/>
      <c r="CO36" s="634"/>
      <c r="CP36" s="634"/>
      <c r="CQ36" s="635"/>
      <c r="CR36" s="636">
        <v>1190628</v>
      </c>
      <c r="CS36" s="637"/>
      <c r="CT36" s="637"/>
      <c r="CU36" s="637"/>
      <c r="CV36" s="637"/>
      <c r="CW36" s="637"/>
      <c r="CX36" s="637"/>
      <c r="CY36" s="638"/>
      <c r="CZ36" s="641">
        <v>13.8</v>
      </c>
      <c r="DA36" s="666"/>
      <c r="DB36" s="666"/>
      <c r="DC36" s="670"/>
      <c r="DD36" s="645">
        <v>704179</v>
      </c>
      <c r="DE36" s="637"/>
      <c r="DF36" s="637"/>
      <c r="DG36" s="637"/>
      <c r="DH36" s="637"/>
      <c r="DI36" s="637"/>
      <c r="DJ36" s="637"/>
      <c r="DK36" s="638"/>
      <c r="DL36" s="645">
        <v>590523</v>
      </c>
      <c r="DM36" s="637"/>
      <c r="DN36" s="637"/>
      <c r="DO36" s="637"/>
      <c r="DP36" s="637"/>
      <c r="DQ36" s="637"/>
      <c r="DR36" s="637"/>
      <c r="DS36" s="637"/>
      <c r="DT36" s="637"/>
      <c r="DU36" s="637"/>
      <c r="DV36" s="638"/>
      <c r="DW36" s="641">
        <v>9.9</v>
      </c>
      <c r="DX36" s="666"/>
      <c r="DY36" s="666"/>
      <c r="DZ36" s="666"/>
      <c r="EA36" s="666"/>
      <c r="EB36" s="666"/>
      <c r="EC36" s="667"/>
    </row>
    <row r="37" spans="2:133" ht="11.25" customHeight="1" x14ac:dyDescent="0.15">
      <c r="B37" s="633" t="s">
        <v>337</v>
      </c>
      <c r="C37" s="634"/>
      <c r="D37" s="634"/>
      <c r="E37" s="634"/>
      <c r="F37" s="634"/>
      <c r="G37" s="634"/>
      <c r="H37" s="634"/>
      <c r="I37" s="634"/>
      <c r="J37" s="634"/>
      <c r="K37" s="634"/>
      <c r="L37" s="634"/>
      <c r="M37" s="634"/>
      <c r="N37" s="634"/>
      <c r="O37" s="634"/>
      <c r="P37" s="634"/>
      <c r="Q37" s="635"/>
      <c r="R37" s="636">
        <v>134694</v>
      </c>
      <c r="S37" s="637"/>
      <c r="T37" s="637"/>
      <c r="U37" s="637"/>
      <c r="V37" s="637"/>
      <c r="W37" s="637"/>
      <c r="X37" s="637"/>
      <c r="Y37" s="638"/>
      <c r="Z37" s="639">
        <v>1.4</v>
      </c>
      <c r="AA37" s="639"/>
      <c r="AB37" s="639"/>
      <c r="AC37" s="639"/>
      <c r="AD37" s="640">
        <v>26216</v>
      </c>
      <c r="AE37" s="640"/>
      <c r="AF37" s="640"/>
      <c r="AG37" s="640"/>
      <c r="AH37" s="640"/>
      <c r="AI37" s="640"/>
      <c r="AJ37" s="640"/>
      <c r="AK37" s="640"/>
      <c r="AL37" s="641">
        <v>0.4</v>
      </c>
      <c r="AM37" s="642"/>
      <c r="AN37" s="642"/>
      <c r="AO37" s="643"/>
      <c r="AQ37" s="699" t="s">
        <v>338</v>
      </c>
      <c r="AR37" s="700"/>
      <c r="AS37" s="700"/>
      <c r="AT37" s="700"/>
      <c r="AU37" s="700"/>
      <c r="AV37" s="700"/>
      <c r="AW37" s="700"/>
      <c r="AX37" s="700"/>
      <c r="AY37" s="701"/>
      <c r="AZ37" s="636">
        <v>734700</v>
      </c>
      <c r="BA37" s="637"/>
      <c r="BB37" s="637"/>
      <c r="BC37" s="637"/>
      <c r="BD37" s="668"/>
      <c r="BE37" s="668"/>
      <c r="BF37" s="691"/>
      <c r="BG37" s="633" t="s">
        <v>339</v>
      </c>
      <c r="BH37" s="634"/>
      <c r="BI37" s="634"/>
      <c r="BJ37" s="634"/>
      <c r="BK37" s="634"/>
      <c r="BL37" s="634"/>
      <c r="BM37" s="634"/>
      <c r="BN37" s="634"/>
      <c r="BO37" s="634"/>
      <c r="BP37" s="634"/>
      <c r="BQ37" s="634"/>
      <c r="BR37" s="634"/>
      <c r="BS37" s="634"/>
      <c r="BT37" s="634"/>
      <c r="BU37" s="635"/>
      <c r="BV37" s="636">
        <v>42891</v>
      </c>
      <c r="BW37" s="637"/>
      <c r="BX37" s="637"/>
      <c r="BY37" s="637"/>
      <c r="BZ37" s="637"/>
      <c r="CA37" s="637"/>
      <c r="CB37" s="646"/>
      <c r="CD37" s="633" t="s">
        <v>340</v>
      </c>
      <c r="CE37" s="634"/>
      <c r="CF37" s="634"/>
      <c r="CG37" s="634"/>
      <c r="CH37" s="634"/>
      <c r="CI37" s="634"/>
      <c r="CJ37" s="634"/>
      <c r="CK37" s="634"/>
      <c r="CL37" s="634"/>
      <c r="CM37" s="634"/>
      <c r="CN37" s="634"/>
      <c r="CO37" s="634"/>
      <c r="CP37" s="634"/>
      <c r="CQ37" s="635"/>
      <c r="CR37" s="636">
        <v>371109</v>
      </c>
      <c r="CS37" s="668"/>
      <c r="CT37" s="668"/>
      <c r="CU37" s="668"/>
      <c r="CV37" s="668"/>
      <c r="CW37" s="668"/>
      <c r="CX37" s="668"/>
      <c r="CY37" s="669"/>
      <c r="CZ37" s="641">
        <v>4.3</v>
      </c>
      <c r="DA37" s="666"/>
      <c r="DB37" s="666"/>
      <c r="DC37" s="670"/>
      <c r="DD37" s="645">
        <v>367876</v>
      </c>
      <c r="DE37" s="668"/>
      <c r="DF37" s="668"/>
      <c r="DG37" s="668"/>
      <c r="DH37" s="668"/>
      <c r="DI37" s="668"/>
      <c r="DJ37" s="668"/>
      <c r="DK37" s="669"/>
      <c r="DL37" s="645">
        <v>367876</v>
      </c>
      <c r="DM37" s="668"/>
      <c r="DN37" s="668"/>
      <c r="DO37" s="668"/>
      <c r="DP37" s="668"/>
      <c r="DQ37" s="668"/>
      <c r="DR37" s="668"/>
      <c r="DS37" s="668"/>
      <c r="DT37" s="668"/>
      <c r="DU37" s="668"/>
      <c r="DV37" s="669"/>
      <c r="DW37" s="641">
        <v>6.2</v>
      </c>
      <c r="DX37" s="666"/>
      <c r="DY37" s="666"/>
      <c r="DZ37" s="666"/>
      <c r="EA37" s="666"/>
      <c r="EB37" s="666"/>
      <c r="EC37" s="667"/>
    </row>
    <row r="38" spans="2:133" ht="11.25" customHeight="1" x14ac:dyDescent="0.15">
      <c r="B38" s="633" t="s">
        <v>341</v>
      </c>
      <c r="C38" s="634"/>
      <c r="D38" s="634"/>
      <c r="E38" s="634"/>
      <c r="F38" s="634"/>
      <c r="G38" s="634"/>
      <c r="H38" s="634"/>
      <c r="I38" s="634"/>
      <c r="J38" s="634"/>
      <c r="K38" s="634"/>
      <c r="L38" s="634"/>
      <c r="M38" s="634"/>
      <c r="N38" s="634"/>
      <c r="O38" s="634"/>
      <c r="P38" s="634"/>
      <c r="Q38" s="635"/>
      <c r="R38" s="636">
        <v>546849</v>
      </c>
      <c r="S38" s="637"/>
      <c r="T38" s="637"/>
      <c r="U38" s="637"/>
      <c r="V38" s="637"/>
      <c r="W38" s="637"/>
      <c r="X38" s="637"/>
      <c r="Y38" s="638"/>
      <c r="Z38" s="639">
        <v>5.8</v>
      </c>
      <c r="AA38" s="639"/>
      <c r="AB38" s="639"/>
      <c r="AC38" s="639"/>
      <c r="AD38" s="640" t="s">
        <v>131</v>
      </c>
      <c r="AE38" s="640"/>
      <c r="AF38" s="640"/>
      <c r="AG38" s="640"/>
      <c r="AH38" s="640"/>
      <c r="AI38" s="640"/>
      <c r="AJ38" s="640"/>
      <c r="AK38" s="640"/>
      <c r="AL38" s="641" t="s">
        <v>131</v>
      </c>
      <c r="AM38" s="642"/>
      <c r="AN38" s="642"/>
      <c r="AO38" s="643"/>
      <c r="AQ38" s="699" t="s">
        <v>342</v>
      </c>
      <c r="AR38" s="700"/>
      <c r="AS38" s="700"/>
      <c r="AT38" s="700"/>
      <c r="AU38" s="700"/>
      <c r="AV38" s="700"/>
      <c r="AW38" s="700"/>
      <c r="AX38" s="700"/>
      <c r="AY38" s="701"/>
      <c r="AZ38" s="636">
        <v>139353</v>
      </c>
      <c r="BA38" s="637"/>
      <c r="BB38" s="637"/>
      <c r="BC38" s="637"/>
      <c r="BD38" s="668"/>
      <c r="BE38" s="668"/>
      <c r="BF38" s="691"/>
      <c r="BG38" s="633" t="s">
        <v>343</v>
      </c>
      <c r="BH38" s="634"/>
      <c r="BI38" s="634"/>
      <c r="BJ38" s="634"/>
      <c r="BK38" s="634"/>
      <c r="BL38" s="634"/>
      <c r="BM38" s="634"/>
      <c r="BN38" s="634"/>
      <c r="BO38" s="634"/>
      <c r="BP38" s="634"/>
      <c r="BQ38" s="634"/>
      <c r="BR38" s="634"/>
      <c r="BS38" s="634"/>
      <c r="BT38" s="634"/>
      <c r="BU38" s="635"/>
      <c r="BV38" s="636">
        <v>1970</v>
      </c>
      <c r="BW38" s="637"/>
      <c r="BX38" s="637"/>
      <c r="BY38" s="637"/>
      <c r="BZ38" s="637"/>
      <c r="CA38" s="637"/>
      <c r="CB38" s="646"/>
      <c r="CD38" s="633" t="s">
        <v>344</v>
      </c>
      <c r="CE38" s="634"/>
      <c r="CF38" s="634"/>
      <c r="CG38" s="634"/>
      <c r="CH38" s="634"/>
      <c r="CI38" s="634"/>
      <c r="CJ38" s="634"/>
      <c r="CK38" s="634"/>
      <c r="CL38" s="634"/>
      <c r="CM38" s="634"/>
      <c r="CN38" s="634"/>
      <c r="CO38" s="634"/>
      <c r="CP38" s="634"/>
      <c r="CQ38" s="635"/>
      <c r="CR38" s="636">
        <v>1663608</v>
      </c>
      <c r="CS38" s="637"/>
      <c r="CT38" s="637"/>
      <c r="CU38" s="637"/>
      <c r="CV38" s="637"/>
      <c r="CW38" s="637"/>
      <c r="CX38" s="637"/>
      <c r="CY38" s="638"/>
      <c r="CZ38" s="641">
        <v>19.3</v>
      </c>
      <c r="DA38" s="666"/>
      <c r="DB38" s="666"/>
      <c r="DC38" s="670"/>
      <c r="DD38" s="645">
        <v>1518777</v>
      </c>
      <c r="DE38" s="637"/>
      <c r="DF38" s="637"/>
      <c r="DG38" s="637"/>
      <c r="DH38" s="637"/>
      <c r="DI38" s="637"/>
      <c r="DJ38" s="637"/>
      <c r="DK38" s="638"/>
      <c r="DL38" s="645">
        <v>956415</v>
      </c>
      <c r="DM38" s="637"/>
      <c r="DN38" s="637"/>
      <c r="DO38" s="637"/>
      <c r="DP38" s="637"/>
      <c r="DQ38" s="637"/>
      <c r="DR38" s="637"/>
      <c r="DS38" s="637"/>
      <c r="DT38" s="637"/>
      <c r="DU38" s="637"/>
      <c r="DV38" s="638"/>
      <c r="DW38" s="641">
        <v>16.100000000000001</v>
      </c>
      <c r="DX38" s="666"/>
      <c r="DY38" s="666"/>
      <c r="DZ38" s="666"/>
      <c r="EA38" s="666"/>
      <c r="EB38" s="666"/>
      <c r="EC38" s="667"/>
    </row>
    <row r="39" spans="2:133" ht="11.25" customHeight="1" x14ac:dyDescent="0.15">
      <c r="B39" s="633" t="s">
        <v>345</v>
      </c>
      <c r="C39" s="634"/>
      <c r="D39" s="634"/>
      <c r="E39" s="634"/>
      <c r="F39" s="634"/>
      <c r="G39" s="634"/>
      <c r="H39" s="634"/>
      <c r="I39" s="634"/>
      <c r="J39" s="634"/>
      <c r="K39" s="634"/>
      <c r="L39" s="634"/>
      <c r="M39" s="634"/>
      <c r="N39" s="634"/>
      <c r="O39" s="634"/>
      <c r="P39" s="634"/>
      <c r="Q39" s="635"/>
      <c r="R39" s="636" t="s">
        <v>131</v>
      </c>
      <c r="S39" s="637"/>
      <c r="T39" s="637"/>
      <c r="U39" s="637"/>
      <c r="V39" s="637"/>
      <c r="W39" s="637"/>
      <c r="X39" s="637"/>
      <c r="Y39" s="638"/>
      <c r="Z39" s="639" t="s">
        <v>131</v>
      </c>
      <c r="AA39" s="639"/>
      <c r="AB39" s="639"/>
      <c r="AC39" s="639"/>
      <c r="AD39" s="640" t="s">
        <v>131</v>
      </c>
      <c r="AE39" s="640"/>
      <c r="AF39" s="640"/>
      <c r="AG39" s="640"/>
      <c r="AH39" s="640"/>
      <c r="AI39" s="640"/>
      <c r="AJ39" s="640"/>
      <c r="AK39" s="640"/>
      <c r="AL39" s="641" t="s">
        <v>131</v>
      </c>
      <c r="AM39" s="642"/>
      <c r="AN39" s="642"/>
      <c r="AO39" s="643"/>
      <c r="AQ39" s="699" t="s">
        <v>346</v>
      </c>
      <c r="AR39" s="700"/>
      <c r="AS39" s="700"/>
      <c r="AT39" s="700"/>
      <c r="AU39" s="700"/>
      <c r="AV39" s="700"/>
      <c r="AW39" s="700"/>
      <c r="AX39" s="700"/>
      <c r="AY39" s="701"/>
      <c r="AZ39" s="636">
        <v>30240</v>
      </c>
      <c r="BA39" s="637"/>
      <c r="BB39" s="637"/>
      <c r="BC39" s="637"/>
      <c r="BD39" s="668"/>
      <c r="BE39" s="668"/>
      <c r="BF39" s="691"/>
      <c r="BG39" s="633" t="s">
        <v>347</v>
      </c>
      <c r="BH39" s="634"/>
      <c r="BI39" s="634"/>
      <c r="BJ39" s="634"/>
      <c r="BK39" s="634"/>
      <c r="BL39" s="634"/>
      <c r="BM39" s="634"/>
      <c r="BN39" s="634"/>
      <c r="BO39" s="634"/>
      <c r="BP39" s="634"/>
      <c r="BQ39" s="634"/>
      <c r="BR39" s="634"/>
      <c r="BS39" s="634"/>
      <c r="BT39" s="634"/>
      <c r="BU39" s="635"/>
      <c r="BV39" s="636">
        <v>2835</v>
      </c>
      <c r="BW39" s="637"/>
      <c r="BX39" s="637"/>
      <c r="BY39" s="637"/>
      <c r="BZ39" s="637"/>
      <c r="CA39" s="637"/>
      <c r="CB39" s="646"/>
      <c r="CD39" s="633" t="s">
        <v>348</v>
      </c>
      <c r="CE39" s="634"/>
      <c r="CF39" s="634"/>
      <c r="CG39" s="634"/>
      <c r="CH39" s="634"/>
      <c r="CI39" s="634"/>
      <c r="CJ39" s="634"/>
      <c r="CK39" s="634"/>
      <c r="CL39" s="634"/>
      <c r="CM39" s="634"/>
      <c r="CN39" s="634"/>
      <c r="CO39" s="634"/>
      <c r="CP39" s="634"/>
      <c r="CQ39" s="635"/>
      <c r="CR39" s="636">
        <v>69985</v>
      </c>
      <c r="CS39" s="668"/>
      <c r="CT39" s="668"/>
      <c r="CU39" s="668"/>
      <c r="CV39" s="668"/>
      <c r="CW39" s="668"/>
      <c r="CX39" s="668"/>
      <c r="CY39" s="669"/>
      <c r="CZ39" s="641">
        <v>0.8</v>
      </c>
      <c r="DA39" s="666"/>
      <c r="DB39" s="666"/>
      <c r="DC39" s="670"/>
      <c r="DD39" s="645">
        <v>61421</v>
      </c>
      <c r="DE39" s="668"/>
      <c r="DF39" s="668"/>
      <c r="DG39" s="668"/>
      <c r="DH39" s="668"/>
      <c r="DI39" s="668"/>
      <c r="DJ39" s="668"/>
      <c r="DK39" s="669"/>
      <c r="DL39" s="645" t="s">
        <v>131</v>
      </c>
      <c r="DM39" s="668"/>
      <c r="DN39" s="668"/>
      <c r="DO39" s="668"/>
      <c r="DP39" s="668"/>
      <c r="DQ39" s="668"/>
      <c r="DR39" s="668"/>
      <c r="DS39" s="668"/>
      <c r="DT39" s="668"/>
      <c r="DU39" s="668"/>
      <c r="DV39" s="669"/>
      <c r="DW39" s="641" t="s">
        <v>131</v>
      </c>
      <c r="DX39" s="666"/>
      <c r="DY39" s="666"/>
      <c r="DZ39" s="666"/>
      <c r="EA39" s="666"/>
      <c r="EB39" s="666"/>
      <c r="EC39" s="667"/>
    </row>
    <row r="40" spans="2:133" ht="11.25" customHeight="1" x14ac:dyDescent="0.15">
      <c r="B40" s="633" t="s">
        <v>349</v>
      </c>
      <c r="C40" s="634"/>
      <c r="D40" s="634"/>
      <c r="E40" s="634"/>
      <c r="F40" s="634"/>
      <c r="G40" s="634"/>
      <c r="H40" s="634"/>
      <c r="I40" s="634"/>
      <c r="J40" s="634"/>
      <c r="K40" s="634"/>
      <c r="L40" s="634"/>
      <c r="M40" s="634"/>
      <c r="N40" s="634"/>
      <c r="O40" s="634"/>
      <c r="P40" s="634"/>
      <c r="Q40" s="635"/>
      <c r="R40" s="636">
        <v>59549</v>
      </c>
      <c r="S40" s="637"/>
      <c r="T40" s="637"/>
      <c r="U40" s="637"/>
      <c r="V40" s="637"/>
      <c r="W40" s="637"/>
      <c r="X40" s="637"/>
      <c r="Y40" s="638"/>
      <c r="Z40" s="639">
        <v>0.6</v>
      </c>
      <c r="AA40" s="639"/>
      <c r="AB40" s="639"/>
      <c r="AC40" s="639"/>
      <c r="AD40" s="640" t="s">
        <v>131</v>
      </c>
      <c r="AE40" s="640"/>
      <c r="AF40" s="640"/>
      <c r="AG40" s="640"/>
      <c r="AH40" s="640"/>
      <c r="AI40" s="640"/>
      <c r="AJ40" s="640"/>
      <c r="AK40" s="640"/>
      <c r="AL40" s="641" t="s">
        <v>131</v>
      </c>
      <c r="AM40" s="642"/>
      <c r="AN40" s="642"/>
      <c r="AO40" s="643"/>
      <c r="AQ40" s="699" t="s">
        <v>350</v>
      </c>
      <c r="AR40" s="700"/>
      <c r="AS40" s="700"/>
      <c r="AT40" s="700"/>
      <c r="AU40" s="700"/>
      <c r="AV40" s="700"/>
      <c r="AW40" s="700"/>
      <c r="AX40" s="700"/>
      <c r="AY40" s="701"/>
      <c r="AZ40" s="636">
        <v>26600</v>
      </c>
      <c r="BA40" s="637"/>
      <c r="BB40" s="637"/>
      <c r="BC40" s="637"/>
      <c r="BD40" s="668"/>
      <c r="BE40" s="668"/>
      <c r="BF40" s="691"/>
      <c r="BG40" s="684" t="s">
        <v>351</v>
      </c>
      <c r="BH40" s="685"/>
      <c r="BI40" s="685"/>
      <c r="BJ40" s="685"/>
      <c r="BK40" s="685"/>
      <c r="BL40" s="214"/>
      <c r="BM40" s="634" t="s">
        <v>352</v>
      </c>
      <c r="BN40" s="634"/>
      <c r="BO40" s="634"/>
      <c r="BP40" s="634"/>
      <c r="BQ40" s="634"/>
      <c r="BR40" s="634"/>
      <c r="BS40" s="634"/>
      <c r="BT40" s="634"/>
      <c r="BU40" s="635"/>
      <c r="BV40" s="636">
        <v>85</v>
      </c>
      <c r="BW40" s="637"/>
      <c r="BX40" s="637"/>
      <c r="BY40" s="637"/>
      <c r="BZ40" s="637"/>
      <c r="CA40" s="637"/>
      <c r="CB40" s="646"/>
      <c r="CD40" s="633" t="s">
        <v>353</v>
      </c>
      <c r="CE40" s="634"/>
      <c r="CF40" s="634"/>
      <c r="CG40" s="634"/>
      <c r="CH40" s="634"/>
      <c r="CI40" s="634"/>
      <c r="CJ40" s="634"/>
      <c r="CK40" s="634"/>
      <c r="CL40" s="634"/>
      <c r="CM40" s="634"/>
      <c r="CN40" s="634"/>
      <c r="CO40" s="634"/>
      <c r="CP40" s="634"/>
      <c r="CQ40" s="635"/>
      <c r="CR40" s="636">
        <v>795</v>
      </c>
      <c r="CS40" s="637"/>
      <c r="CT40" s="637"/>
      <c r="CU40" s="637"/>
      <c r="CV40" s="637"/>
      <c r="CW40" s="637"/>
      <c r="CX40" s="637"/>
      <c r="CY40" s="638"/>
      <c r="CZ40" s="641">
        <v>0</v>
      </c>
      <c r="DA40" s="666"/>
      <c r="DB40" s="666"/>
      <c r="DC40" s="670"/>
      <c r="DD40" s="645">
        <v>95</v>
      </c>
      <c r="DE40" s="637"/>
      <c r="DF40" s="637"/>
      <c r="DG40" s="637"/>
      <c r="DH40" s="637"/>
      <c r="DI40" s="637"/>
      <c r="DJ40" s="637"/>
      <c r="DK40" s="638"/>
      <c r="DL40" s="645" t="s">
        <v>131</v>
      </c>
      <c r="DM40" s="637"/>
      <c r="DN40" s="637"/>
      <c r="DO40" s="637"/>
      <c r="DP40" s="637"/>
      <c r="DQ40" s="637"/>
      <c r="DR40" s="637"/>
      <c r="DS40" s="637"/>
      <c r="DT40" s="637"/>
      <c r="DU40" s="637"/>
      <c r="DV40" s="638"/>
      <c r="DW40" s="641" t="s">
        <v>131</v>
      </c>
      <c r="DX40" s="666"/>
      <c r="DY40" s="666"/>
      <c r="DZ40" s="666"/>
      <c r="EA40" s="666"/>
      <c r="EB40" s="666"/>
      <c r="EC40" s="667"/>
    </row>
    <row r="41" spans="2:133" ht="11.25" customHeight="1" x14ac:dyDescent="0.15">
      <c r="B41" s="657" t="s">
        <v>354</v>
      </c>
      <c r="C41" s="658"/>
      <c r="D41" s="658"/>
      <c r="E41" s="658"/>
      <c r="F41" s="658"/>
      <c r="G41" s="658"/>
      <c r="H41" s="658"/>
      <c r="I41" s="658"/>
      <c r="J41" s="658"/>
      <c r="K41" s="658"/>
      <c r="L41" s="658"/>
      <c r="M41" s="658"/>
      <c r="N41" s="658"/>
      <c r="O41" s="658"/>
      <c r="P41" s="658"/>
      <c r="Q41" s="659"/>
      <c r="R41" s="708">
        <v>9485624</v>
      </c>
      <c r="S41" s="709"/>
      <c r="T41" s="709"/>
      <c r="U41" s="709"/>
      <c r="V41" s="709"/>
      <c r="W41" s="709"/>
      <c r="X41" s="709"/>
      <c r="Y41" s="713"/>
      <c r="Z41" s="714">
        <v>100</v>
      </c>
      <c r="AA41" s="714"/>
      <c r="AB41" s="714"/>
      <c r="AC41" s="714"/>
      <c r="AD41" s="715">
        <v>5884613</v>
      </c>
      <c r="AE41" s="715"/>
      <c r="AF41" s="715"/>
      <c r="AG41" s="715"/>
      <c r="AH41" s="715"/>
      <c r="AI41" s="715"/>
      <c r="AJ41" s="715"/>
      <c r="AK41" s="715"/>
      <c r="AL41" s="716">
        <v>100</v>
      </c>
      <c r="AM41" s="696"/>
      <c r="AN41" s="696"/>
      <c r="AO41" s="717"/>
      <c r="AQ41" s="699" t="s">
        <v>355</v>
      </c>
      <c r="AR41" s="700"/>
      <c r="AS41" s="700"/>
      <c r="AT41" s="700"/>
      <c r="AU41" s="700"/>
      <c r="AV41" s="700"/>
      <c r="AW41" s="700"/>
      <c r="AX41" s="700"/>
      <c r="AY41" s="701"/>
      <c r="AZ41" s="636">
        <v>170780</v>
      </c>
      <c r="BA41" s="637"/>
      <c r="BB41" s="637"/>
      <c r="BC41" s="637"/>
      <c r="BD41" s="668"/>
      <c r="BE41" s="668"/>
      <c r="BF41" s="691"/>
      <c r="BG41" s="684"/>
      <c r="BH41" s="685"/>
      <c r="BI41" s="685"/>
      <c r="BJ41" s="685"/>
      <c r="BK41" s="685"/>
      <c r="BL41" s="214"/>
      <c r="BM41" s="634" t="s">
        <v>356</v>
      </c>
      <c r="BN41" s="634"/>
      <c r="BO41" s="634"/>
      <c r="BP41" s="634"/>
      <c r="BQ41" s="634"/>
      <c r="BR41" s="634"/>
      <c r="BS41" s="634"/>
      <c r="BT41" s="634"/>
      <c r="BU41" s="635"/>
      <c r="BV41" s="636" t="s">
        <v>131</v>
      </c>
      <c r="BW41" s="637"/>
      <c r="BX41" s="637"/>
      <c r="BY41" s="637"/>
      <c r="BZ41" s="637"/>
      <c r="CA41" s="637"/>
      <c r="CB41" s="646"/>
      <c r="CD41" s="633" t="s">
        <v>357</v>
      </c>
      <c r="CE41" s="634"/>
      <c r="CF41" s="634"/>
      <c r="CG41" s="634"/>
      <c r="CH41" s="634"/>
      <c r="CI41" s="634"/>
      <c r="CJ41" s="634"/>
      <c r="CK41" s="634"/>
      <c r="CL41" s="634"/>
      <c r="CM41" s="634"/>
      <c r="CN41" s="634"/>
      <c r="CO41" s="634"/>
      <c r="CP41" s="634"/>
      <c r="CQ41" s="635"/>
      <c r="CR41" s="636" t="s">
        <v>131</v>
      </c>
      <c r="CS41" s="668"/>
      <c r="CT41" s="668"/>
      <c r="CU41" s="668"/>
      <c r="CV41" s="668"/>
      <c r="CW41" s="668"/>
      <c r="CX41" s="668"/>
      <c r="CY41" s="669"/>
      <c r="CZ41" s="641" t="s">
        <v>131</v>
      </c>
      <c r="DA41" s="666"/>
      <c r="DB41" s="666"/>
      <c r="DC41" s="670"/>
      <c r="DD41" s="645" t="s">
        <v>131</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358</v>
      </c>
      <c r="AR42" s="706"/>
      <c r="AS42" s="706"/>
      <c r="AT42" s="706"/>
      <c r="AU42" s="706"/>
      <c r="AV42" s="706"/>
      <c r="AW42" s="706"/>
      <c r="AX42" s="706"/>
      <c r="AY42" s="707"/>
      <c r="AZ42" s="708">
        <v>592175</v>
      </c>
      <c r="BA42" s="709"/>
      <c r="BB42" s="709"/>
      <c r="BC42" s="709"/>
      <c r="BD42" s="695"/>
      <c r="BE42" s="695"/>
      <c r="BF42" s="697"/>
      <c r="BG42" s="686"/>
      <c r="BH42" s="687"/>
      <c r="BI42" s="687"/>
      <c r="BJ42" s="687"/>
      <c r="BK42" s="687"/>
      <c r="BL42" s="215"/>
      <c r="BM42" s="658" t="s">
        <v>359</v>
      </c>
      <c r="BN42" s="658"/>
      <c r="BO42" s="658"/>
      <c r="BP42" s="658"/>
      <c r="BQ42" s="658"/>
      <c r="BR42" s="658"/>
      <c r="BS42" s="658"/>
      <c r="BT42" s="658"/>
      <c r="BU42" s="659"/>
      <c r="BV42" s="708">
        <v>453</v>
      </c>
      <c r="BW42" s="709"/>
      <c r="BX42" s="709"/>
      <c r="BY42" s="709"/>
      <c r="BZ42" s="709"/>
      <c r="CA42" s="709"/>
      <c r="CB42" s="718"/>
      <c r="CD42" s="633" t="s">
        <v>360</v>
      </c>
      <c r="CE42" s="634"/>
      <c r="CF42" s="634"/>
      <c r="CG42" s="634"/>
      <c r="CH42" s="634"/>
      <c r="CI42" s="634"/>
      <c r="CJ42" s="634"/>
      <c r="CK42" s="634"/>
      <c r="CL42" s="634"/>
      <c r="CM42" s="634"/>
      <c r="CN42" s="634"/>
      <c r="CO42" s="634"/>
      <c r="CP42" s="634"/>
      <c r="CQ42" s="635"/>
      <c r="CR42" s="636">
        <v>938062</v>
      </c>
      <c r="CS42" s="668"/>
      <c r="CT42" s="668"/>
      <c r="CU42" s="668"/>
      <c r="CV42" s="668"/>
      <c r="CW42" s="668"/>
      <c r="CX42" s="668"/>
      <c r="CY42" s="669"/>
      <c r="CZ42" s="641">
        <v>10.9</v>
      </c>
      <c r="DA42" s="666"/>
      <c r="DB42" s="666"/>
      <c r="DC42" s="670"/>
      <c r="DD42" s="645">
        <v>367299</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361</v>
      </c>
      <c r="CD43" s="633" t="s">
        <v>362</v>
      </c>
      <c r="CE43" s="634"/>
      <c r="CF43" s="634"/>
      <c r="CG43" s="634"/>
      <c r="CH43" s="634"/>
      <c r="CI43" s="634"/>
      <c r="CJ43" s="634"/>
      <c r="CK43" s="634"/>
      <c r="CL43" s="634"/>
      <c r="CM43" s="634"/>
      <c r="CN43" s="634"/>
      <c r="CO43" s="634"/>
      <c r="CP43" s="634"/>
      <c r="CQ43" s="635"/>
      <c r="CR43" s="636">
        <v>37387</v>
      </c>
      <c r="CS43" s="668"/>
      <c r="CT43" s="668"/>
      <c r="CU43" s="668"/>
      <c r="CV43" s="668"/>
      <c r="CW43" s="668"/>
      <c r="CX43" s="668"/>
      <c r="CY43" s="669"/>
      <c r="CZ43" s="641">
        <v>0.4</v>
      </c>
      <c r="DA43" s="666"/>
      <c r="DB43" s="666"/>
      <c r="DC43" s="670"/>
      <c r="DD43" s="645">
        <v>37387</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363</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310</v>
      </c>
      <c r="CE44" s="673"/>
      <c r="CF44" s="633" t="s">
        <v>364</v>
      </c>
      <c r="CG44" s="634"/>
      <c r="CH44" s="634"/>
      <c r="CI44" s="634"/>
      <c r="CJ44" s="634"/>
      <c r="CK44" s="634"/>
      <c r="CL44" s="634"/>
      <c r="CM44" s="634"/>
      <c r="CN44" s="634"/>
      <c r="CO44" s="634"/>
      <c r="CP44" s="634"/>
      <c r="CQ44" s="635"/>
      <c r="CR44" s="636">
        <v>938062</v>
      </c>
      <c r="CS44" s="637"/>
      <c r="CT44" s="637"/>
      <c r="CU44" s="637"/>
      <c r="CV44" s="637"/>
      <c r="CW44" s="637"/>
      <c r="CX44" s="637"/>
      <c r="CY44" s="638"/>
      <c r="CZ44" s="641">
        <v>10.9</v>
      </c>
      <c r="DA44" s="642"/>
      <c r="DB44" s="642"/>
      <c r="DC44" s="648"/>
      <c r="DD44" s="645">
        <v>367299</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365</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366</v>
      </c>
      <c r="CG45" s="634"/>
      <c r="CH45" s="634"/>
      <c r="CI45" s="634"/>
      <c r="CJ45" s="634"/>
      <c r="CK45" s="634"/>
      <c r="CL45" s="634"/>
      <c r="CM45" s="634"/>
      <c r="CN45" s="634"/>
      <c r="CO45" s="634"/>
      <c r="CP45" s="634"/>
      <c r="CQ45" s="635"/>
      <c r="CR45" s="636">
        <v>157797</v>
      </c>
      <c r="CS45" s="668"/>
      <c r="CT45" s="668"/>
      <c r="CU45" s="668"/>
      <c r="CV45" s="668"/>
      <c r="CW45" s="668"/>
      <c r="CX45" s="668"/>
      <c r="CY45" s="669"/>
      <c r="CZ45" s="641">
        <v>1.8</v>
      </c>
      <c r="DA45" s="666"/>
      <c r="DB45" s="666"/>
      <c r="DC45" s="670"/>
      <c r="DD45" s="645">
        <v>37603</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367</v>
      </c>
      <c r="CG46" s="634"/>
      <c r="CH46" s="634"/>
      <c r="CI46" s="634"/>
      <c r="CJ46" s="634"/>
      <c r="CK46" s="634"/>
      <c r="CL46" s="634"/>
      <c r="CM46" s="634"/>
      <c r="CN46" s="634"/>
      <c r="CO46" s="634"/>
      <c r="CP46" s="634"/>
      <c r="CQ46" s="635"/>
      <c r="CR46" s="636">
        <v>720972</v>
      </c>
      <c r="CS46" s="637"/>
      <c r="CT46" s="637"/>
      <c r="CU46" s="637"/>
      <c r="CV46" s="637"/>
      <c r="CW46" s="637"/>
      <c r="CX46" s="637"/>
      <c r="CY46" s="638"/>
      <c r="CZ46" s="641">
        <v>8.4</v>
      </c>
      <c r="DA46" s="642"/>
      <c r="DB46" s="642"/>
      <c r="DC46" s="648"/>
      <c r="DD46" s="645">
        <v>290903</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368</v>
      </c>
      <c r="CG47" s="634"/>
      <c r="CH47" s="634"/>
      <c r="CI47" s="634"/>
      <c r="CJ47" s="634"/>
      <c r="CK47" s="634"/>
      <c r="CL47" s="634"/>
      <c r="CM47" s="634"/>
      <c r="CN47" s="634"/>
      <c r="CO47" s="634"/>
      <c r="CP47" s="634"/>
      <c r="CQ47" s="635"/>
      <c r="CR47" s="636" t="s">
        <v>131</v>
      </c>
      <c r="CS47" s="668"/>
      <c r="CT47" s="668"/>
      <c r="CU47" s="668"/>
      <c r="CV47" s="668"/>
      <c r="CW47" s="668"/>
      <c r="CX47" s="668"/>
      <c r="CY47" s="669"/>
      <c r="CZ47" s="641" t="s">
        <v>369</v>
      </c>
      <c r="DA47" s="666"/>
      <c r="DB47" s="666"/>
      <c r="DC47" s="670"/>
      <c r="DD47" s="645" t="s">
        <v>131</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370</v>
      </c>
      <c r="CG48" s="634"/>
      <c r="CH48" s="634"/>
      <c r="CI48" s="634"/>
      <c r="CJ48" s="634"/>
      <c r="CK48" s="634"/>
      <c r="CL48" s="634"/>
      <c r="CM48" s="634"/>
      <c r="CN48" s="634"/>
      <c r="CO48" s="634"/>
      <c r="CP48" s="634"/>
      <c r="CQ48" s="635"/>
      <c r="CR48" s="636" t="s">
        <v>131</v>
      </c>
      <c r="CS48" s="637"/>
      <c r="CT48" s="637"/>
      <c r="CU48" s="637"/>
      <c r="CV48" s="637"/>
      <c r="CW48" s="637"/>
      <c r="CX48" s="637"/>
      <c r="CY48" s="638"/>
      <c r="CZ48" s="641" t="s">
        <v>131</v>
      </c>
      <c r="DA48" s="642"/>
      <c r="DB48" s="642"/>
      <c r="DC48" s="648"/>
      <c r="DD48" s="645" t="s">
        <v>131</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371</v>
      </c>
      <c r="CE49" s="658"/>
      <c r="CF49" s="658"/>
      <c r="CG49" s="658"/>
      <c r="CH49" s="658"/>
      <c r="CI49" s="658"/>
      <c r="CJ49" s="658"/>
      <c r="CK49" s="658"/>
      <c r="CL49" s="658"/>
      <c r="CM49" s="658"/>
      <c r="CN49" s="658"/>
      <c r="CO49" s="658"/>
      <c r="CP49" s="658"/>
      <c r="CQ49" s="659"/>
      <c r="CR49" s="708">
        <v>8623047</v>
      </c>
      <c r="CS49" s="695"/>
      <c r="CT49" s="695"/>
      <c r="CU49" s="695"/>
      <c r="CV49" s="695"/>
      <c r="CW49" s="695"/>
      <c r="CX49" s="695"/>
      <c r="CY49" s="724"/>
      <c r="CZ49" s="716">
        <v>100</v>
      </c>
      <c r="DA49" s="725"/>
      <c r="DB49" s="725"/>
      <c r="DC49" s="726"/>
      <c r="DD49" s="727">
        <v>6151938</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6RJS6Q/M68nrfCUAil9uqyw1KJMh9RirvEHBsCdhgH4Ll1dTvnggwDeuEGgH4UPhRBde02w8sjXV72xj8U4Khw==" saltValue="JOHBJIVWvXyptoXU9wrHz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F8" sqref="AF8:AJ8"/>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372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373</v>
      </c>
      <c r="DK2" s="736"/>
      <c r="DL2" s="736"/>
      <c r="DM2" s="736"/>
      <c r="DN2" s="736"/>
      <c r="DO2" s="737"/>
      <c r="DP2" s="222"/>
      <c r="DQ2" s="735" t="s">
        <v>374</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38" t="s">
        <v>375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15">
      <c r="A5" s="740" t="s">
        <v>377</v>
      </c>
      <c r="B5" s="741"/>
      <c r="C5" s="741"/>
      <c r="D5" s="741"/>
      <c r="E5" s="741"/>
      <c r="F5" s="741"/>
      <c r="G5" s="741"/>
      <c r="H5" s="741"/>
      <c r="I5" s="741"/>
      <c r="J5" s="741"/>
      <c r="K5" s="741"/>
      <c r="L5" s="741"/>
      <c r="M5" s="741"/>
      <c r="N5" s="741"/>
      <c r="O5" s="741"/>
      <c r="P5" s="742"/>
      <c r="Q5" s="746" t="s">
        <v>378</v>
      </c>
      <c r="R5" s="747"/>
      <c r="S5" s="747"/>
      <c r="T5" s="747"/>
      <c r="U5" s="748"/>
      <c r="V5" s="746" t="s">
        <v>379</v>
      </c>
      <c r="W5" s="747"/>
      <c r="X5" s="747"/>
      <c r="Y5" s="747"/>
      <c r="Z5" s="748"/>
      <c r="AA5" s="746" t="s">
        <v>380</v>
      </c>
      <c r="AB5" s="747"/>
      <c r="AC5" s="747"/>
      <c r="AD5" s="747"/>
      <c r="AE5" s="747"/>
      <c r="AF5" s="752" t="s">
        <v>381</v>
      </c>
      <c r="AG5" s="747"/>
      <c r="AH5" s="747"/>
      <c r="AI5" s="747"/>
      <c r="AJ5" s="753"/>
      <c r="AK5" s="747" t="s">
        <v>382</v>
      </c>
      <c r="AL5" s="747"/>
      <c r="AM5" s="747"/>
      <c r="AN5" s="747"/>
      <c r="AO5" s="748"/>
      <c r="AP5" s="746" t="s">
        <v>383</v>
      </c>
      <c r="AQ5" s="747"/>
      <c r="AR5" s="747"/>
      <c r="AS5" s="747"/>
      <c r="AT5" s="748"/>
      <c r="AU5" s="746" t="s">
        <v>384</v>
      </c>
      <c r="AV5" s="747"/>
      <c r="AW5" s="747"/>
      <c r="AX5" s="747"/>
      <c r="AY5" s="753"/>
      <c r="AZ5" s="226"/>
      <c r="BA5" s="226"/>
      <c r="BB5" s="226"/>
      <c r="BC5" s="226"/>
      <c r="BD5" s="226"/>
      <c r="BE5" s="227"/>
      <c r="BF5" s="227"/>
      <c r="BG5" s="227"/>
      <c r="BH5" s="227"/>
      <c r="BI5" s="227"/>
      <c r="BJ5" s="227"/>
      <c r="BK5" s="227"/>
      <c r="BL5" s="227"/>
      <c r="BM5" s="227"/>
      <c r="BN5" s="227"/>
      <c r="BO5" s="227"/>
      <c r="BP5" s="227"/>
      <c r="BQ5" s="740" t="s">
        <v>385</v>
      </c>
      <c r="BR5" s="741"/>
      <c r="BS5" s="741"/>
      <c r="BT5" s="741"/>
      <c r="BU5" s="741"/>
      <c r="BV5" s="741"/>
      <c r="BW5" s="741"/>
      <c r="BX5" s="741"/>
      <c r="BY5" s="741"/>
      <c r="BZ5" s="741"/>
      <c r="CA5" s="741"/>
      <c r="CB5" s="741"/>
      <c r="CC5" s="741"/>
      <c r="CD5" s="741"/>
      <c r="CE5" s="741"/>
      <c r="CF5" s="741"/>
      <c r="CG5" s="742"/>
      <c r="CH5" s="746" t="s">
        <v>386</v>
      </c>
      <c r="CI5" s="747"/>
      <c r="CJ5" s="747"/>
      <c r="CK5" s="747"/>
      <c r="CL5" s="748"/>
      <c r="CM5" s="746" t="s">
        <v>387</v>
      </c>
      <c r="CN5" s="747"/>
      <c r="CO5" s="747"/>
      <c r="CP5" s="747"/>
      <c r="CQ5" s="748"/>
      <c r="CR5" s="746" t="s">
        <v>388</v>
      </c>
      <c r="CS5" s="747"/>
      <c r="CT5" s="747"/>
      <c r="CU5" s="747"/>
      <c r="CV5" s="748"/>
      <c r="CW5" s="746" t="s">
        <v>389</v>
      </c>
      <c r="CX5" s="747"/>
      <c r="CY5" s="747"/>
      <c r="CZ5" s="747"/>
      <c r="DA5" s="748"/>
      <c r="DB5" s="746" t="s">
        <v>390</v>
      </c>
      <c r="DC5" s="747"/>
      <c r="DD5" s="747"/>
      <c r="DE5" s="747"/>
      <c r="DF5" s="748"/>
      <c r="DG5" s="776" t="s">
        <v>391</v>
      </c>
      <c r="DH5" s="777"/>
      <c r="DI5" s="777"/>
      <c r="DJ5" s="777"/>
      <c r="DK5" s="778"/>
      <c r="DL5" s="776" t="s">
        <v>392</v>
      </c>
      <c r="DM5" s="777"/>
      <c r="DN5" s="777"/>
      <c r="DO5" s="777"/>
      <c r="DP5" s="778"/>
      <c r="DQ5" s="746" t="s">
        <v>393</v>
      </c>
      <c r="DR5" s="747"/>
      <c r="DS5" s="747"/>
      <c r="DT5" s="747"/>
      <c r="DU5" s="748"/>
      <c r="DV5" s="746" t="s">
        <v>384</v>
      </c>
      <c r="DW5" s="747"/>
      <c r="DX5" s="747"/>
      <c r="DY5" s="747"/>
      <c r="DZ5" s="753"/>
      <c r="EA5" s="229"/>
    </row>
    <row r="6" spans="1:131" s="230"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15">
      <c r="A7" s="231">
        <v>1</v>
      </c>
      <c r="B7" s="762" t="s">
        <v>394</v>
      </c>
      <c r="C7" s="763"/>
      <c r="D7" s="763"/>
      <c r="E7" s="763"/>
      <c r="F7" s="763"/>
      <c r="G7" s="763"/>
      <c r="H7" s="763"/>
      <c r="I7" s="763"/>
      <c r="J7" s="763"/>
      <c r="K7" s="763"/>
      <c r="L7" s="763"/>
      <c r="M7" s="763"/>
      <c r="N7" s="763"/>
      <c r="O7" s="763"/>
      <c r="P7" s="764"/>
      <c r="Q7" s="765">
        <v>9259</v>
      </c>
      <c r="R7" s="766"/>
      <c r="S7" s="766"/>
      <c r="T7" s="766"/>
      <c r="U7" s="766"/>
      <c r="V7" s="766">
        <v>8622</v>
      </c>
      <c r="W7" s="766"/>
      <c r="X7" s="766"/>
      <c r="Y7" s="766"/>
      <c r="Z7" s="766"/>
      <c r="AA7" s="766">
        <v>636</v>
      </c>
      <c r="AB7" s="766"/>
      <c r="AC7" s="766"/>
      <c r="AD7" s="766"/>
      <c r="AE7" s="767"/>
      <c r="AF7" s="768">
        <v>556</v>
      </c>
      <c r="AG7" s="769"/>
      <c r="AH7" s="769"/>
      <c r="AI7" s="769"/>
      <c r="AJ7" s="770"/>
      <c r="AK7" s="771" t="s">
        <v>607</v>
      </c>
      <c r="AL7" s="772"/>
      <c r="AM7" s="772"/>
      <c r="AN7" s="772"/>
      <c r="AO7" s="772"/>
      <c r="AP7" s="772">
        <v>8717</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c r="BT7" s="760"/>
      <c r="BU7" s="760"/>
      <c r="BV7" s="760"/>
      <c r="BW7" s="760"/>
      <c r="BX7" s="760"/>
      <c r="BY7" s="760"/>
      <c r="BZ7" s="760"/>
      <c r="CA7" s="760"/>
      <c r="CB7" s="760"/>
      <c r="CC7" s="760"/>
      <c r="CD7" s="760"/>
      <c r="CE7" s="760"/>
      <c r="CF7" s="760"/>
      <c r="CG7" s="775"/>
      <c r="CH7" s="756"/>
      <c r="CI7" s="757"/>
      <c r="CJ7" s="757"/>
      <c r="CK7" s="757"/>
      <c r="CL7" s="758"/>
      <c r="CM7" s="756"/>
      <c r="CN7" s="757"/>
      <c r="CO7" s="757"/>
      <c r="CP7" s="757"/>
      <c r="CQ7" s="758"/>
      <c r="CR7" s="756"/>
      <c r="CS7" s="757"/>
      <c r="CT7" s="757"/>
      <c r="CU7" s="757"/>
      <c r="CV7" s="758"/>
      <c r="CW7" s="756"/>
      <c r="CX7" s="757"/>
      <c r="CY7" s="757"/>
      <c r="CZ7" s="757"/>
      <c r="DA7" s="758"/>
      <c r="DB7" s="756"/>
      <c r="DC7" s="757"/>
      <c r="DD7" s="757"/>
      <c r="DE7" s="757"/>
      <c r="DF7" s="758"/>
      <c r="DG7" s="756"/>
      <c r="DH7" s="757"/>
      <c r="DI7" s="757"/>
      <c r="DJ7" s="757"/>
      <c r="DK7" s="758"/>
      <c r="DL7" s="756"/>
      <c r="DM7" s="757"/>
      <c r="DN7" s="757"/>
      <c r="DO7" s="757"/>
      <c r="DP7" s="758"/>
      <c r="DQ7" s="756"/>
      <c r="DR7" s="757"/>
      <c r="DS7" s="757"/>
      <c r="DT7" s="757"/>
      <c r="DU7" s="758"/>
      <c r="DV7" s="759"/>
      <c r="DW7" s="760"/>
      <c r="DX7" s="760"/>
      <c r="DY7" s="760"/>
      <c r="DZ7" s="761"/>
      <c r="EA7" s="229"/>
    </row>
    <row r="8" spans="1:131" s="230" customFormat="1" ht="26.25" customHeight="1" x14ac:dyDescent="0.15">
      <c r="A8" s="233">
        <v>2</v>
      </c>
      <c r="B8" s="793" t="s">
        <v>395</v>
      </c>
      <c r="C8" s="794"/>
      <c r="D8" s="794"/>
      <c r="E8" s="794"/>
      <c r="F8" s="794"/>
      <c r="G8" s="794"/>
      <c r="H8" s="794"/>
      <c r="I8" s="794"/>
      <c r="J8" s="794"/>
      <c r="K8" s="794"/>
      <c r="L8" s="794"/>
      <c r="M8" s="794"/>
      <c r="N8" s="794"/>
      <c r="O8" s="794"/>
      <c r="P8" s="795"/>
      <c r="Q8" s="796">
        <v>2</v>
      </c>
      <c r="R8" s="797"/>
      <c r="S8" s="797"/>
      <c r="T8" s="797"/>
      <c r="U8" s="797"/>
      <c r="V8" s="797">
        <v>0</v>
      </c>
      <c r="W8" s="797"/>
      <c r="X8" s="797"/>
      <c r="Y8" s="797"/>
      <c r="Z8" s="797"/>
      <c r="AA8" s="797">
        <v>1</v>
      </c>
      <c r="AB8" s="797"/>
      <c r="AC8" s="797"/>
      <c r="AD8" s="797"/>
      <c r="AE8" s="798"/>
      <c r="AF8" s="799">
        <v>1</v>
      </c>
      <c r="AG8" s="800"/>
      <c r="AH8" s="800"/>
      <c r="AI8" s="800"/>
      <c r="AJ8" s="801"/>
      <c r="AK8" s="782" t="s">
        <v>607</v>
      </c>
      <c r="AL8" s="783"/>
      <c r="AM8" s="783"/>
      <c r="AN8" s="783"/>
      <c r="AO8" s="783"/>
      <c r="AP8" s="783" t="s">
        <v>607</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c r="BT8" s="787"/>
      <c r="BU8" s="787"/>
      <c r="BV8" s="787"/>
      <c r="BW8" s="787"/>
      <c r="BX8" s="787"/>
      <c r="BY8" s="787"/>
      <c r="BZ8" s="787"/>
      <c r="CA8" s="787"/>
      <c r="CB8" s="787"/>
      <c r="CC8" s="787"/>
      <c r="CD8" s="787"/>
      <c r="CE8" s="787"/>
      <c r="CF8" s="787"/>
      <c r="CG8" s="788"/>
      <c r="CH8" s="789"/>
      <c r="CI8" s="790"/>
      <c r="CJ8" s="790"/>
      <c r="CK8" s="790"/>
      <c r="CL8" s="791"/>
      <c r="CM8" s="789"/>
      <c r="CN8" s="790"/>
      <c r="CO8" s="790"/>
      <c r="CP8" s="790"/>
      <c r="CQ8" s="791"/>
      <c r="CR8" s="789"/>
      <c r="CS8" s="790"/>
      <c r="CT8" s="790"/>
      <c r="CU8" s="790"/>
      <c r="CV8" s="791"/>
      <c r="CW8" s="789"/>
      <c r="CX8" s="790"/>
      <c r="CY8" s="790"/>
      <c r="CZ8" s="790"/>
      <c r="DA8" s="791"/>
      <c r="DB8" s="789"/>
      <c r="DC8" s="790"/>
      <c r="DD8" s="790"/>
      <c r="DE8" s="790"/>
      <c r="DF8" s="791"/>
      <c r="DG8" s="789"/>
      <c r="DH8" s="790"/>
      <c r="DI8" s="790"/>
      <c r="DJ8" s="790"/>
      <c r="DK8" s="791"/>
      <c r="DL8" s="789"/>
      <c r="DM8" s="790"/>
      <c r="DN8" s="790"/>
      <c r="DO8" s="790"/>
      <c r="DP8" s="791"/>
      <c r="DQ8" s="789"/>
      <c r="DR8" s="790"/>
      <c r="DS8" s="790"/>
      <c r="DT8" s="790"/>
      <c r="DU8" s="791"/>
      <c r="DV8" s="786"/>
      <c r="DW8" s="787"/>
      <c r="DX8" s="787"/>
      <c r="DY8" s="787"/>
      <c r="DZ8" s="792"/>
      <c r="EA8" s="229"/>
    </row>
    <row r="9" spans="1:131" s="230" customFormat="1" ht="26.25" customHeight="1" x14ac:dyDescent="0.15">
      <c r="A9" s="233">
        <v>3</v>
      </c>
      <c r="B9" s="793" t="s">
        <v>396</v>
      </c>
      <c r="C9" s="794"/>
      <c r="D9" s="794"/>
      <c r="E9" s="794"/>
      <c r="F9" s="794"/>
      <c r="G9" s="794"/>
      <c r="H9" s="794"/>
      <c r="I9" s="794"/>
      <c r="J9" s="794"/>
      <c r="K9" s="794"/>
      <c r="L9" s="794"/>
      <c r="M9" s="794"/>
      <c r="N9" s="794"/>
      <c r="O9" s="794"/>
      <c r="P9" s="795"/>
      <c r="Q9" s="796">
        <v>238</v>
      </c>
      <c r="R9" s="797"/>
      <c r="S9" s="797"/>
      <c r="T9" s="797"/>
      <c r="U9" s="797"/>
      <c r="V9" s="797">
        <v>12</v>
      </c>
      <c r="W9" s="797"/>
      <c r="X9" s="797"/>
      <c r="Y9" s="797"/>
      <c r="Z9" s="797"/>
      <c r="AA9" s="797">
        <v>225</v>
      </c>
      <c r="AB9" s="797"/>
      <c r="AC9" s="797"/>
      <c r="AD9" s="797"/>
      <c r="AE9" s="798"/>
      <c r="AF9" s="799">
        <v>225</v>
      </c>
      <c r="AG9" s="800"/>
      <c r="AH9" s="800"/>
      <c r="AI9" s="800"/>
      <c r="AJ9" s="801"/>
      <c r="AK9" s="782" t="s">
        <v>607</v>
      </c>
      <c r="AL9" s="783"/>
      <c r="AM9" s="783"/>
      <c r="AN9" s="783"/>
      <c r="AO9" s="783"/>
      <c r="AP9" s="783">
        <v>91</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9"/>
    </row>
    <row r="10" spans="1:131" s="230" customFormat="1" ht="26.25" customHeight="1" x14ac:dyDescent="0.15">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15">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15">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15">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15">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15">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15">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15">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15">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15">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15">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15">
      <c r="A22" s="233">
        <v>16</v>
      </c>
      <c r="B22" s="793"/>
      <c r="C22" s="794"/>
      <c r="D22" s="794"/>
      <c r="E22" s="794"/>
      <c r="F22" s="794"/>
      <c r="G22" s="794"/>
      <c r="H22" s="794"/>
      <c r="I22" s="794"/>
      <c r="J22" s="794"/>
      <c r="K22" s="794"/>
      <c r="L22" s="794"/>
      <c r="M22" s="794"/>
      <c r="N22" s="794"/>
      <c r="O22" s="794"/>
      <c r="P22" s="795"/>
      <c r="Q22" s="815"/>
      <c r="R22" s="816"/>
      <c r="S22" s="816"/>
      <c r="T22" s="816"/>
      <c r="U22" s="816"/>
      <c r="V22" s="816"/>
      <c r="W22" s="816"/>
      <c r="X22" s="816"/>
      <c r="Y22" s="816"/>
      <c r="Z22" s="816"/>
      <c r="AA22" s="816"/>
      <c r="AB22" s="816"/>
      <c r="AC22" s="816"/>
      <c r="AD22" s="816"/>
      <c r="AE22" s="817"/>
      <c r="AF22" s="799"/>
      <c r="AG22" s="800"/>
      <c r="AH22" s="800"/>
      <c r="AI22" s="800"/>
      <c r="AJ22" s="801"/>
      <c r="AK22" s="818"/>
      <c r="AL22" s="819"/>
      <c r="AM22" s="819"/>
      <c r="AN22" s="819"/>
      <c r="AO22" s="819"/>
      <c r="AP22" s="819"/>
      <c r="AQ22" s="819"/>
      <c r="AR22" s="819"/>
      <c r="AS22" s="819"/>
      <c r="AT22" s="819"/>
      <c r="AU22" s="820"/>
      <c r="AV22" s="820"/>
      <c r="AW22" s="820"/>
      <c r="AX22" s="820"/>
      <c r="AY22" s="821"/>
      <c r="AZ22" s="822" t="s">
        <v>397</v>
      </c>
      <c r="BA22" s="822"/>
      <c r="BB22" s="822"/>
      <c r="BC22" s="822"/>
      <c r="BD22" s="823"/>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
      <c r="A23" s="235" t="s">
        <v>398</v>
      </c>
      <c r="B23" s="802" t="s">
        <v>399</v>
      </c>
      <c r="C23" s="803"/>
      <c r="D23" s="803"/>
      <c r="E23" s="803"/>
      <c r="F23" s="803"/>
      <c r="G23" s="803"/>
      <c r="H23" s="803"/>
      <c r="I23" s="803"/>
      <c r="J23" s="803"/>
      <c r="K23" s="803"/>
      <c r="L23" s="803"/>
      <c r="M23" s="803"/>
      <c r="N23" s="803"/>
      <c r="O23" s="803"/>
      <c r="P23" s="804"/>
      <c r="Q23" s="805">
        <v>9485</v>
      </c>
      <c r="R23" s="806"/>
      <c r="S23" s="806"/>
      <c r="T23" s="806"/>
      <c r="U23" s="806"/>
      <c r="V23" s="807">
        <v>8623</v>
      </c>
      <c r="W23" s="808"/>
      <c r="X23" s="808"/>
      <c r="Y23" s="808"/>
      <c r="Z23" s="809"/>
      <c r="AA23" s="807">
        <f>SUM(AA7:AE9)</f>
        <v>862</v>
      </c>
      <c r="AB23" s="808"/>
      <c r="AC23" s="808"/>
      <c r="AD23" s="808"/>
      <c r="AE23" s="810"/>
      <c r="AF23" s="811">
        <v>783</v>
      </c>
      <c r="AG23" s="806"/>
      <c r="AH23" s="806"/>
      <c r="AI23" s="806"/>
      <c r="AJ23" s="812"/>
      <c r="AK23" s="813"/>
      <c r="AL23" s="814"/>
      <c r="AM23" s="814"/>
      <c r="AN23" s="814"/>
      <c r="AO23" s="814"/>
      <c r="AP23" s="807">
        <f>SUM(AP7:AT9)</f>
        <v>8808</v>
      </c>
      <c r="AQ23" s="808"/>
      <c r="AR23" s="808"/>
      <c r="AS23" s="808"/>
      <c r="AT23" s="809"/>
      <c r="AU23" s="825"/>
      <c r="AV23" s="825"/>
      <c r="AW23" s="825"/>
      <c r="AX23" s="825"/>
      <c r="AY23" s="826"/>
      <c r="AZ23" s="827" t="s">
        <v>400</v>
      </c>
      <c r="BA23" s="808"/>
      <c r="BB23" s="808"/>
      <c r="BC23" s="808"/>
      <c r="BD23" s="810"/>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15">
      <c r="A24" s="824" t="s">
        <v>401</v>
      </c>
      <c r="B24" s="824"/>
      <c r="C24" s="824"/>
      <c r="D24" s="824"/>
      <c r="E24" s="824"/>
      <c r="F24" s="824"/>
      <c r="G24" s="824"/>
      <c r="H24" s="824"/>
      <c r="I24" s="824"/>
      <c r="J24" s="824"/>
      <c r="K24" s="824"/>
      <c r="L24" s="824"/>
      <c r="M24" s="824"/>
      <c r="N24" s="824"/>
      <c r="O24" s="824"/>
      <c r="P24" s="824"/>
      <c r="Q24" s="824"/>
      <c r="R24" s="824"/>
      <c r="S24" s="824"/>
      <c r="T24" s="824"/>
      <c r="U24" s="824"/>
      <c r="V24" s="824"/>
      <c r="W24" s="824"/>
      <c r="X24" s="824"/>
      <c r="Y24" s="824"/>
      <c r="Z24" s="824"/>
      <c r="AA24" s="824"/>
      <c r="AB24" s="824"/>
      <c r="AC24" s="824"/>
      <c r="AD24" s="824"/>
      <c r="AE24" s="824"/>
      <c r="AF24" s="824"/>
      <c r="AG24" s="824"/>
      <c r="AH24" s="824"/>
      <c r="AI24" s="824"/>
      <c r="AJ24" s="824"/>
      <c r="AK24" s="824"/>
      <c r="AL24" s="824"/>
      <c r="AM24" s="824"/>
      <c r="AN24" s="824"/>
      <c r="AO24" s="824"/>
      <c r="AP24" s="824"/>
      <c r="AQ24" s="824"/>
      <c r="AR24" s="824"/>
      <c r="AS24" s="824"/>
      <c r="AT24" s="824"/>
      <c r="AU24" s="824"/>
      <c r="AV24" s="824"/>
      <c r="AW24" s="824"/>
      <c r="AX24" s="824"/>
      <c r="AY24" s="824"/>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
      <c r="A25" s="738" t="s">
        <v>402</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377</v>
      </c>
      <c r="B26" s="741"/>
      <c r="C26" s="741"/>
      <c r="D26" s="741"/>
      <c r="E26" s="741"/>
      <c r="F26" s="741"/>
      <c r="G26" s="741"/>
      <c r="H26" s="741"/>
      <c r="I26" s="741"/>
      <c r="J26" s="741"/>
      <c r="K26" s="741"/>
      <c r="L26" s="741"/>
      <c r="M26" s="741"/>
      <c r="N26" s="741"/>
      <c r="O26" s="741"/>
      <c r="P26" s="742"/>
      <c r="Q26" s="746" t="s">
        <v>403</v>
      </c>
      <c r="R26" s="747"/>
      <c r="S26" s="747"/>
      <c r="T26" s="747"/>
      <c r="U26" s="748"/>
      <c r="V26" s="746" t="s">
        <v>404</v>
      </c>
      <c r="W26" s="747"/>
      <c r="X26" s="747"/>
      <c r="Y26" s="747"/>
      <c r="Z26" s="748"/>
      <c r="AA26" s="746" t="s">
        <v>405</v>
      </c>
      <c r="AB26" s="747"/>
      <c r="AC26" s="747"/>
      <c r="AD26" s="747"/>
      <c r="AE26" s="747"/>
      <c r="AF26" s="828" t="s">
        <v>406</v>
      </c>
      <c r="AG26" s="829"/>
      <c r="AH26" s="829"/>
      <c r="AI26" s="829"/>
      <c r="AJ26" s="830"/>
      <c r="AK26" s="747" t="s">
        <v>407</v>
      </c>
      <c r="AL26" s="747"/>
      <c r="AM26" s="747"/>
      <c r="AN26" s="747"/>
      <c r="AO26" s="748"/>
      <c r="AP26" s="746" t="s">
        <v>408</v>
      </c>
      <c r="AQ26" s="747"/>
      <c r="AR26" s="747"/>
      <c r="AS26" s="747"/>
      <c r="AT26" s="748"/>
      <c r="AU26" s="746" t="s">
        <v>409</v>
      </c>
      <c r="AV26" s="747"/>
      <c r="AW26" s="747"/>
      <c r="AX26" s="747"/>
      <c r="AY26" s="748"/>
      <c r="AZ26" s="746" t="s">
        <v>410</v>
      </c>
      <c r="BA26" s="747"/>
      <c r="BB26" s="747"/>
      <c r="BC26" s="747"/>
      <c r="BD26" s="748"/>
      <c r="BE26" s="746" t="s">
        <v>384</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1"/>
      <c r="AG27" s="832"/>
      <c r="AH27" s="832"/>
      <c r="AI27" s="832"/>
      <c r="AJ27" s="833"/>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7">
        <v>1</v>
      </c>
      <c r="B28" s="762" t="s">
        <v>411</v>
      </c>
      <c r="C28" s="763"/>
      <c r="D28" s="763"/>
      <c r="E28" s="763"/>
      <c r="F28" s="763"/>
      <c r="G28" s="763"/>
      <c r="H28" s="763"/>
      <c r="I28" s="763"/>
      <c r="J28" s="763"/>
      <c r="K28" s="763"/>
      <c r="L28" s="763"/>
      <c r="M28" s="763"/>
      <c r="N28" s="763"/>
      <c r="O28" s="763"/>
      <c r="P28" s="764"/>
      <c r="Q28" s="836">
        <v>1804</v>
      </c>
      <c r="R28" s="837"/>
      <c r="S28" s="837"/>
      <c r="T28" s="837"/>
      <c r="U28" s="837"/>
      <c r="V28" s="837">
        <v>1731</v>
      </c>
      <c r="W28" s="837"/>
      <c r="X28" s="837"/>
      <c r="Y28" s="837"/>
      <c r="Z28" s="837"/>
      <c r="AA28" s="837">
        <v>74</v>
      </c>
      <c r="AB28" s="837"/>
      <c r="AC28" s="837"/>
      <c r="AD28" s="837"/>
      <c r="AE28" s="838"/>
      <c r="AF28" s="839">
        <v>74</v>
      </c>
      <c r="AG28" s="837"/>
      <c r="AH28" s="837"/>
      <c r="AI28" s="837"/>
      <c r="AJ28" s="840"/>
      <c r="AK28" s="841">
        <v>164</v>
      </c>
      <c r="AL28" s="842"/>
      <c r="AM28" s="842"/>
      <c r="AN28" s="842"/>
      <c r="AO28" s="842"/>
      <c r="AP28" s="842" t="s">
        <v>618</v>
      </c>
      <c r="AQ28" s="842"/>
      <c r="AR28" s="842"/>
      <c r="AS28" s="842"/>
      <c r="AT28" s="842"/>
      <c r="AU28" s="842" t="s">
        <v>618</v>
      </c>
      <c r="AV28" s="842"/>
      <c r="AW28" s="842"/>
      <c r="AX28" s="842"/>
      <c r="AY28" s="842"/>
      <c r="AZ28" s="843" t="s">
        <v>618</v>
      </c>
      <c r="BA28" s="843"/>
      <c r="BB28" s="843"/>
      <c r="BC28" s="843"/>
      <c r="BD28" s="843"/>
      <c r="BE28" s="834"/>
      <c r="BF28" s="834"/>
      <c r="BG28" s="834"/>
      <c r="BH28" s="834"/>
      <c r="BI28" s="835"/>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7">
        <v>2</v>
      </c>
      <c r="B29" s="793" t="s">
        <v>412</v>
      </c>
      <c r="C29" s="794"/>
      <c r="D29" s="794"/>
      <c r="E29" s="794"/>
      <c r="F29" s="794"/>
      <c r="G29" s="794"/>
      <c r="H29" s="794"/>
      <c r="I29" s="794"/>
      <c r="J29" s="794"/>
      <c r="K29" s="794"/>
      <c r="L29" s="794"/>
      <c r="M29" s="794"/>
      <c r="N29" s="794"/>
      <c r="O29" s="794"/>
      <c r="P29" s="795"/>
      <c r="Q29" s="796">
        <v>28</v>
      </c>
      <c r="R29" s="797"/>
      <c r="S29" s="797"/>
      <c r="T29" s="797"/>
      <c r="U29" s="797"/>
      <c r="V29" s="797">
        <v>27</v>
      </c>
      <c r="W29" s="797"/>
      <c r="X29" s="797"/>
      <c r="Y29" s="797"/>
      <c r="Z29" s="797"/>
      <c r="AA29" s="797">
        <v>1</v>
      </c>
      <c r="AB29" s="797"/>
      <c r="AC29" s="797"/>
      <c r="AD29" s="797"/>
      <c r="AE29" s="798"/>
      <c r="AF29" s="799">
        <v>1</v>
      </c>
      <c r="AG29" s="800"/>
      <c r="AH29" s="800"/>
      <c r="AI29" s="800"/>
      <c r="AJ29" s="801"/>
      <c r="AK29" s="847">
        <v>7</v>
      </c>
      <c r="AL29" s="848"/>
      <c r="AM29" s="848"/>
      <c r="AN29" s="848"/>
      <c r="AO29" s="848"/>
      <c r="AP29" s="844" t="s">
        <v>618</v>
      </c>
      <c r="AQ29" s="844"/>
      <c r="AR29" s="844"/>
      <c r="AS29" s="844"/>
      <c r="AT29" s="844"/>
      <c r="AU29" s="844" t="s">
        <v>618</v>
      </c>
      <c r="AV29" s="844"/>
      <c r="AW29" s="844"/>
      <c r="AX29" s="844"/>
      <c r="AY29" s="844"/>
      <c r="AZ29" s="844" t="s">
        <v>618</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7">
        <v>3</v>
      </c>
      <c r="B30" s="793" t="s">
        <v>413</v>
      </c>
      <c r="C30" s="794"/>
      <c r="D30" s="794"/>
      <c r="E30" s="794"/>
      <c r="F30" s="794"/>
      <c r="G30" s="794"/>
      <c r="H30" s="794"/>
      <c r="I30" s="794"/>
      <c r="J30" s="794"/>
      <c r="K30" s="794"/>
      <c r="L30" s="794"/>
      <c r="M30" s="794"/>
      <c r="N30" s="794"/>
      <c r="O30" s="794"/>
      <c r="P30" s="795"/>
      <c r="Q30" s="796">
        <v>1818</v>
      </c>
      <c r="R30" s="797"/>
      <c r="S30" s="797"/>
      <c r="T30" s="797"/>
      <c r="U30" s="797"/>
      <c r="V30" s="797">
        <v>1727</v>
      </c>
      <c r="W30" s="797"/>
      <c r="X30" s="797"/>
      <c r="Y30" s="797"/>
      <c r="Z30" s="797"/>
      <c r="AA30" s="797">
        <v>91</v>
      </c>
      <c r="AB30" s="797"/>
      <c r="AC30" s="797"/>
      <c r="AD30" s="797"/>
      <c r="AE30" s="798"/>
      <c r="AF30" s="799">
        <v>91</v>
      </c>
      <c r="AG30" s="800"/>
      <c r="AH30" s="800"/>
      <c r="AI30" s="800"/>
      <c r="AJ30" s="801"/>
      <c r="AK30" s="847">
        <v>285</v>
      </c>
      <c r="AL30" s="848"/>
      <c r="AM30" s="848"/>
      <c r="AN30" s="848"/>
      <c r="AO30" s="848"/>
      <c r="AP30" s="844" t="s">
        <v>618</v>
      </c>
      <c r="AQ30" s="844"/>
      <c r="AR30" s="844"/>
      <c r="AS30" s="844"/>
      <c r="AT30" s="844"/>
      <c r="AU30" s="844" t="s">
        <v>618</v>
      </c>
      <c r="AV30" s="844"/>
      <c r="AW30" s="844"/>
      <c r="AX30" s="844"/>
      <c r="AY30" s="844"/>
      <c r="AZ30" s="844" t="s">
        <v>618</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7">
        <v>4</v>
      </c>
      <c r="B31" s="793" t="s">
        <v>414</v>
      </c>
      <c r="C31" s="794"/>
      <c r="D31" s="794"/>
      <c r="E31" s="794"/>
      <c r="F31" s="794"/>
      <c r="G31" s="794"/>
      <c r="H31" s="794"/>
      <c r="I31" s="794"/>
      <c r="J31" s="794"/>
      <c r="K31" s="794"/>
      <c r="L31" s="794"/>
      <c r="M31" s="794"/>
      <c r="N31" s="794"/>
      <c r="O31" s="794"/>
      <c r="P31" s="795"/>
      <c r="Q31" s="796">
        <v>261</v>
      </c>
      <c r="R31" s="797"/>
      <c r="S31" s="797"/>
      <c r="T31" s="797"/>
      <c r="U31" s="797"/>
      <c r="V31" s="797">
        <v>259</v>
      </c>
      <c r="W31" s="797"/>
      <c r="X31" s="797"/>
      <c r="Y31" s="797"/>
      <c r="Z31" s="797"/>
      <c r="AA31" s="797">
        <v>2</v>
      </c>
      <c r="AB31" s="797"/>
      <c r="AC31" s="797"/>
      <c r="AD31" s="797"/>
      <c r="AE31" s="798"/>
      <c r="AF31" s="799">
        <v>2</v>
      </c>
      <c r="AG31" s="800"/>
      <c r="AH31" s="800"/>
      <c r="AI31" s="800"/>
      <c r="AJ31" s="801"/>
      <c r="AK31" s="847">
        <v>67</v>
      </c>
      <c r="AL31" s="848"/>
      <c r="AM31" s="848"/>
      <c r="AN31" s="848"/>
      <c r="AO31" s="848"/>
      <c r="AP31" s="844" t="s">
        <v>618</v>
      </c>
      <c r="AQ31" s="844"/>
      <c r="AR31" s="844"/>
      <c r="AS31" s="844"/>
      <c r="AT31" s="844"/>
      <c r="AU31" s="844" t="s">
        <v>618</v>
      </c>
      <c r="AV31" s="844"/>
      <c r="AW31" s="844"/>
      <c r="AX31" s="844"/>
      <c r="AY31" s="844"/>
      <c r="AZ31" s="844" t="s">
        <v>618</v>
      </c>
      <c r="BA31" s="844"/>
      <c r="BB31" s="844"/>
      <c r="BC31" s="844"/>
      <c r="BD31" s="844"/>
      <c r="BE31" s="845"/>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7">
        <v>5</v>
      </c>
      <c r="B32" s="793" t="s">
        <v>415</v>
      </c>
      <c r="C32" s="794"/>
      <c r="D32" s="794"/>
      <c r="E32" s="794"/>
      <c r="F32" s="794"/>
      <c r="G32" s="794"/>
      <c r="H32" s="794"/>
      <c r="I32" s="794"/>
      <c r="J32" s="794"/>
      <c r="K32" s="794"/>
      <c r="L32" s="794"/>
      <c r="M32" s="794"/>
      <c r="N32" s="794"/>
      <c r="O32" s="794"/>
      <c r="P32" s="795"/>
      <c r="Q32" s="796">
        <v>15</v>
      </c>
      <c r="R32" s="797"/>
      <c r="S32" s="797"/>
      <c r="T32" s="797"/>
      <c r="U32" s="797"/>
      <c r="V32" s="797">
        <v>8</v>
      </c>
      <c r="W32" s="797"/>
      <c r="X32" s="797"/>
      <c r="Y32" s="797"/>
      <c r="Z32" s="797"/>
      <c r="AA32" s="797">
        <v>7</v>
      </c>
      <c r="AB32" s="797"/>
      <c r="AC32" s="797"/>
      <c r="AD32" s="797"/>
      <c r="AE32" s="798"/>
      <c r="AF32" s="799">
        <v>7</v>
      </c>
      <c r="AG32" s="800"/>
      <c r="AH32" s="800"/>
      <c r="AI32" s="800"/>
      <c r="AJ32" s="801"/>
      <c r="AK32" s="847" t="s">
        <v>618</v>
      </c>
      <c r="AL32" s="848"/>
      <c r="AM32" s="848"/>
      <c r="AN32" s="848"/>
      <c r="AO32" s="848"/>
      <c r="AP32" s="844" t="s">
        <v>618</v>
      </c>
      <c r="AQ32" s="844"/>
      <c r="AR32" s="844"/>
      <c r="AS32" s="844"/>
      <c r="AT32" s="844"/>
      <c r="AU32" s="844" t="s">
        <v>618</v>
      </c>
      <c r="AV32" s="844"/>
      <c r="AW32" s="844"/>
      <c r="AX32" s="844"/>
      <c r="AY32" s="844"/>
      <c r="AZ32" s="844" t="s">
        <v>618</v>
      </c>
      <c r="BA32" s="844"/>
      <c r="BB32" s="844"/>
      <c r="BC32" s="844"/>
      <c r="BD32" s="844"/>
      <c r="BE32" s="845"/>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7">
        <v>6</v>
      </c>
      <c r="B33" s="793" t="s">
        <v>416</v>
      </c>
      <c r="C33" s="794"/>
      <c r="D33" s="794"/>
      <c r="E33" s="794"/>
      <c r="F33" s="794"/>
      <c r="G33" s="794"/>
      <c r="H33" s="794"/>
      <c r="I33" s="794"/>
      <c r="J33" s="794"/>
      <c r="K33" s="794"/>
      <c r="L33" s="794"/>
      <c r="M33" s="794"/>
      <c r="N33" s="794"/>
      <c r="O33" s="794"/>
      <c r="P33" s="795"/>
      <c r="Q33" s="796">
        <v>564</v>
      </c>
      <c r="R33" s="797"/>
      <c r="S33" s="797"/>
      <c r="T33" s="797"/>
      <c r="U33" s="797"/>
      <c r="V33" s="797">
        <v>6</v>
      </c>
      <c r="W33" s="797"/>
      <c r="X33" s="797"/>
      <c r="Y33" s="797"/>
      <c r="Z33" s="797"/>
      <c r="AA33" s="797">
        <v>558</v>
      </c>
      <c r="AB33" s="797"/>
      <c r="AC33" s="797"/>
      <c r="AD33" s="797"/>
      <c r="AE33" s="798"/>
      <c r="AF33" s="799">
        <v>558</v>
      </c>
      <c r="AG33" s="800"/>
      <c r="AH33" s="800"/>
      <c r="AI33" s="800"/>
      <c r="AJ33" s="801"/>
      <c r="AK33" s="847" t="s">
        <v>618</v>
      </c>
      <c r="AL33" s="848"/>
      <c r="AM33" s="848"/>
      <c r="AN33" s="848"/>
      <c r="AO33" s="848"/>
      <c r="AP33" s="848">
        <v>97</v>
      </c>
      <c r="AQ33" s="848"/>
      <c r="AR33" s="848"/>
      <c r="AS33" s="848"/>
      <c r="AT33" s="848"/>
      <c r="AU33" s="848">
        <v>19</v>
      </c>
      <c r="AV33" s="848"/>
      <c r="AW33" s="848"/>
      <c r="AX33" s="848"/>
      <c r="AY33" s="848"/>
      <c r="AZ33" s="844" t="s">
        <v>618</v>
      </c>
      <c r="BA33" s="844"/>
      <c r="BB33" s="844"/>
      <c r="BC33" s="844"/>
      <c r="BD33" s="844"/>
      <c r="BE33" s="845" t="s">
        <v>417</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7">
        <v>7</v>
      </c>
      <c r="B34" s="793" t="s">
        <v>418</v>
      </c>
      <c r="C34" s="794"/>
      <c r="D34" s="794"/>
      <c r="E34" s="794"/>
      <c r="F34" s="794"/>
      <c r="G34" s="794"/>
      <c r="H34" s="794"/>
      <c r="I34" s="794"/>
      <c r="J34" s="794"/>
      <c r="K34" s="794"/>
      <c r="L34" s="794"/>
      <c r="M34" s="794"/>
      <c r="N34" s="794"/>
      <c r="O34" s="794"/>
      <c r="P34" s="795"/>
      <c r="Q34" s="796">
        <v>296</v>
      </c>
      <c r="R34" s="797"/>
      <c r="S34" s="797"/>
      <c r="T34" s="797"/>
      <c r="U34" s="797"/>
      <c r="V34" s="797">
        <v>14</v>
      </c>
      <c r="W34" s="797"/>
      <c r="X34" s="797"/>
      <c r="Y34" s="797"/>
      <c r="Z34" s="797"/>
      <c r="AA34" s="797">
        <v>282</v>
      </c>
      <c r="AB34" s="797"/>
      <c r="AC34" s="797"/>
      <c r="AD34" s="797"/>
      <c r="AE34" s="798"/>
      <c r="AF34" s="799">
        <v>282</v>
      </c>
      <c r="AG34" s="800"/>
      <c r="AH34" s="800"/>
      <c r="AI34" s="800"/>
      <c r="AJ34" s="801"/>
      <c r="AK34" s="847">
        <v>30</v>
      </c>
      <c r="AL34" s="848"/>
      <c r="AM34" s="848"/>
      <c r="AN34" s="848"/>
      <c r="AO34" s="848"/>
      <c r="AP34" s="848">
        <v>594</v>
      </c>
      <c r="AQ34" s="848"/>
      <c r="AR34" s="848"/>
      <c r="AS34" s="848"/>
      <c r="AT34" s="848"/>
      <c r="AU34" s="848">
        <v>325</v>
      </c>
      <c r="AV34" s="848"/>
      <c r="AW34" s="848"/>
      <c r="AX34" s="848"/>
      <c r="AY34" s="848"/>
      <c r="AZ34" s="844" t="s">
        <v>618</v>
      </c>
      <c r="BA34" s="844"/>
      <c r="BB34" s="844"/>
      <c r="BC34" s="844"/>
      <c r="BD34" s="844"/>
      <c r="BE34" s="845" t="s">
        <v>419</v>
      </c>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7">
        <v>8</v>
      </c>
      <c r="B35" s="793" t="s">
        <v>420</v>
      </c>
      <c r="C35" s="794"/>
      <c r="D35" s="794"/>
      <c r="E35" s="794"/>
      <c r="F35" s="794"/>
      <c r="G35" s="794"/>
      <c r="H35" s="794"/>
      <c r="I35" s="794"/>
      <c r="J35" s="794"/>
      <c r="K35" s="794"/>
      <c r="L35" s="794"/>
      <c r="M35" s="794"/>
      <c r="N35" s="794"/>
      <c r="O35" s="794"/>
      <c r="P35" s="795"/>
      <c r="Q35" s="796">
        <v>5</v>
      </c>
      <c r="R35" s="797"/>
      <c r="S35" s="797"/>
      <c r="T35" s="797"/>
      <c r="U35" s="797"/>
      <c r="V35" s="797">
        <v>2</v>
      </c>
      <c r="W35" s="797"/>
      <c r="X35" s="797"/>
      <c r="Y35" s="797"/>
      <c r="Z35" s="797"/>
      <c r="AA35" s="797">
        <v>3</v>
      </c>
      <c r="AB35" s="797"/>
      <c r="AC35" s="797"/>
      <c r="AD35" s="797"/>
      <c r="AE35" s="798"/>
      <c r="AF35" s="799">
        <v>3</v>
      </c>
      <c r="AG35" s="800"/>
      <c r="AH35" s="800"/>
      <c r="AI35" s="800"/>
      <c r="AJ35" s="801"/>
      <c r="AK35" s="847">
        <v>4</v>
      </c>
      <c r="AL35" s="848"/>
      <c r="AM35" s="848"/>
      <c r="AN35" s="848"/>
      <c r="AO35" s="848"/>
      <c r="AP35" s="848">
        <v>14</v>
      </c>
      <c r="AQ35" s="848"/>
      <c r="AR35" s="848"/>
      <c r="AS35" s="848"/>
      <c r="AT35" s="848"/>
      <c r="AU35" s="848">
        <v>13</v>
      </c>
      <c r="AV35" s="848"/>
      <c r="AW35" s="848"/>
      <c r="AX35" s="848"/>
      <c r="AY35" s="848"/>
      <c r="AZ35" s="844" t="s">
        <v>618</v>
      </c>
      <c r="BA35" s="844"/>
      <c r="BB35" s="844"/>
      <c r="BC35" s="844"/>
      <c r="BD35" s="844"/>
      <c r="BE35" s="845" t="s">
        <v>421</v>
      </c>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7">
        <v>9</v>
      </c>
      <c r="B36" s="793" t="s">
        <v>422</v>
      </c>
      <c r="C36" s="794"/>
      <c r="D36" s="794"/>
      <c r="E36" s="794"/>
      <c r="F36" s="794"/>
      <c r="G36" s="794"/>
      <c r="H36" s="794"/>
      <c r="I36" s="794"/>
      <c r="J36" s="794"/>
      <c r="K36" s="794"/>
      <c r="L36" s="794"/>
      <c r="M36" s="794"/>
      <c r="N36" s="794"/>
      <c r="O36" s="794"/>
      <c r="P36" s="795"/>
      <c r="Q36" s="796">
        <v>94</v>
      </c>
      <c r="R36" s="797"/>
      <c r="S36" s="797"/>
      <c r="T36" s="797"/>
      <c r="U36" s="797"/>
      <c r="V36" s="797">
        <v>70</v>
      </c>
      <c r="W36" s="797"/>
      <c r="X36" s="797"/>
      <c r="Y36" s="797"/>
      <c r="Z36" s="797"/>
      <c r="AA36" s="797">
        <v>24</v>
      </c>
      <c r="AB36" s="797"/>
      <c r="AC36" s="797"/>
      <c r="AD36" s="797"/>
      <c r="AE36" s="798"/>
      <c r="AF36" s="799">
        <v>24</v>
      </c>
      <c r="AG36" s="800"/>
      <c r="AH36" s="800"/>
      <c r="AI36" s="800"/>
      <c r="AJ36" s="801"/>
      <c r="AK36" s="847">
        <v>55</v>
      </c>
      <c r="AL36" s="848"/>
      <c r="AM36" s="848"/>
      <c r="AN36" s="848"/>
      <c r="AO36" s="848"/>
      <c r="AP36" s="848">
        <v>246</v>
      </c>
      <c r="AQ36" s="848"/>
      <c r="AR36" s="848"/>
      <c r="AS36" s="848"/>
      <c r="AT36" s="848"/>
      <c r="AU36" s="848">
        <v>185</v>
      </c>
      <c r="AV36" s="848"/>
      <c r="AW36" s="848"/>
      <c r="AX36" s="848"/>
      <c r="AY36" s="848"/>
      <c r="AZ36" s="844" t="s">
        <v>618</v>
      </c>
      <c r="BA36" s="844"/>
      <c r="BB36" s="844"/>
      <c r="BC36" s="844"/>
      <c r="BD36" s="844"/>
      <c r="BE36" s="845" t="s">
        <v>423</v>
      </c>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7">
        <v>10</v>
      </c>
      <c r="B37" s="793" t="s">
        <v>424</v>
      </c>
      <c r="C37" s="794"/>
      <c r="D37" s="794"/>
      <c r="E37" s="794"/>
      <c r="F37" s="794"/>
      <c r="G37" s="794"/>
      <c r="H37" s="794"/>
      <c r="I37" s="794"/>
      <c r="J37" s="794"/>
      <c r="K37" s="794"/>
      <c r="L37" s="794"/>
      <c r="M37" s="794"/>
      <c r="N37" s="794"/>
      <c r="O37" s="794"/>
      <c r="P37" s="795"/>
      <c r="Q37" s="796">
        <v>1038</v>
      </c>
      <c r="R37" s="797"/>
      <c r="S37" s="797"/>
      <c r="T37" s="797"/>
      <c r="U37" s="797"/>
      <c r="V37" s="797">
        <v>854</v>
      </c>
      <c r="W37" s="797"/>
      <c r="X37" s="797"/>
      <c r="Y37" s="797"/>
      <c r="Z37" s="797"/>
      <c r="AA37" s="797">
        <v>184</v>
      </c>
      <c r="AB37" s="797"/>
      <c r="AC37" s="797"/>
      <c r="AD37" s="797"/>
      <c r="AE37" s="798"/>
      <c r="AF37" s="799">
        <v>184</v>
      </c>
      <c r="AG37" s="800"/>
      <c r="AH37" s="800"/>
      <c r="AI37" s="800"/>
      <c r="AJ37" s="801"/>
      <c r="AK37" s="847">
        <v>373</v>
      </c>
      <c r="AL37" s="848"/>
      <c r="AM37" s="848"/>
      <c r="AN37" s="848"/>
      <c r="AO37" s="848"/>
      <c r="AP37" s="848">
        <v>4149</v>
      </c>
      <c r="AQ37" s="848"/>
      <c r="AR37" s="848"/>
      <c r="AS37" s="848"/>
      <c r="AT37" s="848"/>
      <c r="AU37" s="848">
        <v>2788</v>
      </c>
      <c r="AV37" s="848"/>
      <c r="AW37" s="848"/>
      <c r="AX37" s="848"/>
      <c r="AY37" s="848"/>
      <c r="AZ37" s="844" t="s">
        <v>618</v>
      </c>
      <c r="BA37" s="844"/>
      <c r="BB37" s="844"/>
      <c r="BC37" s="844"/>
      <c r="BD37" s="844"/>
      <c r="BE37" s="845" t="s">
        <v>421</v>
      </c>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7">
        <v>11</v>
      </c>
      <c r="B38" s="793" t="s">
        <v>425</v>
      </c>
      <c r="C38" s="794"/>
      <c r="D38" s="794"/>
      <c r="E38" s="794"/>
      <c r="F38" s="794"/>
      <c r="G38" s="794"/>
      <c r="H38" s="794"/>
      <c r="I38" s="794"/>
      <c r="J38" s="794"/>
      <c r="K38" s="794"/>
      <c r="L38" s="794"/>
      <c r="M38" s="794"/>
      <c r="N38" s="794"/>
      <c r="O38" s="794"/>
      <c r="P38" s="795"/>
      <c r="Q38" s="796">
        <v>362</v>
      </c>
      <c r="R38" s="797"/>
      <c r="S38" s="797"/>
      <c r="T38" s="797"/>
      <c r="U38" s="797"/>
      <c r="V38" s="797">
        <v>287</v>
      </c>
      <c r="W38" s="797"/>
      <c r="X38" s="797"/>
      <c r="Y38" s="797"/>
      <c r="Z38" s="797"/>
      <c r="AA38" s="797">
        <v>75</v>
      </c>
      <c r="AB38" s="797"/>
      <c r="AC38" s="797"/>
      <c r="AD38" s="797"/>
      <c r="AE38" s="798"/>
      <c r="AF38" s="799">
        <v>68</v>
      </c>
      <c r="AG38" s="800"/>
      <c r="AH38" s="800"/>
      <c r="AI38" s="800"/>
      <c r="AJ38" s="801"/>
      <c r="AK38" s="847">
        <v>189</v>
      </c>
      <c r="AL38" s="848"/>
      <c r="AM38" s="848"/>
      <c r="AN38" s="848"/>
      <c r="AO38" s="848"/>
      <c r="AP38" s="848">
        <v>1101</v>
      </c>
      <c r="AQ38" s="848"/>
      <c r="AR38" s="848"/>
      <c r="AS38" s="848"/>
      <c r="AT38" s="848"/>
      <c r="AU38" s="848">
        <v>748</v>
      </c>
      <c r="AV38" s="848"/>
      <c r="AW38" s="848"/>
      <c r="AX38" s="848"/>
      <c r="AY38" s="848"/>
      <c r="AZ38" s="844" t="s">
        <v>618</v>
      </c>
      <c r="BA38" s="844"/>
      <c r="BB38" s="844"/>
      <c r="BC38" s="844"/>
      <c r="BD38" s="844"/>
      <c r="BE38" s="845" t="s">
        <v>421</v>
      </c>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7">
        <v>12</v>
      </c>
      <c r="B39" s="793" t="s">
        <v>426</v>
      </c>
      <c r="C39" s="794"/>
      <c r="D39" s="794"/>
      <c r="E39" s="794"/>
      <c r="F39" s="794"/>
      <c r="G39" s="794"/>
      <c r="H39" s="794"/>
      <c r="I39" s="794"/>
      <c r="J39" s="794"/>
      <c r="K39" s="794"/>
      <c r="L39" s="794"/>
      <c r="M39" s="794"/>
      <c r="N39" s="794"/>
      <c r="O39" s="794"/>
      <c r="P39" s="795"/>
      <c r="Q39" s="796">
        <v>325</v>
      </c>
      <c r="R39" s="797"/>
      <c r="S39" s="797"/>
      <c r="T39" s="797"/>
      <c r="U39" s="797"/>
      <c r="V39" s="797">
        <v>324</v>
      </c>
      <c r="W39" s="797"/>
      <c r="X39" s="797"/>
      <c r="Y39" s="797"/>
      <c r="Z39" s="797"/>
      <c r="AA39" s="797">
        <v>1</v>
      </c>
      <c r="AB39" s="797"/>
      <c r="AC39" s="797"/>
      <c r="AD39" s="797"/>
      <c r="AE39" s="798"/>
      <c r="AF39" s="799">
        <v>1</v>
      </c>
      <c r="AG39" s="800"/>
      <c r="AH39" s="800"/>
      <c r="AI39" s="800"/>
      <c r="AJ39" s="801"/>
      <c r="AK39" s="847">
        <v>23</v>
      </c>
      <c r="AL39" s="848"/>
      <c r="AM39" s="848"/>
      <c r="AN39" s="848"/>
      <c r="AO39" s="848"/>
      <c r="AP39" s="848">
        <v>35</v>
      </c>
      <c r="AQ39" s="848"/>
      <c r="AR39" s="848"/>
      <c r="AS39" s="848"/>
      <c r="AT39" s="848"/>
      <c r="AU39" s="848">
        <v>8</v>
      </c>
      <c r="AV39" s="848"/>
      <c r="AW39" s="848"/>
      <c r="AX39" s="848"/>
      <c r="AY39" s="848"/>
      <c r="AZ39" s="844" t="s">
        <v>618</v>
      </c>
      <c r="BA39" s="844"/>
      <c r="BB39" s="844"/>
      <c r="BC39" s="844"/>
      <c r="BD39" s="844"/>
      <c r="BE39" s="845" t="s">
        <v>421</v>
      </c>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3">
        <v>13</v>
      </c>
      <c r="B40" s="793" t="s">
        <v>427</v>
      </c>
      <c r="C40" s="794"/>
      <c r="D40" s="794"/>
      <c r="E40" s="794"/>
      <c r="F40" s="794"/>
      <c r="G40" s="794"/>
      <c r="H40" s="794"/>
      <c r="I40" s="794"/>
      <c r="J40" s="794"/>
      <c r="K40" s="794"/>
      <c r="L40" s="794"/>
      <c r="M40" s="794"/>
      <c r="N40" s="794"/>
      <c r="O40" s="794"/>
      <c r="P40" s="795"/>
      <c r="Q40" s="796">
        <v>648</v>
      </c>
      <c r="R40" s="797"/>
      <c r="S40" s="797"/>
      <c r="T40" s="797"/>
      <c r="U40" s="797"/>
      <c r="V40" s="797">
        <v>648</v>
      </c>
      <c r="W40" s="797"/>
      <c r="X40" s="797"/>
      <c r="Y40" s="797"/>
      <c r="Z40" s="797"/>
      <c r="AA40" s="797">
        <v>0</v>
      </c>
      <c r="AB40" s="797"/>
      <c r="AC40" s="797"/>
      <c r="AD40" s="797"/>
      <c r="AE40" s="798"/>
      <c r="AF40" s="799">
        <v>0</v>
      </c>
      <c r="AG40" s="800"/>
      <c r="AH40" s="800"/>
      <c r="AI40" s="800"/>
      <c r="AJ40" s="801"/>
      <c r="AK40" s="847">
        <v>139</v>
      </c>
      <c r="AL40" s="848"/>
      <c r="AM40" s="848"/>
      <c r="AN40" s="848"/>
      <c r="AO40" s="848"/>
      <c r="AP40" s="848">
        <v>34</v>
      </c>
      <c r="AQ40" s="848"/>
      <c r="AR40" s="848"/>
      <c r="AS40" s="848"/>
      <c r="AT40" s="848"/>
      <c r="AU40" s="844" t="s">
        <v>618</v>
      </c>
      <c r="AV40" s="844"/>
      <c r="AW40" s="844"/>
      <c r="AX40" s="844"/>
      <c r="AY40" s="844"/>
      <c r="AZ40" s="844" t="s">
        <v>618</v>
      </c>
      <c r="BA40" s="844"/>
      <c r="BB40" s="844"/>
      <c r="BC40" s="844"/>
      <c r="BD40" s="844"/>
      <c r="BE40" s="845" t="s">
        <v>421</v>
      </c>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8"/>
      <c r="AM41" s="848"/>
      <c r="AN41" s="848"/>
      <c r="AO41" s="848"/>
      <c r="AP41" s="848"/>
      <c r="AQ41" s="848"/>
      <c r="AR41" s="848"/>
      <c r="AS41" s="848"/>
      <c r="AT41" s="848"/>
      <c r="AU41" s="848"/>
      <c r="AV41" s="848"/>
      <c r="AW41" s="848"/>
      <c r="AX41" s="848"/>
      <c r="AY41" s="848"/>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8"/>
      <c r="AM42" s="848"/>
      <c r="AN42" s="848"/>
      <c r="AO42" s="848"/>
      <c r="AP42" s="848"/>
      <c r="AQ42" s="848"/>
      <c r="AR42" s="848"/>
      <c r="AS42" s="848"/>
      <c r="AT42" s="848"/>
      <c r="AU42" s="848"/>
      <c r="AV42" s="848"/>
      <c r="AW42" s="848"/>
      <c r="AX42" s="848"/>
      <c r="AY42" s="848"/>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8"/>
      <c r="AM43" s="848"/>
      <c r="AN43" s="848"/>
      <c r="AO43" s="848"/>
      <c r="AP43" s="848"/>
      <c r="AQ43" s="848"/>
      <c r="AR43" s="848"/>
      <c r="AS43" s="848"/>
      <c r="AT43" s="848"/>
      <c r="AU43" s="848"/>
      <c r="AV43" s="848"/>
      <c r="AW43" s="848"/>
      <c r="AX43" s="848"/>
      <c r="AY43" s="848"/>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8"/>
      <c r="AM44" s="848"/>
      <c r="AN44" s="848"/>
      <c r="AO44" s="848"/>
      <c r="AP44" s="848"/>
      <c r="AQ44" s="848"/>
      <c r="AR44" s="848"/>
      <c r="AS44" s="848"/>
      <c r="AT44" s="848"/>
      <c r="AU44" s="848"/>
      <c r="AV44" s="848"/>
      <c r="AW44" s="848"/>
      <c r="AX44" s="848"/>
      <c r="AY44" s="848"/>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8"/>
      <c r="AM45" s="848"/>
      <c r="AN45" s="848"/>
      <c r="AO45" s="848"/>
      <c r="AP45" s="848"/>
      <c r="AQ45" s="848"/>
      <c r="AR45" s="848"/>
      <c r="AS45" s="848"/>
      <c r="AT45" s="848"/>
      <c r="AU45" s="848"/>
      <c r="AV45" s="848"/>
      <c r="AW45" s="848"/>
      <c r="AX45" s="848"/>
      <c r="AY45" s="848"/>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8"/>
      <c r="AM46" s="848"/>
      <c r="AN46" s="848"/>
      <c r="AO46" s="848"/>
      <c r="AP46" s="848"/>
      <c r="AQ46" s="848"/>
      <c r="AR46" s="848"/>
      <c r="AS46" s="848"/>
      <c r="AT46" s="848"/>
      <c r="AU46" s="848"/>
      <c r="AV46" s="848"/>
      <c r="AW46" s="848"/>
      <c r="AX46" s="848"/>
      <c r="AY46" s="848"/>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8"/>
      <c r="AM47" s="848"/>
      <c r="AN47" s="848"/>
      <c r="AO47" s="848"/>
      <c r="AP47" s="848"/>
      <c r="AQ47" s="848"/>
      <c r="AR47" s="848"/>
      <c r="AS47" s="848"/>
      <c r="AT47" s="848"/>
      <c r="AU47" s="848"/>
      <c r="AV47" s="848"/>
      <c r="AW47" s="848"/>
      <c r="AX47" s="848"/>
      <c r="AY47" s="848"/>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8"/>
      <c r="AM48" s="848"/>
      <c r="AN48" s="848"/>
      <c r="AO48" s="848"/>
      <c r="AP48" s="848"/>
      <c r="AQ48" s="848"/>
      <c r="AR48" s="848"/>
      <c r="AS48" s="848"/>
      <c r="AT48" s="848"/>
      <c r="AU48" s="848"/>
      <c r="AV48" s="848"/>
      <c r="AW48" s="848"/>
      <c r="AX48" s="848"/>
      <c r="AY48" s="848"/>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8"/>
      <c r="AM49" s="848"/>
      <c r="AN49" s="848"/>
      <c r="AO49" s="848"/>
      <c r="AP49" s="848"/>
      <c r="AQ49" s="848"/>
      <c r="AR49" s="848"/>
      <c r="AS49" s="848"/>
      <c r="AT49" s="848"/>
      <c r="AU49" s="848"/>
      <c r="AV49" s="848"/>
      <c r="AW49" s="848"/>
      <c r="AX49" s="848"/>
      <c r="AY49" s="848"/>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3">
        <v>23</v>
      </c>
      <c r="B50" s="793"/>
      <c r="C50" s="794"/>
      <c r="D50" s="794"/>
      <c r="E50" s="794"/>
      <c r="F50" s="794"/>
      <c r="G50" s="794"/>
      <c r="H50" s="794"/>
      <c r="I50" s="794"/>
      <c r="J50" s="794"/>
      <c r="K50" s="794"/>
      <c r="L50" s="794"/>
      <c r="M50" s="794"/>
      <c r="N50" s="794"/>
      <c r="O50" s="794"/>
      <c r="P50" s="795"/>
      <c r="Q50" s="849"/>
      <c r="R50" s="850"/>
      <c r="S50" s="850"/>
      <c r="T50" s="850"/>
      <c r="U50" s="850"/>
      <c r="V50" s="850"/>
      <c r="W50" s="850"/>
      <c r="X50" s="850"/>
      <c r="Y50" s="850"/>
      <c r="Z50" s="850"/>
      <c r="AA50" s="850"/>
      <c r="AB50" s="850"/>
      <c r="AC50" s="850"/>
      <c r="AD50" s="850"/>
      <c r="AE50" s="851"/>
      <c r="AF50" s="799"/>
      <c r="AG50" s="800"/>
      <c r="AH50" s="800"/>
      <c r="AI50" s="800"/>
      <c r="AJ50" s="801"/>
      <c r="AK50" s="853"/>
      <c r="AL50" s="850"/>
      <c r="AM50" s="850"/>
      <c r="AN50" s="850"/>
      <c r="AO50" s="850"/>
      <c r="AP50" s="850"/>
      <c r="AQ50" s="850"/>
      <c r="AR50" s="850"/>
      <c r="AS50" s="850"/>
      <c r="AT50" s="850"/>
      <c r="AU50" s="850"/>
      <c r="AV50" s="850"/>
      <c r="AW50" s="850"/>
      <c r="AX50" s="850"/>
      <c r="AY50" s="850"/>
      <c r="AZ50" s="852"/>
      <c r="BA50" s="852"/>
      <c r="BB50" s="852"/>
      <c r="BC50" s="852"/>
      <c r="BD50" s="852"/>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3">
        <v>24</v>
      </c>
      <c r="B51" s="793"/>
      <c r="C51" s="794"/>
      <c r="D51" s="794"/>
      <c r="E51" s="794"/>
      <c r="F51" s="794"/>
      <c r="G51" s="794"/>
      <c r="H51" s="794"/>
      <c r="I51" s="794"/>
      <c r="J51" s="794"/>
      <c r="K51" s="794"/>
      <c r="L51" s="794"/>
      <c r="M51" s="794"/>
      <c r="N51" s="794"/>
      <c r="O51" s="794"/>
      <c r="P51" s="795"/>
      <c r="Q51" s="849"/>
      <c r="R51" s="850"/>
      <c r="S51" s="850"/>
      <c r="T51" s="850"/>
      <c r="U51" s="850"/>
      <c r="V51" s="850"/>
      <c r="W51" s="850"/>
      <c r="X51" s="850"/>
      <c r="Y51" s="850"/>
      <c r="Z51" s="850"/>
      <c r="AA51" s="850"/>
      <c r="AB51" s="850"/>
      <c r="AC51" s="850"/>
      <c r="AD51" s="850"/>
      <c r="AE51" s="851"/>
      <c r="AF51" s="799"/>
      <c r="AG51" s="800"/>
      <c r="AH51" s="800"/>
      <c r="AI51" s="800"/>
      <c r="AJ51" s="801"/>
      <c r="AK51" s="853"/>
      <c r="AL51" s="850"/>
      <c r="AM51" s="850"/>
      <c r="AN51" s="850"/>
      <c r="AO51" s="850"/>
      <c r="AP51" s="850"/>
      <c r="AQ51" s="850"/>
      <c r="AR51" s="850"/>
      <c r="AS51" s="850"/>
      <c r="AT51" s="850"/>
      <c r="AU51" s="850"/>
      <c r="AV51" s="850"/>
      <c r="AW51" s="850"/>
      <c r="AX51" s="850"/>
      <c r="AY51" s="850"/>
      <c r="AZ51" s="852"/>
      <c r="BA51" s="852"/>
      <c r="BB51" s="852"/>
      <c r="BC51" s="852"/>
      <c r="BD51" s="852"/>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3">
        <v>25</v>
      </c>
      <c r="B52" s="793"/>
      <c r="C52" s="794"/>
      <c r="D52" s="794"/>
      <c r="E52" s="794"/>
      <c r="F52" s="794"/>
      <c r="G52" s="794"/>
      <c r="H52" s="794"/>
      <c r="I52" s="794"/>
      <c r="J52" s="794"/>
      <c r="K52" s="794"/>
      <c r="L52" s="794"/>
      <c r="M52" s="794"/>
      <c r="N52" s="794"/>
      <c r="O52" s="794"/>
      <c r="P52" s="795"/>
      <c r="Q52" s="849"/>
      <c r="R52" s="850"/>
      <c r="S52" s="850"/>
      <c r="T52" s="850"/>
      <c r="U52" s="850"/>
      <c r="V52" s="850"/>
      <c r="W52" s="850"/>
      <c r="X52" s="850"/>
      <c r="Y52" s="850"/>
      <c r="Z52" s="850"/>
      <c r="AA52" s="850"/>
      <c r="AB52" s="850"/>
      <c r="AC52" s="850"/>
      <c r="AD52" s="850"/>
      <c r="AE52" s="851"/>
      <c r="AF52" s="799"/>
      <c r="AG52" s="800"/>
      <c r="AH52" s="800"/>
      <c r="AI52" s="800"/>
      <c r="AJ52" s="801"/>
      <c r="AK52" s="853"/>
      <c r="AL52" s="850"/>
      <c r="AM52" s="850"/>
      <c r="AN52" s="850"/>
      <c r="AO52" s="850"/>
      <c r="AP52" s="850"/>
      <c r="AQ52" s="850"/>
      <c r="AR52" s="850"/>
      <c r="AS52" s="850"/>
      <c r="AT52" s="850"/>
      <c r="AU52" s="850"/>
      <c r="AV52" s="850"/>
      <c r="AW52" s="850"/>
      <c r="AX52" s="850"/>
      <c r="AY52" s="850"/>
      <c r="AZ52" s="852"/>
      <c r="BA52" s="852"/>
      <c r="BB52" s="852"/>
      <c r="BC52" s="852"/>
      <c r="BD52" s="852"/>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3">
        <v>26</v>
      </c>
      <c r="B53" s="793"/>
      <c r="C53" s="794"/>
      <c r="D53" s="794"/>
      <c r="E53" s="794"/>
      <c r="F53" s="794"/>
      <c r="G53" s="794"/>
      <c r="H53" s="794"/>
      <c r="I53" s="794"/>
      <c r="J53" s="794"/>
      <c r="K53" s="794"/>
      <c r="L53" s="794"/>
      <c r="M53" s="794"/>
      <c r="N53" s="794"/>
      <c r="O53" s="794"/>
      <c r="P53" s="795"/>
      <c r="Q53" s="849"/>
      <c r="R53" s="850"/>
      <c r="S53" s="850"/>
      <c r="T53" s="850"/>
      <c r="U53" s="850"/>
      <c r="V53" s="850"/>
      <c r="W53" s="850"/>
      <c r="X53" s="850"/>
      <c r="Y53" s="850"/>
      <c r="Z53" s="850"/>
      <c r="AA53" s="850"/>
      <c r="AB53" s="850"/>
      <c r="AC53" s="850"/>
      <c r="AD53" s="850"/>
      <c r="AE53" s="851"/>
      <c r="AF53" s="799"/>
      <c r="AG53" s="800"/>
      <c r="AH53" s="800"/>
      <c r="AI53" s="800"/>
      <c r="AJ53" s="801"/>
      <c r="AK53" s="853"/>
      <c r="AL53" s="850"/>
      <c r="AM53" s="850"/>
      <c r="AN53" s="850"/>
      <c r="AO53" s="850"/>
      <c r="AP53" s="850"/>
      <c r="AQ53" s="850"/>
      <c r="AR53" s="850"/>
      <c r="AS53" s="850"/>
      <c r="AT53" s="850"/>
      <c r="AU53" s="850"/>
      <c r="AV53" s="850"/>
      <c r="AW53" s="850"/>
      <c r="AX53" s="850"/>
      <c r="AY53" s="850"/>
      <c r="AZ53" s="852"/>
      <c r="BA53" s="852"/>
      <c r="BB53" s="852"/>
      <c r="BC53" s="852"/>
      <c r="BD53" s="852"/>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3">
        <v>27</v>
      </c>
      <c r="B54" s="793"/>
      <c r="C54" s="794"/>
      <c r="D54" s="794"/>
      <c r="E54" s="794"/>
      <c r="F54" s="794"/>
      <c r="G54" s="794"/>
      <c r="H54" s="794"/>
      <c r="I54" s="794"/>
      <c r="J54" s="794"/>
      <c r="K54" s="794"/>
      <c r="L54" s="794"/>
      <c r="M54" s="794"/>
      <c r="N54" s="794"/>
      <c r="O54" s="794"/>
      <c r="P54" s="795"/>
      <c r="Q54" s="849"/>
      <c r="R54" s="850"/>
      <c r="S54" s="850"/>
      <c r="T54" s="850"/>
      <c r="U54" s="850"/>
      <c r="V54" s="850"/>
      <c r="W54" s="850"/>
      <c r="X54" s="850"/>
      <c r="Y54" s="850"/>
      <c r="Z54" s="850"/>
      <c r="AA54" s="850"/>
      <c r="AB54" s="850"/>
      <c r="AC54" s="850"/>
      <c r="AD54" s="850"/>
      <c r="AE54" s="851"/>
      <c r="AF54" s="799"/>
      <c r="AG54" s="800"/>
      <c r="AH54" s="800"/>
      <c r="AI54" s="800"/>
      <c r="AJ54" s="801"/>
      <c r="AK54" s="853"/>
      <c r="AL54" s="850"/>
      <c r="AM54" s="850"/>
      <c r="AN54" s="850"/>
      <c r="AO54" s="850"/>
      <c r="AP54" s="850"/>
      <c r="AQ54" s="850"/>
      <c r="AR54" s="850"/>
      <c r="AS54" s="850"/>
      <c r="AT54" s="850"/>
      <c r="AU54" s="850"/>
      <c r="AV54" s="850"/>
      <c r="AW54" s="850"/>
      <c r="AX54" s="850"/>
      <c r="AY54" s="850"/>
      <c r="AZ54" s="852"/>
      <c r="BA54" s="852"/>
      <c r="BB54" s="852"/>
      <c r="BC54" s="852"/>
      <c r="BD54" s="852"/>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3">
        <v>28</v>
      </c>
      <c r="B55" s="793"/>
      <c r="C55" s="794"/>
      <c r="D55" s="794"/>
      <c r="E55" s="794"/>
      <c r="F55" s="794"/>
      <c r="G55" s="794"/>
      <c r="H55" s="794"/>
      <c r="I55" s="794"/>
      <c r="J55" s="794"/>
      <c r="K55" s="794"/>
      <c r="L55" s="794"/>
      <c r="M55" s="794"/>
      <c r="N55" s="794"/>
      <c r="O55" s="794"/>
      <c r="P55" s="795"/>
      <c r="Q55" s="849"/>
      <c r="R55" s="850"/>
      <c r="S55" s="850"/>
      <c r="T55" s="850"/>
      <c r="U55" s="850"/>
      <c r="V55" s="850"/>
      <c r="W55" s="850"/>
      <c r="X55" s="850"/>
      <c r="Y55" s="850"/>
      <c r="Z55" s="850"/>
      <c r="AA55" s="850"/>
      <c r="AB55" s="850"/>
      <c r="AC55" s="850"/>
      <c r="AD55" s="850"/>
      <c r="AE55" s="851"/>
      <c r="AF55" s="799"/>
      <c r="AG55" s="800"/>
      <c r="AH55" s="800"/>
      <c r="AI55" s="800"/>
      <c r="AJ55" s="801"/>
      <c r="AK55" s="853"/>
      <c r="AL55" s="850"/>
      <c r="AM55" s="850"/>
      <c r="AN55" s="850"/>
      <c r="AO55" s="850"/>
      <c r="AP55" s="850"/>
      <c r="AQ55" s="850"/>
      <c r="AR55" s="850"/>
      <c r="AS55" s="850"/>
      <c r="AT55" s="850"/>
      <c r="AU55" s="850"/>
      <c r="AV55" s="850"/>
      <c r="AW55" s="850"/>
      <c r="AX55" s="850"/>
      <c r="AY55" s="850"/>
      <c r="AZ55" s="852"/>
      <c r="BA55" s="852"/>
      <c r="BB55" s="852"/>
      <c r="BC55" s="852"/>
      <c r="BD55" s="852"/>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3">
        <v>29</v>
      </c>
      <c r="B56" s="793"/>
      <c r="C56" s="794"/>
      <c r="D56" s="794"/>
      <c r="E56" s="794"/>
      <c r="F56" s="794"/>
      <c r="G56" s="794"/>
      <c r="H56" s="794"/>
      <c r="I56" s="794"/>
      <c r="J56" s="794"/>
      <c r="K56" s="794"/>
      <c r="L56" s="794"/>
      <c r="M56" s="794"/>
      <c r="N56" s="794"/>
      <c r="O56" s="794"/>
      <c r="P56" s="795"/>
      <c r="Q56" s="849"/>
      <c r="R56" s="850"/>
      <c r="S56" s="850"/>
      <c r="T56" s="850"/>
      <c r="U56" s="850"/>
      <c r="V56" s="850"/>
      <c r="W56" s="850"/>
      <c r="X56" s="850"/>
      <c r="Y56" s="850"/>
      <c r="Z56" s="850"/>
      <c r="AA56" s="850"/>
      <c r="AB56" s="850"/>
      <c r="AC56" s="850"/>
      <c r="AD56" s="850"/>
      <c r="AE56" s="851"/>
      <c r="AF56" s="799"/>
      <c r="AG56" s="800"/>
      <c r="AH56" s="800"/>
      <c r="AI56" s="800"/>
      <c r="AJ56" s="801"/>
      <c r="AK56" s="853"/>
      <c r="AL56" s="850"/>
      <c r="AM56" s="850"/>
      <c r="AN56" s="850"/>
      <c r="AO56" s="850"/>
      <c r="AP56" s="850"/>
      <c r="AQ56" s="850"/>
      <c r="AR56" s="850"/>
      <c r="AS56" s="850"/>
      <c r="AT56" s="850"/>
      <c r="AU56" s="850"/>
      <c r="AV56" s="850"/>
      <c r="AW56" s="850"/>
      <c r="AX56" s="850"/>
      <c r="AY56" s="850"/>
      <c r="AZ56" s="852"/>
      <c r="BA56" s="852"/>
      <c r="BB56" s="852"/>
      <c r="BC56" s="852"/>
      <c r="BD56" s="852"/>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3">
        <v>30</v>
      </c>
      <c r="B57" s="793"/>
      <c r="C57" s="794"/>
      <c r="D57" s="794"/>
      <c r="E57" s="794"/>
      <c r="F57" s="794"/>
      <c r="G57" s="794"/>
      <c r="H57" s="794"/>
      <c r="I57" s="794"/>
      <c r="J57" s="794"/>
      <c r="K57" s="794"/>
      <c r="L57" s="794"/>
      <c r="M57" s="794"/>
      <c r="N57" s="794"/>
      <c r="O57" s="794"/>
      <c r="P57" s="795"/>
      <c r="Q57" s="849"/>
      <c r="R57" s="850"/>
      <c r="S57" s="850"/>
      <c r="T57" s="850"/>
      <c r="U57" s="850"/>
      <c r="V57" s="850"/>
      <c r="W57" s="850"/>
      <c r="X57" s="850"/>
      <c r="Y57" s="850"/>
      <c r="Z57" s="850"/>
      <c r="AA57" s="850"/>
      <c r="AB57" s="850"/>
      <c r="AC57" s="850"/>
      <c r="AD57" s="850"/>
      <c r="AE57" s="851"/>
      <c r="AF57" s="799"/>
      <c r="AG57" s="800"/>
      <c r="AH57" s="800"/>
      <c r="AI57" s="800"/>
      <c r="AJ57" s="801"/>
      <c r="AK57" s="853"/>
      <c r="AL57" s="850"/>
      <c r="AM57" s="850"/>
      <c r="AN57" s="850"/>
      <c r="AO57" s="850"/>
      <c r="AP57" s="850"/>
      <c r="AQ57" s="850"/>
      <c r="AR57" s="850"/>
      <c r="AS57" s="850"/>
      <c r="AT57" s="850"/>
      <c r="AU57" s="850"/>
      <c r="AV57" s="850"/>
      <c r="AW57" s="850"/>
      <c r="AX57" s="850"/>
      <c r="AY57" s="850"/>
      <c r="AZ57" s="852"/>
      <c r="BA57" s="852"/>
      <c r="BB57" s="852"/>
      <c r="BC57" s="852"/>
      <c r="BD57" s="852"/>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3">
        <v>31</v>
      </c>
      <c r="B58" s="793"/>
      <c r="C58" s="794"/>
      <c r="D58" s="794"/>
      <c r="E58" s="794"/>
      <c r="F58" s="794"/>
      <c r="G58" s="794"/>
      <c r="H58" s="794"/>
      <c r="I58" s="794"/>
      <c r="J58" s="794"/>
      <c r="K58" s="794"/>
      <c r="L58" s="794"/>
      <c r="M58" s="794"/>
      <c r="N58" s="794"/>
      <c r="O58" s="794"/>
      <c r="P58" s="795"/>
      <c r="Q58" s="849"/>
      <c r="R58" s="850"/>
      <c r="S58" s="850"/>
      <c r="T58" s="850"/>
      <c r="U58" s="850"/>
      <c r="V58" s="850"/>
      <c r="W58" s="850"/>
      <c r="X58" s="850"/>
      <c r="Y58" s="850"/>
      <c r="Z58" s="850"/>
      <c r="AA58" s="850"/>
      <c r="AB58" s="850"/>
      <c r="AC58" s="850"/>
      <c r="AD58" s="850"/>
      <c r="AE58" s="851"/>
      <c r="AF58" s="799"/>
      <c r="AG58" s="800"/>
      <c r="AH58" s="800"/>
      <c r="AI58" s="800"/>
      <c r="AJ58" s="801"/>
      <c r="AK58" s="853"/>
      <c r="AL58" s="850"/>
      <c r="AM58" s="850"/>
      <c r="AN58" s="850"/>
      <c r="AO58" s="850"/>
      <c r="AP58" s="850"/>
      <c r="AQ58" s="850"/>
      <c r="AR58" s="850"/>
      <c r="AS58" s="850"/>
      <c r="AT58" s="850"/>
      <c r="AU58" s="850"/>
      <c r="AV58" s="850"/>
      <c r="AW58" s="850"/>
      <c r="AX58" s="850"/>
      <c r="AY58" s="850"/>
      <c r="AZ58" s="852"/>
      <c r="BA58" s="852"/>
      <c r="BB58" s="852"/>
      <c r="BC58" s="852"/>
      <c r="BD58" s="852"/>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3">
        <v>32</v>
      </c>
      <c r="B59" s="793"/>
      <c r="C59" s="794"/>
      <c r="D59" s="794"/>
      <c r="E59" s="794"/>
      <c r="F59" s="794"/>
      <c r="G59" s="794"/>
      <c r="H59" s="794"/>
      <c r="I59" s="794"/>
      <c r="J59" s="794"/>
      <c r="K59" s="794"/>
      <c r="L59" s="794"/>
      <c r="M59" s="794"/>
      <c r="N59" s="794"/>
      <c r="O59" s="794"/>
      <c r="P59" s="795"/>
      <c r="Q59" s="849"/>
      <c r="R59" s="850"/>
      <c r="S59" s="850"/>
      <c r="T59" s="850"/>
      <c r="U59" s="850"/>
      <c r="V59" s="850"/>
      <c r="W59" s="850"/>
      <c r="X59" s="850"/>
      <c r="Y59" s="850"/>
      <c r="Z59" s="850"/>
      <c r="AA59" s="850"/>
      <c r="AB59" s="850"/>
      <c r="AC59" s="850"/>
      <c r="AD59" s="850"/>
      <c r="AE59" s="851"/>
      <c r="AF59" s="799"/>
      <c r="AG59" s="800"/>
      <c r="AH59" s="800"/>
      <c r="AI59" s="800"/>
      <c r="AJ59" s="801"/>
      <c r="AK59" s="853"/>
      <c r="AL59" s="850"/>
      <c r="AM59" s="850"/>
      <c r="AN59" s="850"/>
      <c r="AO59" s="850"/>
      <c r="AP59" s="850"/>
      <c r="AQ59" s="850"/>
      <c r="AR59" s="850"/>
      <c r="AS59" s="850"/>
      <c r="AT59" s="850"/>
      <c r="AU59" s="850"/>
      <c r="AV59" s="850"/>
      <c r="AW59" s="850"/>
      <c r="AX59" s="850"/>
      <c r="AY59" s="850"/>
      <c r="AZ59" s="852"/>
      <c r="BA59" s="852"/>
      <c r="BB59" s="852"/>
      <c r="BC59" s="852"/>
      <c r="BD59" s="852"/>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3">
        <v>33</v>
      </c>
      <c r="B60" s="793"/>
      <c r="C60" s="794"/>
      <c r="D60" s="794"/>
      <c r="E60" s="794"/>
      <c r="F60" s="794"/>
      <c r="G60" s="794"/>
      <c r="H60" s="794"/>
      <c r="I60" s="794"/>
      <c r="J60" s="794"/>
      <c r="K60" s="794"/>
      <c r="L60" s="794"/>
      <c r="M60" s="794"/>
      <c r="N60" s="794"/>
      <c r="O60" s="794"/>
      <c r="P60" s="795"/>
      <c r="Q60" s="849"/>
      <c r="R60" s="850"/>
      <c r="S60" s="850"/>
      <c r="T60" s="850"/>
      <c r="U60" s="850"/>
      <c r="V60" s="850"/>
      <c r="W60" s="850"/>
      <c r="X60" s="850"/>
      <c r="Y60" s="850"/>
      <c r="Z60" s="850"/>
      <c r="AA60" s="850"/>
      <c r="AB60" s="850"/>
      <c r="AC60" s="850"/>
      <c r="AD60" s="850"/>
      <c r="AE60" s="851"/>
      <c r="AF60" s="799"/>
      <c r="AG60" s="800"/>
      <c r="AH60" s="800"/>
      <c r="AI60" s="800"/>
      <c r="AJ60" s="801"/>
      <c r="AK60" s="853"/>
      <c r="AL60" s="850"/>
      <c r="AM60" s="850"/>
      <c r="AN60" s="850"/>
      <c r="AO60" s="850"/>
      <c r="AP60" s="850"/>
      <c r="AQ60" s="850"/>
      <c r="AR60" s="850"/>
      <c r="AS60" s="850"/>
      <c r="AT60" s="850"/>
      <c r="AU60" s="850"/>
      <c r="AV60" s="850"/>
      <c r="AW60" s="850"/>
      <c r="AX60" s="850"/>
      <c r="AY60" s="850"/>
      <c r="AZ60" s="852"/>
      <c r="BA60" s="852"/>
      <c r="BB60" s="852"/>
      <c r="BC60" s="852"/>
      <c r="BD60" s="852"/>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3">
        <v>34</v>
      </c>
      <c r="B61" s="793"/>
      <c r="C61" s="794"/>
      <c r="D61" s="794"/>
      <c r="E61" s="794"/>
      <c r="F61" s="794"/>
      <c r="G61" s="794"/>
      <c r="H61" s="794"/>
      <c r="I61" s="794"/>
      <c r="J61" s="794"/>
      <c r="K61" s="794"/>
      <c r="L61" s="794"/>
      <c r="M61" s="794"/>
      <c r="N61" s="794"/>
      <c r="O61" s="794"/>
      <c r="P61" s="795"/>
      <c r="Q61" s="849"/>
      <c r="R61" s="850"/>
      <c r="S61" s="850"/>
      <c r="T61" s="850"/>
      <c r="U61" s="850"/>
      <c r="V61" s="850"/>
      <c r="W61" s="850"/>
      <c r="X61" s="850"/>
      <c r="Y61" s="850"/>
      <c r="Z61" s="850"/>
      <c r="AA61" s="850"/>
      <c r="AB61" s="850"/>
      <c r="AC61" s="850"/>
      <c r="AD61" s="850"/>
      <c r="AE61" s="851"/>
      <c r="AF61" s="799"/>
      <c r="AG61" s="800"/>
      <c r="AH61" s="800"/>
      <c r="AI61" s="800"/>
      <c r="AJ61" s="801"/>
      <c r="AK61" s="853"/>
      <c r="AL61" s="850"/>
      <c r="AM61" s="850"/>
      <c r="AN61" s="850"/>
      <c r="AO61" s="850"/>
      <c r="AP61" s="850"/>
      <c r="AQ61" s="850"/>
      <c r="AR61" s="850"/>
      <c r="AS61" s="850"/>
      <c r="AT61" s="850"/>
      <c r="AU61" s="850"/>
      <c r="AV61" s="850"/>
      <c r="AW61" s="850"/>
      <c r="AX61" s="850"/>
      <c r="AY61" s="850"/>
      <c r="AZ61" s="852"/>
      <c r="BA61" s="852"/>
      <c r="BB61" s="852"/>
      <c r="BC61" s="852"/>
      <c r="BD61" s="852"/>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3">
        <v>35</v>
      </c>
      <c r="B62" s="793"/>
      <c r="C62" s="794"/>
      <c r="D62" s="794"/>
      <c r="E62" s="794"/>
      <c r="F62" s="794"/>
      <c r="G62" s="794"/>
      <c r="H62" s="794"/>
      <c r="I62" s="794"/>
      <c r="J62" s="794"/>
      <c r="K62" s="794"/>
      <c r="L62" s="794"/>
      <c r="M62" s="794"/>
      <c r="N62" s="794"/>
      <c r="O62" s="794"/>
      <c r="P62" s="795"/>
      <c r="Q62" s="849"/>
      <c r="R62" s="850"/>
      <c r="S62" s="850"/>
      <c r="T62" s="850"/>
      <c r="U62" s="850"/>
      <c r="V62" s="850"/>
      <c r="W62" s="850"/>
      <c r="X62" s="850"/>
      <c r="Y62" s="850"/>
      <c r="Z62" s="850"/>
      <c r="AA62" s="850"/>
      <c r="AB62" s="850"/>
      <c r="AC62" s="850"/>
      <c r="AD62" s="850"/>
      <c r="AE62" s="851"/>
      <c r="AF62" s="799"/>
      <c r="AG62" s="800"/>
      <c r="AH62" s="800"/>
      <c r="AI62" s="800"/>
      <c r="AJ62" s="801"/>
      <c r="AK62" s="853"/>
      <c r="AL62" s="850"/>
      <c r="AM62" s="850"/>
      <c r="AN62" s="850"/>
      <c r="AO62" s="850"/>
      <c r="AP62" s="850"/>
      <c r="AQ62" s="850"/>
      <c r="AR62" s="850"/>
      <c r="AS62" s="850"/>
      <c r="AT62" s="850"/>
      <c r="AU62" s="850"/>
      <c r="AV62" s="850"/>
      <c r="AW62" s="850"/>
      <c r="AX62" s="850"/>
      <c r="AY62" s="850"/>
      <c r="AZ62" s="852"/>
      <c r="BA62" s="852"/>
      <c r="BB62" s="852"/>
      <c r="BC62" s="852"/>
      <c r="BD62" s="852"/>
      <c r="BE62" s="845"/>
      <c r="BF62" s="845"/>
      <c r="BG62" s="845"/>
      <c r="BH62" s="845"/>
      <c r="BI62" s="846"/>
      <c r="BJ62" s="861" t="s">
        <v>428</v>
      </c>
      <c r="BK62" s="822"/>
      <c r="BL62" s="822"/>
      <c r="BM62" s="822"/>
      <c r="BN62" s="823"/>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5" t="s">
        <v>398</v>
      </c>
      <c r="B63" s="802" t="s">
        <v>429</v>
      </c>
      <c r="C63" s="803"/>
      <c r="D63" s="803"/>
      <c r="E63" s="803"/>
      <c r="F63" s="803"/>
      <c r="G63" s="803"/>
      <c r="H63" s="803"/>
      <c r="I63" s="803"/>
      <c r="J63" s="803"/>
      <c r="K63" s="803"/>
      <c r="L63" s="803"/>
      <c r="M63" s="803"/>
      <c r="N63" s="803"/>
      <c r="O63" s="803"/>
      <c r="P63" s="804"/>
      <c r="Q63" s="854"/>
      <c r="R63" s="855"/>
      <c r="S63" s="855"/>
      <c r="T63" s="855"/>
      <c r="U63" s="855"/>
      <c r="V63" s="855"/>
      <c r="W63" s="855"/>
      <c r="X63" s="855"/>
      <c r="Y63" s="855"/>
      <c r="Z63" s="855"/>
      <c r="AA63" s="855"/>
      <c r="AB63" s="855"/>
      <c r="AC63" s="855"/>
      <c r="AD63" s="855"/>
      <c r="AE63" s="856"/>
      <c r="AF63" s="857">
        <v>1305</v>
      </c>
      <c r="AG63" s="858"/>
      <c r="AH63" s="858"/>
      <c r="AI63" s="858"/>
      <c r="AJ63" s="859"/>
      <c r="AK63" s="860"/>
      <c r="AL63" s="855"/>
      <c r="AM63" s="855"/>
      <c r="AN63" s="855"/>
      <c r="AO63" s="855"/>
      <c r="AP63" s="858">
        <f>SUM(AP28:AT40)</f>
        <v>6270</v>
      </c>
      <c r="AQ63" s="858"/>
      <c r="AR63" s="858"/>
      <c r="AS63" s="858"/>
      <c r="AT63" s="858"/>
      <c r="AU63" s="858">
        <f>SUM(AU28:AY40)</f>
        <v>4086</v>
      </c>
      <c r="AV63" s="858"/>
      <c r="AW63" s="858"/>
      <c r="AX63" s="858"/>
      <c r="AY63" s="858"/>
      <c r="AZ63" s="862"/>
      <c r="BA63" s="862"/>
      <c r="BB63" s="862"/>
      <c r="BC63" s="862"/>
      <c r="BD63" s="862"/>
      <c r="BE63" s="863"/>
      <c r="BF63" s="863"/>
      <c r="BG63" s="863"/>
      <c r="BH63" s="863"/>
      <c r="BI63" s="864"/>
      <c r="BJ63" s="865" t="s">
        <v>430</v>
      </c>
      <c r="BK63" s="866"/>
      <c r="BL63" s="866"/>
      <c r="BM63" s="866"/>
      <c r="BN63" s="867"/>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431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432</v>
      </c>
      <c r="B66" s="741"/>
      <c r="C66" s="741"/>
      <c r="D66" s="741"/>
      <c r="E66" s="741"/>
      <c r="F66" s="741"/>
      <c r="G66" s="741"/>
      <c r="H66" s="741"/>
      <c r="I66" s="741"/>
      <c r="J66" s="741"/>
      <c r="K66" s="741"/>
      <c r="L66" s="741"/>
      <c r="M66" s="741"/>
      <c r="N66" s="741"/>
      <c r="O66" s="741"/>
      <c r="P66" s="742"/>
      <c r="Q66" s="746" t="s">
        <v>433</v>
      </c>
      <c r="R66" s="747"/>
      <c r="S66" s="747"/>
      <c r="T66" s="747"/>
      <c r="U66" s="748"/>
      <c r="V66" s="746" t="s">
        <v>434</v>
      </c>
      <c r="W66" s="747"/>
      <c r="X66" s="747"/>
      <c r="Y66" s="747"/>
      <c r="Z66" s="748"/>
      <c r="AA66" s="746" t="s">
        <v>435</v>
      </c>
      <c r="AB66" s="747"/>
      <c r="AC66" s="747"/>
      <c r="AD66" s="747"/>
      <c r="AE66" s="748"/>
      <c r="AF66" s="868" t="s">
        <v>436</v>
      </c>
      <c r="AG66" s="829"/>
      <c r="AH66" s="829"/>
      <c r="AI66" s="829"/>
      <c r="AJ66" s="869"/>
      <c r="AK66" s="746" t="s">
        <v>437</v>
      </c>
      <c r="AL66" s="741"/>
      <c r="AM66" s="741"/>
      <c r="AN66" s="741"/>
      <c r="AO66" s="742"/>
      <c r="AP66" s="746" t="s">
        <v>438</v>
      </c>
      <c r="AQ66" s="747"/>
      <c r="AR66" s="747"/>
      <c r="AS66" s="747"/>
      <c r="AT66" s="748"/>
      <c r="AU66" s="746" t="s">
        <v>439</v>
      </c>
      <c r="AV66" s="747"/>
      <c r="AW66" s="747"/>
      <c r="AX66" s="747"/>
      <c r="AY66" s="748"/>
      <c r="AZ66" s="746" t="s">
        <v>384</v>
      </c>
      <c r="BA66" s="747"/>
      <c r="BB66" s="747"/>
      <c r="BC66" s="747"/>
      <c r="BD66" s="753"/>
      <c r="BE66" s="236"/>
      <c r="BF66" s="236"/>
      <c r="BG66" s="236"/>
      <c r="BH66" s="236"/>
      <c r="BI66" s="236"/>
      <c r="BJ66" s="236"/>
      <c r="BK66" s="236"/>
      <c r="BL66" s="236"/>
      <c r="BM66" s="236"/>
      <c r="BN66" s="236"/>
      <c r="BO66" s="236"/>
      <c r="BP66" s="236"/>
      <c r="BQ66" s="233">
        <v>60</v>
      </c>
      <c r="BR66" s="238"/>
      <c r="BS66" s="873"/>
      <c r="BT66" s="874"/>
      <c r="BU66" s="874"/>
      <c r="BV66" s="874"/>
      <c r="BW66" s="874"/>
      <c r="BX66" s="874"/>
      <c r="BY66" s="874"/>
      <c r="BZ66" s="874"/>
      <c r="CA66" s="874"/>
      <c r="CB66" s="874"/>
      <c r="CC66" s="874"/>
      <c r="CD66" s="874"/>
      <c r="CE66" s="874"/>
      <c r="CF66" s="874"/>
      <c r="CG66" s="879"/>
      <c r="CH66" s="876"/>
      <c r="CI66" s="877"/>
      <c r="CJ66" s="877"/>
      <c r="CK66" s="877"/>
      <c r="CL66" s="878"/>
      <c r="CM66" s="876"/>
      <c r="CN66" s="877"/>
      <c r="CO66" s="877"/>
      <c r="CP66" s="877"/>
      <c r="CQ66" s="878"/>
      <c r="CR66" s="876"/>
      <c r="CS66" s="877"/>
      <c r="CT66" s="877"/>
      <c r="CU66" s="877"/>
      <c r="CV66" s="878"/>
      <c r="CW66" s="876"/>
      <c r="CX66" s="877"/>
      <c r="CY66" s="877"/>
      <c r="CZ66" s="877"/>
      <c r="DA66" s="878"/>
      <c r="DB66" s="876"/>
      <c r="DC66" s="877"/>
      <c r="DD66" s="877"/>
      <c r="DE66" s="877"/>
      <c r="DF66" s="878"/>
      <c r="DG66" s="876"/>
      <c r="DH66" s="877"/>
      <c r="DI66" s="877"/>
      <c r="DJ66" s="877"/>
      <c r="DK66" s="878"/>
      <c r="DL66" s="876"/>
      <c r="DM66" s="877"/>
      <c r="DN66" s="877"/>
      <c r="DO66" s="877"/>
      <c r="DP66" s="878"/>
      <c r="DQ66" s="876"/>
      <c r="DR66" s="877"/>
      <c r="DS66" s="877"/>
      <c r="DT66" s="877"/>
      <c r="DU66" s="878"/>
      <c r="DV66" s="873"/>
      <c r="DW66" s="874"/>
      <c r="DX66" s="874"/>
      <c r="DY66" s="874"/>
      <c r="DZ66" s="875"/>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70"/>
      <c r="AG67" s="832"/>
      <c r="AH67" s="832"/>
      <c r="AI67" s="832"/>
      <c r="AJ67" s="871"/>
      <c r="AK67" s="872"/>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3"/>
      <c r="BT67" s="874"/>
      <c r="BU67" s="874"/>
      <c r="BV67" s="874"/>
      <c r="BW67" s="874"/>
      <c r="BX67" s="874"/>
      <c r="BY67" s="874"/>
      <c r="BZ67" s="874"/>
      <c r="CA67" s="874"/>
      <c r="CB67" s="874"/>
      <c r="CC67" s="874"/>
      <c r="CD67" s="874"/>
      <c r="CE67" s="874"/>
      <c r="CF67" s="874"/>
      <c r="CG67" s="879"/>
      <c r="CH67" s="876"/>
      <c r="CI67" s="877"/>
      <c r="CJ67" s="877"/>
      <c r="CK67" s="877"/>
      <c r="CL67" s="878"/>
      <c r="CM67" s="876"/>
      <c r="CN67" s="877"/>
      <c r="CO67" s="877"/>
      <c r="CP67" s="877"/>
      <c r="CQ67" s="878"/>
      <c r="CR67" s="876"/>
      <c r="CS67" s="877"/>
      <c r="CT67" s="877"/>
      <c r="CU67" s="877"/>
      <c r="CV67" s="878"/>
      <c r="CW67" s="876"/>
      <c r="CX67" s="877"/>
      <c r="CY67" s="877"/>
      <c r="CZ67" s="877"/>
      <c r="DA67" s="878"/>
      <c r="DB67" s="876"/>
      <c r="DC67" s="877"/>
      <c r="DD67" s="877"/>
      <c r="DE67" s="877"/>
      <c r="DF67" s="878"/>
      <c r="DG67" s="876"/>
      <c r="DH67" s="877"/>
      <c r="DI67" s="877"/>
      <c r="DJ67" s="877"/>
      <c r="DK67" s="878"/>
      <c r="DL67" s="876"/>
      <c r="DM67" s="877"/>
      <c r="DN67" s="877"/>
      <c r="DO67" s="877"/>
      <c r="DP67" s="878"/>
      <c r="DQ67" s="876"/>
      <c r="DR67" s="877"/>
      <c r="DS67" s="877"/>
      <c r="DT67" s="877"/>
      <c r="DU67" s="878"/>
      <c r="DV67" s="873"/>
      <c r="DW67" s="874"/>
      <c r="DX67" s="874"/>
      <c r="DY67" s="874"/>
      <c r="DZ67" s="875"/>
      <c r="EA67" s="224"/>
    </row>
    <row r="68" spans="1:131" ht="26.25" customHeight="1" thickTop="1" x14ac:dyDescent="0.15">
      <c r="A68" s="231">
        <v>1</v>
      </c>
      <c r="B68" s="883" t="s">
        <v>608</v>
      </c>
      <c r="C68" s="884"/>
      <c r="D68" s="884"/>
      <c r="E68" s="884"/>
      <c r="F68" s="884"/>
      <c r="G68" s="884"/>
      <c r="H68" s="884"/>
      <c r="I68" s="884"/>
      <c r="J68" s="884"/>
      <c r="K68" s="884"/>
      <c r="L68" s="884"/>
      <c r="M68" s="884"/>
      <c r="N68" s="884"/>
      <c r="O68" s="884"/>
      <c r="P68" s="885"/>
      <c r="Q68" s="886">
        <v>1000</v>
      </c>
      <c r="R68" s="880"/>
      <c r="S68" s="880"/>
      <c r="T68" s="880"/>
      <c r="U68" s="880"/>
      <c r="V68" s="880">
        <v>920</v>
      </c>
      <c r="W68" s="880"/>
      <c r="X68" s="880"/>
      <c r="Y68" s="880"/>
      <c r="Z68" s="880"/>
      <c r="AA68" s="880">
        <v>80</v>
      </c>
      <c r="AB68" s="880"/>
      <c r="AC68" s="880"/>
      <c r="AD68" s="880"/>
      <c r="AE68" s="880"/>
      <c r="AF68" s="880">
        <v>80</v>
      </c>
      <c r="AG68" s="880"/>
      <c r="AH68" s="880"/>
      <c r="AI68" s="880"/>
      <c r="AJ68" s="880"/>
      <c r="AK68" s="880" t="s">
        <v>618</v>
      </c>
      <c r="AL68" s="880"/>
      <c r="AM68" s="880"/>
      <c r="AN68" s="880"/>
      <c r="AO68" s="880"/>
      <c r="AP68" s="880">
        <v>92</v>
      </c>
      <c r="AQ68" s="880"/>
      <c r="AR68" s="880"/>
      <c r="AS68" s="880"/>
      <c r="AT68" s="880"/>
      <c r="AU68" s="880">
        <v>27</v>
      </c>
      <c r="AV68" s="880"/>
      <c r="AW68" s="880"/>
      <c r="AX68" s="880"/>
      <c r="AY68" s="880"/>
      <c r="AZ68" s="881"/>
      <c r="BA68" s="881"/>
      <c r="BB68" s="881"/>
      <c r="BC68" s="881"/>
      <c r="BD68" s="882"/>
      <c r="BE68" s="236"/>
      <c r="BF68" s="236"/>
      <c r="BG68" s="236"/>
      <c r="BH68" s="236"/>
      <c r="BI68" s="236"/>
      <c r="BJ68" s="236"/>
      <c r="BK68" s="236"/>
      <c r="BL68" s="236"/>
      <c r="BM68" s="236"/>
      <c r="BN68" s="236"/>
      <c r="BO68" s="236"/>
      <c r="BP68" s="236"/>
      <c r="BQ68" s="233">
        <v>62</v>
      </c>
      <c r="BR68" s="238"/>
      <c r="BS68" s="873"/>
      <c r="BT68" s="874"/>
      <c r="BU68" s="874"/>
      <c r="BV68" s="874"/>
      <c r="BW68" s="874"/>
      <c r="BX68" s="874"/>
      <c r="BY68" s="874"/>
      <c r="BZ68" s="874"/>
      <c r="CA68" s="874"/>
      <c r="CB68" s="874"/>
      <c r="CC68" s="874"/>
      <c r="CD68" s="874"/>
      <c r="CE68" s="874"/>
      <c r="CF68" s="874"/>
      <c r="CG68" s="879"/>
      <c r="CH68" s="876"/>
      <c r="CI68" s="877"/>
      <c r="CJ68" s="877"/>
      <c r="CK68" s="877"/>
      <c r="CL68" s="878"/>
      <c r="CM68" s="876"/>
      <c r="CN68" s="877"/>
      <c r="CO68" s="877"/>
      <c r="CP68" s="877"/>
      <c r="CQ68" s="878"/>
      <c r="CR68" s="876"/>
      <c r="CS68" s="877"/>
      <c r="CT68" s="877"/>
      <c r="CU68" s="877"/>
      <c r="CV68" s="878"/>
      <c r="CW68" s="876"/>
      <c r="CX68" s="877"/>
      <c r="CY68" s="877"/>
      <c r="CZ68" s="877"/>
      <c r="DA68" s="878"/>
      <c r="DB68" s="876"/>
      <c r="DC68" s="877"/>
      <c r="DD68" s="877"/>
      <c r="DE68" s="877"/>
      <c r="DF68" s="878"/>
      <c r="DG68" s="876"/>
      <c r="DH68" s="877"/>
      <c r="DI68" s="877"/>
      <c r="DJ68" s="877"/>
      <c r="DK68" s="878"/>
      <c r="DL68" s="876"/>
      <c r="DM68" s="877"/>
      <c r="DN68" s="877"/>
      <c r="DO68" s="877"/>
      <c r="DP68" s="878"/>
      <c r="DQ68" s="876"/>
      <c r="DR68" s="877"/>
      <c r="DS68" s="877"/>
      <c r="DT68" s="877"/>
      <c r="DU68" s="878"/>
      <c r="DV68" s="873"/>
      <c r="DW68" s="874"/>
      <c r="DX68" s="874"/>
      <c r="DY68" s="874"/>
      <c r="DZ68" s="875"/>
      <c r="EA68" s="224"/>
    </row>
    <row r="69" spans="1:131" ht="26.25" customHeight="1" x14ac:dyDescent="0.15">
      <c r="A69" s="233">
        <v>2</v>
      </c>
      <c r="B69" s="887" t="s">
        <v>609</v>
      </c>
      <c r="C69" s="888"/>
      <c r="D69" s="888"/>
      <c r="E69" s="888"/>
      <c r="F69" s="888"/>
      <c r="G69" s="888"/>
      <c r="H69" s="888"/>
      <c r="I69" s="888"/>
      <c r="J69" s="888"/>
      <c r="K69" s="888"/>
      <c r="L69" s="888"/>
      <c r="M69" s="888"/>
      <c r="N69" s="888"/>
      <c r="O69" s="888"/>
      <c r="P69" s="889"/>
      <c r="Q69" s="890">
        <v>39</v>
      </c>
      <c r="R69" s="848"/>
      <c r="S69" s="848"/>
      <c r="T69" s="848"/>
      <c r="U69" s="848"/>
      <c r="V69" s="848">
        <v>35</v>
      </c>
      <c r="W69" s="848"/>
      <c r="X69" s="848"/>
      <c r="Y69" s="848"/>
      <c r="Z69" s="848"/>
      <c r="AA69" s="848">
        <v>4</v>
      </c>
      <c r="AB69" s="848"/>
      <c r="AC69" s="848"/>
      <c r="AD69" s="848"/>
      <c r="AE69" s="848"/>
      <c r="AF69" s="848">
        <v>4</v>
      </c>
      <c r="AG69" s="848"/>
      <c r="AH69" s="848"/>
      <c r="AI69" s="848"/>
      <c r="AJ69" s="848"/>
      <c r="AK69" s="891" t="s">
        <v>618</v>
      </c>
      <c r="AL69" s="892"/>
      <c r="AM69" s="892"/>
      <c r="AN69" s="892"/>
      <c r="AO69" s="847"/>
      <c r="AP69" s="891" t="s">
        <v>618</v>
      </c>
      <c r="AQ69" s="892"/>
      <c r="AR69" s="892"/>
      <c r="AS69" s="892"/>
      <c r="AT69" s="847"/>
      <c r="AU69" s="891" t="s">
        <v>618</v>
      </c>
      <c r="AV69" s="892"/>
      <c r="AW69" s="892"/>
      <c r="AX69" s="892"/>
      <c r="AY69" s="847"/>
      <c r="AZ69" s="845"/>
      <c r="BA69" s="845"/>
      <c r="BB69" s="845"/>
      <c r="BC69" s="845"/>
      <c r="BD69" s="846"/>
      <c r="BE69" s="236"/>
      <c r="BF69" s="236"/>
      <c r="BG69" s="236"/>
      <c r="BH69" s="236"/>
      <c r="BI69" s="236"/>
      <c r="BJ69" s="236"/>
      <c r="BK69" s="236"/>
      <c r="BL69" s="236"/>
      <c r="BM69" s="236"/>
      <c r="BN69" s="236"/>
      <c r="BO69" s="236"/>
      <c r="BP69" s="236"/>
      <c r="BQ69" s="233">
        <v>63</v>
      </c>
      <c r="BR69" s="238"/>
      <c r="BS69" s="873"/>
      <c r="BT69" s="874"/>
      <c r="BU69" s="874"/>
      <c r="BV69" s="874"/>
      <c r="BW69" s="874"/>
      <c r="BX69" s="874"/>
      <c r="BY69" s="874"/>
      <c r="BZ69" s="874"/>
      <c r="CA69" s="874"/>
      <c r="CB69" s="874"/>
      <c r="CC69" s="874"/>
      <c r="CD69" s="874"/>
      <c r="CE69" s="874"/>
      <c r="CF69" s="874"/>
      <c r="CG69" s="879"/>
      <c r="CH69" s="876"/>
      <c r="CI69" s="877"/>
      <c r="CJ69" s="877"/>
      <c r="CK69" s="877"/>
      <c r="CL69" s="878"/>
      <c r="CM69" s="876"/>
      <c r="CN69" s="877"/>
      <c r="CO69" s="877"/>
      <c r="CP69" s="877"/>
      <c r="CQ69" s="878"/>
      <c r="CR69" s="876"/>
      <c r="CS69" s="877"/>
      <c r="CT69" s="877"/>
      <c r="CU69" s="877"/>
      <c r="CV69" s="878"/>
      <c r="CW69" s="876"/>
      <c r="CX69" s="877"/>
      <c r="CY69" s="877"/>
      <c r="CZ69" s="877"/>
      <c r="DA69" s="878"/>
      <c r="DB69" s="876"/>
      <c r="DC69" s="877"/>
      <c r="DD69" s="877"/>
      <c r="DE69" s="877"/>
      <c r="DF69" s="878"/>
      <c r="DG69" s="876"/>
      <c r="DH69" s="877"/>
      <c r="DI69" s="877"/>
      <c r="DJ69" s="877"/>
      <c r="DK69" s="878"/>
      <c r="DL69" s="876"/>
      <c r="DM69" s="877"/>
      <c r="DN69" s="877"/>
      <c r="DO69" s="877"/>
      <c r="DP69" s="878"/>
      <c r="DQ69" s="876"/>
      <c r="DR69" s="877"/>
      <c r="DS69" s="877"/>
      <c r="DT69" s="877"/>
      <c r="DU69" s="878"/>
      <c r="DV69" s="873"/>
      <c r="DW69" s="874"/>
      <c r="DX69" s="874"/>
      <c r="DY69" s="874"/>
      <c r="DZ69" s="875"/>
      <c r="EA69" s="224"/>
    </row>
    <row r="70" spans="1:131" ht="26.25" customHeight="1" x14ac:dyDescent="0.15">
      <c r="A70" s="233">
        <v>3</v>
      </c>
      <c r="B70" s="887" t="s">
        <v>610</v>
      </c>
      <c r="C70" s="888"/>
      <c r="D70" s="888"/>
      <c r="E70" s="888"/>
      <c r="F70" s="888"/>
      <c r="G70" s="888"/>
      <c r="H70" s="888"/>
      <c r="I70" s="888"/>
      <c r="J70" s="888"/>
      <c r="K70" s="888"/>
      <c r="L70" s="888"/>
      <c r="M70" s="888"/>
      <c r="N70" s="888"/>
      <c r="O70" s="888"/>
      <c r="P70" s="889"/>
      <c r="Q70" s="890">
        <v>221</v>
      </c>
      <c r="R70" s="848"/>
      <c r="S70" s="848"/>
      <c r="T70" s="848"/>
      <c r="U70" s="848"/>
      <c r="V70" s="848">
        <v>209</v>
      </c>
      <c r="W70" s="848"/>
      <c r="X70" s="848"/>
      <c r="Y70" s="848"/>
      <c r="Z70" s="848"/>
      <c r="AA70" s="848">
        <v>12</v>
      </c>
      <c r="AB70" s="848"/>
      <c r="AC70" s="848"/>
      <c r="AD70" s="848"/>
      <c r="AE70" s="848"/>
      <c r="AF70" s="848">
        <v>12</v>
      </c>
      <c r="AG70" s="848"/>
      <c r="AH70" s="848"/>
      <c r="AI70" s="848"/>
      <c r="AJ70" s="848"/>
      <c r="AK70" s="891" t="s">
        <v>618</v>
      </c>
      <c r="AL70" s="892"/>
      <c r="AM70" s="892"/>
      <c r="AN70" s="892"/>
      <c r="AO70" s="847"/>
      <c r="AP70" s="891" t="s">
        <v>618</v>
      </c>
      <c r="AQ70" s="892"/>
      <c r="AR70" s="892"/>
      <c r="AS70" s="892"/>
      <c r="AT70" s="847"/>
      <c r="AU70" s="891" t="s">
        <v>618</v>
      </c>
      <c r="AV70" s="892"/>
      <c r="AW70" s="892"/>
      <c r="AX70" s="892"/>
      <c r="AY70" s="847"/>
      <c r="AZ70" s="845"/>
      <c r="BA70" s="845"/>
      <c r="BB70" s="845"/>
      <c r="BC70" s="845"/>
      <c r="BD70" s="846"/>
      <c r="BE70" s="236"/>
      <c r="BF70" s="236"/>
      <c r="BG70" s="236"/>
      <c r="BH70" s="236"/>
      <c r="BI70" s="236"/>
      <c r="BJ70" s="236"/>
      <c r="BK70" s="236"/>
      <c r="BL70" s="236"/>
      <c r="BM70" s="236"/>
      <c r="BN70" s="236"/>
      <c r="BO70" s="236"/>
      <c r="BP70" s="236"/>
      <c r="BQ70" s="233">
        <v>64</v>
      </c>
      <c r="BR70" s="238"/>
      <c r="BS70" s="873"/>
      <c r="BT70" s="874"/>
      <c r="BU70" s="874"/>
      <c r="BV70" s="874"/>
      <c r="BW70" s="874"/>
      <c r="BX70" s="874"/>
      <c r="BY70" s="874"/>
      <c r="BZ70" s="874"/>
      <c r="CA70" s="874"/>
      <c r="CB70" s="874"/>
      <c r="CC70" s="874"/>
      <c r="CD70" s="874"/>
      <c r="CE70" s="874"/>
      <c r="CF70" s="874"/>
      <c r="CG70" s="879"/>
      <c r="CH70" s="876"/>
      <c r="CI70" s="877"/>
      <c r="CJ70" s="877"/>
      <c r="CK70" s="877"/>
      <c r="CL70" s="878"/>
      <c r="CM70" s="876"/>
      <c r="CN70" s="877"/>
      <c r="CO70" s="877"/>
      <c r="CP70" s="877"/>
      <c r="CQ70" s="878"/>
      <c r="CR70" s="876"/>
      <c r="CS70" s="877"/>
      <c r="CT70" s="877"/>
      <c r="CU70" s="877"/>
      <c r="CV70" s="878"/>
      <c r="CW70" s="876"/>
      <c r="CX70" s="877"/>
      <c r="CY70" s="877"/>
      <c r="CZ70" s="877"/>
      <c r="DA70" s="878"/>
      <c r="DB70" s="876"/>
      <c r="DC70" s="877"/>
      <c r="DD70" s="877"/>
      <c r="DE70" s="877"/>
      <c r="DF70" s="878"/>
      <c r="DG70" s="876"/>
      <c r="DH70" s="877"/>
      <c r="DI70" s="877"/>
      <c r="DJ70" s="877"/>
      <c r="DK70" s="878"/>
      <c r="DL70" s="876"/>
      <c r="DM70" s="877"/>
      <c r="DN70" s="877"/>
      <c r="DO70" s="877"/>
      <c r="DP70" s="878"/>
      <c r="DQ70" s="876"/>
      <c r="DR70" s="877"/>
      <c r="DS70" s="877"/>
      <c r="DT70" s="877"/>
      <c r="DU70" s="878"/>
      <c r="DV70" s="873"/>
      <c r="DW70" s="874"/>
      <c r="DX70" s="874"/>
      <c r="DY70" s="874"/>
      <c r="DZ70" s="875"/>
      <c r="EA70" s="224"/>
    </row>
    <row r="71" spans="1:131" ht="26.25" customHeight="1" x14ac:dyDescent="0.15">
      <c r="A71" s="233">
        <v>4</v>
      </c>
      <c r="B71" s="887" t="s">
        <v>611</v>
      </c>
      <c r="C71" s="888"/>
      <c r="D71" s="888"/>
      <c r="E71" s="888"/>
      <c r="F71" s="888"/>
      <c r="G71" s="888"/>
      <c r="H71" s="888"/>
      <c r="I71" s="888"/>
      <c r="J71" s="888"/>
      <c r="K71" s="888"/>
      <c r="L71" s="888"/>
      <c r="M71" s="888"/>
      <c r="N71" s="888"/>
      <c r="O71" s="888"/>
      <c r="P71" s="889"/>
      <c r="Q71" s="890">
        <v>125</v>
      </c>
      <c r="R71" s="848"/>
      <c r="S71" s="848"/>
      <c r="T71" s="848"/>
      <c r="U71" s="848"/>
      <c r="V71" s="848">
        <v>118</v>
      </c>
      <c r="W71" s="848"/>
      <c r="X71" s="848"/>
      <c r="Y71" s="848"/>
      <c r="Z71" s="848"/>
      <c r="AA71" s="848">
        <v>7</v>
      </c>
      <c r="AB71" s="848"/>
      <c r="AC71" s="848"/>
      <c r="AD71" s="848"/>
      <c r="AE71" s="848"/>
      <c r="AF71" s="848">
        <v>7</v>
      </c>
      <c r="AG71" s="848"/>
      <c r="AH71" s="848"/>
      <c r="AI71" s="848"/>
      <c r="AJ71" s="848"/>
      <c r="AK71" s="891" t="s">
        <v>618</v>
      </c>
      <c r="AL71" s="892"/>
      <c r="AM71" s="892"/>
      <c r="AN71" s="892"/>
      <c r="AO71" s="847"/>
      <c r="AP71" s="891" t="s">
        <v>618</v>
      </c>
      <c r="AQ71" s="892"/>
      <c r="AR71" s="892"/>
      <c r="AS71" s="892"/>
      <c r="AT71" s="847"/>
      <c r="AU71" s="891" t="s">
        <v>618</v>
      </c>
      <c r="AV71" s="892"/>
      <c r="AW71" s="892"/>
      <c r="AX71" s="892"/>
      <c r="AY71" s="847"/>
      <c r="AZ71" s="845"/>
      <c r="BA71" s="845"/>
      <c r="BB71" s="845"/>
      <c r="BC71" s="845"/>
      <c r="BD71" s="846"/>
      <c r="BE71" s="236"/>
      <c r="BF71" s="236"/>
      <c r="BG71" s="236"/>
      <c r="BH71" s="236"/>
      <c r="BI71" s="236"/>
      <c r="BJ71" s="236"/>
      <c r="BK71" s="236"/>
      <c r="BL71" s="236"/>
      <c r="BM71" s="236"/>
      <c r="BN71" s="236"/>
      <c r="BO71" s="236"/>
      <c r="BP71" s="236"/>
      <c r="BQ71" s="233">
        <v>65</v>
      </c>
      <c r="BR71" s="238"/>
      <c r="BS71" s="873"/>
      <c r="BT71" s="874"/>
      <c r="BU71" s="874"/>
      <c r="BV71" s="874"/>
      <c r="BW71" s="874"/>
      <c r="BX71" s="874"/>
      <c r="BY71" s="874"/>
      <c r="BZ71" s="874"/>
      <c r="CA71" s="874"/>
      <c r="CB71" s="874"/>
      <c r="CC71" s="874"/>
      <c r="CD71" s="874"/>
      <c r="CE71" s="874"/>
      <c r="CF71" s="874"/>
      <c r="CG71" s="879"/>
      <c r="CH71" s="876"/>
      <c r="CI71" s="877"/>
      <c r="CJ71" s="877"/>
      <c r="CK71" s="877"/>
      <c r="CL71" s="878"/>
      <c r="CM71" s="876"/>
      <c r="CN71" s="877"/>
      <c r="CO71" s="877"/>
      <c r="CP71" s="877"/>
      <c r="CQ71" s="878"/>
      <c r="CR71" s="876"/>
      <c r="CS71" s="877"/>
      <c r="CT71" s="877"/>
      <c r="CU71" s="877"/>
      <c r="CV71" s="878"/>
      <c r="CW71" s="876"/>
      <c r="CX71" s="877"/>
      <c r="CY71" s="877"/>
      <c r="CZ71" s="877"/>
      <c r="DA71" s="878"/>
      <c r="DB71" s="876"/>
      <c r="DC71" s="877"/>
      <c r="DD71" s="877"/>
      <c r="DE71" s="877"/>
      <c r="DF71" s="878"/>
      <c r="DG71" s="876"/>
      <c r="DH71" s="877"/>
      <c r="DI71" s="877"/>
      <c r="DJ71" s="877"/>
      <c r="DK71" s="878"/>
      <c r="DL71" s="876"/>
      <c r="DM71" s="877"/>
      <c r="DN71" s="877"/>
      <c r="DO71" s="877"/>
      <c r="DP71" s="878"/>
      <c r="DQ71" s="876"/>
      <c r="DR71" s="877"/>
      <c r="DS71" s="877"/>
      <c r="DT71" s="877"/>
      <c r="DU71" s="878"/>
      <c r="DV71" s="873"/>
      <c r="DW71" s="874"/>
      <c r="DX71" s="874"/>
      <c r="DY71" s="874"/>
      <c r="DZ71" s="875"/>
      <c r="EA71" s="224"/>
    </row>
    <row r="72" spans="1:131" ht="26.25" customHeight="1" x14ac:dyDescent="0.15">
      <c r="A72" s="233">
        <v>5</v>
      </c>
      <c r="B72" s="887" t="s">
        <v>612</v>
      </c>
      <c r="C72" s="888"/>
      <c r="D72" s="888"/>
      <c r="E72" s="888"/>
      <c r="F72" s="888"/>
      <c r="G72" s="888"/>
      <c r="H72" s="888"/>
      <c r="I72" s="888"/>
      <c r="J72" s="888"/>
      <c r="K72" s="888"/>
      <c r="L72" s="888"/>
      <c r="M72" s="888"/>
      <c r="N72" s="888"/>
      <c r="O72" s="888"/>
      <c r="P72" s="889"/>
      <c r="Q72" s="890">
        <v>23</v>
      </c>
      <c r="R72" s="848"/>
      <c r="S72" s="848"/>
      <c r="T72" s="848"/>
      <c r="U72" s="848"/>
      <c r="V72" s="848">
        <v>13</v>
      </c>
      <c r="W72" s="848"/>
      <c r="X72" s="848"/>
      <c r="Y72" s="848"/>
      <c r="Z72" s="848"/>
      <c r="AA72" s="848">
        <v>10</v>
      </c>
      <c r="AB72" s="848"/>
      <c r="AC72" s="848"/>
      <c r="AD72" s="848"/>
      <c r="AE72" s="848"/>
      <c r="AF72" s="848">
        <v>10</v>
      </c>
      <c r="AG72" s="848"/>
      <c r="AH72" s="848"/>
      <c r="AI72" s="848"/>
      <c r="AJ72" s="848"/>
      <c r="AK72" s="891" t="s">
        <v>618</v>
      </c>
      <c r="AL72" s="892"/>
      <c r="AM72" s="892"/>
      <c r="AN72" s="892"/>
      <c r="AO72" s="847"/>
      <c r="AP72" s="891" t="s">
        <v>618</v>
      </c>
      <c r="AQ72" s="892"/>
      <c r="AR72" s="892"/>
      <c r="AS72" s="892"/>
      <c r="AT72" s="847"/>
      <c r="AU72" s="891" t="s">
        <v>618</v>
      </c>
      <c r="AV72" s="892"/>
      <c r="AW72" s="892"/>
      <c r="AX72" s="892"/>
      <c r="AY72" s="847"/>
      <c r="AZ72" s="845"/>
      <c r="BA72" s="845"/>
      <c r="BB72" s="845"/>
      <c r="BC72" s="845"/>
      <c r="BD72" s="846"/>
      <c r="BE72" s="236"/>
      <c r="BF72" s="236"/>
      <c r="BG72" s="236"/>
      <c r="BH72" s="236"/>
      <c r="BI72" s="236"/>
      <c r="BJ72" s="236"/>
      <c r="BK72" s="236"/>
      <c r="BL72" s="236"/>
      <c r="BM72" s="236"/>
      <c r="BN72" s="236"/>
      <c r="BO72" s="236"/>
      <c r="BP72" s="236"/>
      <c r="BQ72" s="233">
        <v>66</v>
      </c>
      <c r="BR72" s="238"/>
      <c r="BS72" s="873"/>
      <c r="BT72" s="874"/>
      <c r="BU72" s="874"/>
      <c r="BV72" s="874"/>
      <c r="BW72" s="874"/>
      <c r="BX72" s="874"/>
      <c r="BY72" s="874"/>
      <c r="BZ72" s="874"/>
      <c r="CA72" s="874"/>
      <c r="CB72" s="874"/>
      <c r="CC72" s="874"/>
      <c r="CD72" s="874"/>
      <c r="CE72" s="874"/>
      <c r="CF72" s="874"/>
      <c r="CG72" s="879"/>
      <c r="CH72" s="876"/>
      <c r="CI72" s="877"/>
      <c r="CJ72" s="877"/>
      <c r="CK72" s="877"/>
      <c r="CL72" s="878"/>
      <c r="CM72" s="876"/>
      <c r="CN72" s="877"/>
      <c r="CO72" s="877"/>
      <c r="CP72" s="877"/>
      <c r="CQ72" s="878"/>
      <c r="CR72" s="876"/>
      <c r="CS72" s="877"/>
      <c r="CT72" s="877"/>
      <c r="CU72" s="877"/>
      <c r="CV72" s="878"/>
      <c r="CW72" s="876"/>
      <c r="CX72" s="877"/>
      <c r="CY72" s="877"/>
      <c r="CZ72" s="877"/>
      <c r="DA72" s="878"/>
      <c r="DB72" s="876"/>
      <c r="DC72" s="877"/>
      <c r="DD72" s="877"/>
      <c r="DE72" s="877"/>
      <c r="DF72" s="878"/>
      <c r="DG72" s="876"/>
      <c r="DH72" s="877"/>
      <c r="DI72" s="877"/>
      <c r="DJ72" s="877"/>
      <c r="DK72" s="878"/>
      <c r="DL72" s="876"/>
      <c r="DM72" s="877"/>
      <c r="DN72" s="877"/>
      <c r="DO72" s="877"/>
      <c r="DP72" s="878"/>
      <c r="DQ72" s="876"/>
      <c r="DR72" s="877"/>
      <c r="DS72" s="877"/>
      <c r="DT72" s="877"/>
      <c r="DU72" s="878"/>
      <c r="DV72" s="873"/>
      <c r="DW72" s="874"/>
      <c r="DX72" s="874"/>
      <c r="DY72" s="874"/>
      <c r="DZ72" s="875"/>
      <c r="EA72" s="224"/>
    </row>
    <row r="73" spans="1:131" ht="26.25" customHeight="1" x14ac:dyDescent="0.15">
      <c r="A73" s="233">
        <v>6</v>
      </c>
      <c r="B73" s="887" t="s">
        <v>613</v>
      </c>
      <c r="C73" s="888"/>
      <c r="D73" s="888"/>
      <c r="E73" s="888"/>
      <c r="F73" s="888"/>
      <c r="G73" s="888"/>
      <c r="H73" s="888"/>
      <c r="I73" s="888"/>
      <c r="J73" s="888"/>
      <c r="K73" s="888"/>
      <c r="L73" s="888"/>
      <c r="M73" s="888"/>
      <c r="N73" s="888"/>
      <c r="O73" s="888"/>
      <c r="P73" s="889"/>
      <c r="Q73" s="890">
        <v>6419</v>
      </c>
      <c r="R73" s="848"/>
      <c r="S73" s="848"/>
      <c r="T73" s="848"/>
      <c r="U73" s="848"/>
      <c r="V73" s="848">
        <v>6830</v>
      </c>
      <c r="W73" s="848"/>
      <c r="X73" s="848"/>
      <c r="Y73" s="848"/>
      <c r="Z73" s="848"/>
      <c r="AA73" s="848">
        <v>-411</v>
      </c>
      <c r="AB73" s="848"/>
      <c r="AC73" s="848"/>
      <c r="AD73" s="848"/>
      <c r="AE73" s="848"/>
      <c r="AF73" s="848">
        <v>3374</v>
      </c>
      <c r="AG73" s="848"/>
      <c r="AH73" s="848"/>
      <c r="AI73" s="848"/>
      <c r="AJ73" s="848"/>
      <c r="AK73" s="891" t="s">
        <v>618</v>
      </c>
      <c r="AL73" s="892"/>
      <c r="AM73" s="892"/>
      <c r="AN73" s="892"/>
      <c r="AO73" s="847"/>
      <c r="AP73" s="848">
        <v>17137</v>
      </c>
      <c r="AQ73" s="848"/>
      <c r="AR73" s="848"/>
      <c r="AS73" s="848"/>
      <c r="AT73" s="848"/>
      <c r="AU73" s="848">
        <v>6</v>
      </c>
      <c r="AV73" s="848"/>
      <c r="AW73" s="848"/>
      <c r="AX73" s="848"/>
      <c r="AY73" s="848"/>
      <c r="AZ73" s="845"/>
      <c r="BA73" s="845"/>
      <c r="BB73" s="845"/>
      <c r="BC73" s="845"/>
      <c r="BD73" s="846"/>
      <c r="BE73" s="236"/>
      <c r="BF73" s="236"/>
      <c r="BG73" s="236"/>
      <c r="BH73" s="236"/>
      <c r="BI73" s="236"/>
      <c r="BJ73" s="236"/>
      <c r="BK73" s="236"/>
      <c r="BL73" s="236"/>
      <c r="BM73" s="236"/>
      <c r="BN73" s="236"/>
      <c r="BO73" s="236"/>
      <c r="BP73" s="236"/>
      <c r="BQ73" s="233">
        <v>67</v>
      </c>
      <c r="BR73" s="238"/>
      <c r="BS73" s="873"/>
      <c r="BT73" s="874"/>
      <c r="BU73" s="874"/>
      <c r="BV73" s="874"/>
      <c r="BW73" s="874"/>
      <c r="BX73" s="874"/>
      <c r="BY73" s="874"/>
      <c r="BZ73" s="874"/>
      <c r="CA73" s="874"/>
      <c r="CB73" s="874"/>
      <c r="CC73" s="874"/>
      <c r="CD73" s="874"/>
      <c r="CE73" s="874"/>
      <c r="CF73" s="874"/>
      <c r="CG73" s="879"/>
      <c r="CH73" s="876"/>
      <c r="CI73" s="877"/>
      <c r="CJ73" s="877"/>
      <c r="CK73" s="877"/>
      <c r="CL73" s="878"/>
      <c r="CM73" s="876"/>
      <c r="CN73" s="877"/>
      <c r="CO73" s="877"/>
      <c r="CP73" s="877"/>
      <c r="CQ73" s="878"/>
      <c r="CR73" s="876"/>
      <c r="CS73" s="877"/>
      <c r="CT73" s="877"/>
      <c r="CU73" s="877"/>
      <c r="CV73" s="878"/>
      <c r="CW73" s="876"/>
      <c r="CX73" s="877"/>
      <c r="CY73" s="877"/>
      <c r="CZ73" s="877"/>
      <c r="DA73" s="878"/>
      <c r="DB73" s="876"/>
      <c r="DC73" s="877"/>
      <c r="DD73" s="877"/>
      <c r="DE73" s="877"/>
      <c r="DF73" s="878"/>
      <c r="DG73" s="876"/>
      <c r="DH73" s="877"/>
      <c r="DI73" s="877"/>
      <c r="DJ73" s="877"/>
      <c r="DK73" s="878"/>
      <c r="DL73" s="876"/>
      <c r="DM73" s="877"/>
      <c r="DN73" s="877"/>
      <c r="DO73" s="877"/>
      <c r="DP73" s="878"/>
      <c r="DQ73" s="876"/>
      <c r="DR73" s="877"/>
      <c r="DS73" s="877"/>
      <c r="DT73" s="877"/>
      <c r="DU73" s="878"/>
      <c r="DV73" s="873"/>
      <c r="DW73" s="874"/>
      <c r="DX73" s="874"/>
      <c r="DY73" s="874"/>
      <c r="DZ73" s="875"/>
      <c r="EA73" s="224"/>
    </row>
    <row r="74" spans="1:131" ht="26.25" customHeight="1" x14ac:dyDescent="0.15">
      <c r="A74" s="233">
        <v>7</v>
      </c>
      <c r="B74" s="887" t="s">
        <v>614</v>
      </c>
      <c r="C74" s="888"/>
      <c r="D74" s="888"/>
      <c r="E74" s="888"/>
      <c r="F74" s="888"/>
      <c r="G74" s="888"/>
      <c r="H74" s="888"/>
      <c r="I74" s="888"/>
      <c r="J74" s="888"/>
      <c r="K74" s="888"/>
      <c r="L74" s="888"/>
      <c r="M74" s="888"/>
      <c r="N74" s="888"/>
      <c r="O74" s="888"/>
      <c r="P74" s="889"/>
      <c r="Q74" s="890">
        <v>318</v>
      </c>
      <c r="R74" s="848"/>
      <c r="S74" s="848"/>
      <c r="T74" s="848"/>
      <c r="U74" s="848"/>
      <c r="V74" s="848">
        <v>315</v>
      </c>
      <c r="W74" s="848"/>
      <c r="X74" s="848"/>
      <c r="Y74" s="848"/>
      <c r="Z74" s="848"/>
      <c r="AA74" s="848">
        <v>3</v>
      </c>
      <c r="AB74" s="848"/>
      <c r="AC74" s="848"/>
      <c r="AD74" s="848"/>
      <c r="AE74" s="848"/>
      <c r="AF74" s="848">
        <v>3</v>
      </c>
      <c r="AG74" s="848"/>
      <c r="AH74" s="848"/>
      <c r="AI74" s="848"/>
      <c r="AJ74" s="848"/>
      <c r="AK74" s="891">
        <v>226</v>
      </c>
      <c r="AL74" s="892"/>
      <c r="AM74" s="892"/>
      <c r="AN74" s="892"/>
      <c r="AO74" s="847"/>
      <c r="AP74" s="891" t="s">
        <v>618</v>
      </c>
      <c r="AQ74" s="892"/>
      <c r="AR74" s="892"/>
      <c r="AS74" s="892"/>
      <c r="AT74" s="847"/>
      <c r="AU74" s="891" t="s">
        <v>618</v>
      </c>
      <c r="AV74" s="892"/>
      <c r="AW74" s="892"/>
      <c r="AX74" s="892"/>
      <c r="AY74" s="847"/>
      <c r="AZ74" s="845"/>
      <c r="BA74" s="845"/>
      <c r="BB74" s="845"/>
      <c r="BC74" s="845"/>
      <c r="BD74" s="846"/>
      <c r="BE74" s="236"/>
      <c r="BF74" s="236"/>
      <c r="BG74" s="236"/>
      <c r="BH74" s="236"/>
      <c r="BI74" s="236"/>
      <c r="BJ74" s="236"/>
      <c r="BK74" s="236"/>
      <c r="BL74" s="236"/>
      <c r="BM74" s="236"/>
      <c r="BN74" s="236"/>
      <c r="BO74" s="236"/>
      <c r="BP74" s="236"/>
      <c r="BQ74" s="233">
        <v>68</v>
      </c>
      <c r="BR74" s="238"/>
      <c r="BS74" s="873"/>
      <c r="BT74" s="874"/>
      <c r="BU74" s="874"/>
      <c r="BV74" s="874"/>
      <c r="BW74" s="874"/>
      <c r="BX74" s="874"/>
      <c r="BY74" s="874"/>
      <c r="BZ74" s="874"/>
      <c r="CA74" s="874"/>
      <c r="CB74" s="874"/>
      <c r="CC74" s="874"/>
      <c r="CD74" s="874"/>
      <c r="CE74" s="874"/>
      <c r="CF74" s="874"/>
      <c r="CG74" s="879"/>
      <c r="CH74" s="876"/>
      <c r="CI74" s="877"/>
      <c r="CJ74" s="877"/>
      <c r="CK74" s="877"/>
      <c r="CL74" s="878"/>
      <c r="CM74" s="876"/>
      <c r="CN74" s="877"/>
      <c r="CO74" s="877"/>
      <c r="CP74" s="877"/>
      <c r="CQ74" s="878"/>
      <c r="CR74" s="876"/>
      <c r="CS74" s="877"/>
      <c r="CT74" s="877"/>
      <c r="CU74" s="877"/>
      <c r="CV74" s="878"/>
      <c r="CW74" s="876"/>
      <c r="CX74" s="877"/>
      <c r="CY74" s="877"/>
      <c r="CZ74" s="877"/>
      <c r="DA74" s="878"/>
      <c r="DB74" s="876"/>
      <c r="DC74" s="877"/>
      <c r="DD74" s="877"/>
      <c r="DE74" s="877"/>
      <c r="DF74" s="878"/>
      <c r="DG74" s="876"/>
      <c r="DH74" s="877"/>
      <c r="DI74" s="877"/>
      <c r="DJ74" s="877"/>
      <c r="DK74" s="878"/>
      <c r="DL74" s="876"/>
      <c r="DM74" s="877"/>
      <c r="DN74" s="877"/>
      <c r="DO74" s="877"/>
      <c r="DP74" s="878"/>
      <c r="DQ74" s="876"/>
      <c r="DR74" s="877"/>
      <c r="DS74" s="877"/>
      <c r="DT74" s="877"/>
      <c r="DU74" s="878"/>
      <c r="DV74" s="873"/>
      <c r="DW74" s="874"/>
      <c r="DX74" s="874"/>
      <c r="DY74" s="874"/>
      <c r="DZ74" s="875"/>
      <c r="EA74" s="224"/>
    </row>
    <row r="75" spans="1:131" ht="26.25" customHeight="1" x14ac:dyDescent="0.15">
      <c r="A75" s="233">
        <v>8</v>
      </c>
      <c r="B75" s="887" t="s">
        <v>615</v>
      </c>
      <c r="C75" s="888"/>
      <c r="D75" s="888"/>
      <c r="E75" s="888"/>
      <c r="F75" s="888"/>
      <c r="G75" s="888"/>
      <c r="H75" s="888"/>
      <c r="I75" s="888"/>
      <c r="J75" s="888"/>
      <c r="K75" s="888"/>
      <c r="L75" s="888"/>
      <c r="M75" s="888"/>
      <c r="N75" s="888"/>
      <c r="O75" s="888"/>
      <c r="P75" s="889"/>
      <c r="Q75" s="893">
        <v>292382</v>
      </c>
      <c r="R75" s="892"/>
      <c r="S75" s="892"/>
      <c r="T75" s="892"/>
      <c r="U75" s="847"/>
      <c r="V75" s="891">
        <v>292372</v>
      </c>
      <c r="W75" s="892"/>
      <c r="X75" s="892"/>
      <c r="Y75" s="892"/>
      <c r="Z75" s="847"/>
      <c r="AA75" s="891">
        <v>10</v>
      </c>
      <c r="AB75" s="892"/>
      <c r="AC75" s="892"/>
      <c r="AD75" s="892"/>
      <c r="AE75" s="847"/>
      <c r="AF75" s="891">
        <v>10</v>
      </c>
      <c r="AG75" s="892"/>
      <c r="AH75" s="892"/>
      <c r="AI75" s="892"/>
      <c r="AJ75" s="847"/>
      <c r="AK75" s="891">
        <v>8484</v>
      </c>
      <c r="AL75" s="892"/>
      <c r="AM75" s="892"/>
      <c r="AN75" s="892"/>
      <c r="AO75" s="847"/>
      <c r="AP75" s="891" t="s">
        <v>618</v>
      </c>
      <c r="AQ75" s="892"/>
      <c r="AR75" s="892"/>
      <c r="AS75" s="892"/>
      <c r="AT75" s="847"/>
      <c r="AU75" s="891" t="s">
        <v>618</v>
      </c>
      <c r="AV75" s="892"/>
      <c r="AW75" s="892"/>
      <c r="AX75" s="892"/>
      <c r="AY75" s="847"/>
      <c r="AZ75" s="845"/>
      <c r="BA75" s="845"/>
      <c r="BB75" s="845"/>
      <c r="BC75" s="845"/>
      <c r="BD75" s="846"/>
      <c r="BE75" s="236"/>
      <c r="BF75" s="236"/>
      <c r="BG75" s="236"/>
      <c r="BH75" s="236"/>
      <c r="BI75" s="236"/>
      <c r="BJ75" s="236"/>
      <c r="BK75" s="236"/>
      <c r="BL75" s="236"/>
      <c r="BM75" s="236"/>
      <c r="BN75" s="236"/>
      <c r="BO75" s="236"/>
      <c r="BP75" s="236"/>
      <c r="BQ75" s="233">
        <v>69</v>
      </c>
      <c r="BR75" s="238"/>
      <c r="BS75" s="873"/>
      <c r="BT75" s="874"/>
      <c r="BU75" s="874"/>
      <c r="BV75" s="874"/>
      <c r="BW75" s="874"/>
      <c r="BX75" s="874"/>
      <c r="BY75" s="874"/>
      <c r="BZ75" s="874"/>
      <c r="CA75" s="874"/>
      <c r="CB75" s="874"/>
      <c r="CC75" s="874"/>
      <c r="CD75" s="874"/>
      <c r="CE75" s="874"/>
      <c r="CF75" s="874"/>
      <c r="CG75" s="879"/>
      <c r="CH75" s="876"/>
      <c r="CI75" s="877"/>
      <c r="CJ75" s="877"/>
      <c r="CK75" s="877"/>
      <c r="CL75" s="878"/>
      <c r="CM75" s="876"/>
      <c r="CN75" s="877"/>
      <c r="CO75" s="877"/>
      <c r="CP75" s="877"/>
      <c r="CQ75" s="878"/>
      <c r="CR75" s="876"/>
      <c r="CS75" s="877"/>
      <c r="CT75" s="877"/>
      <c r="CU75" s="877"/>
      <c r="CV75" s="878"/>
      <c r="CW75" s="876"/>
      <c r="CX75" s="877"/>
      <c r="CY75" s="877"/>
      <c r="CZ75" s="877"/>
      <c r="DA75" s="878"/>
      <c r="DB75" s="876"/>
      <c r="DC75" s="877"/>
      <c r="DD75" s="877"/>
      <c r="DE75" s="877"/>
      <c r="DF75" s="878"/>
      <c r="DG75" s="876"/>
      <c r="DH75" s="877"/>
      <c r="DI75" s="877"/>
      <c r="DJ75" s="877"/>
      <c r="DK75" s="878"/>
      <c r="DL75" s="876"/>
      <c r="DM75" s="877"/>
      <c r="DN75" s="877"/>
      <c r="DO75" s="877"/>
      <c r="DP75" s="878"/>
      <c r="DQ75" s="876"/>
      <c r="DR75" s="877"/>
      <c r="DS75" s="877"/>
      <c r="DT75" s="877"/>
      <c r="DU75" s="878"/>
      <c r="DV75" s="873"/>
      <c r="DW75" s="874"/>
      <c r="DX75" s="874"/>
      <c r="DY75" s="874"/>
      <c r="DZ75" s="875"/>
      <c r="EA75" s="224"/>
    </row>
    <row r="76" spans="1:131" ht="26.25" customHeight="1" x14ac:dyDescent="0.15">
      <c r="A76" s="233">
        <v>9</v>
      </c>
      <c r="B76" s="887" t="s">
        <v>616</v>
      </c>
      <c r="C76" s="888"/>
      <c r="D76" s="888"/>
      <c r="E76" s="888"/>
      <c r="F76" s="888"/>
      <c r="G76" s="888"/>
      <c r="H76" s="888"/>
      <c r="I76" s="888"/>
      <c r="J76" s="888"/>
      <c r="K76" s="888"/>
      <c r="L76" s="888"/>
      <c r="M76" s="888"/>
      <c r="N76" s="888"/>
      <c r="O76" s="888"/>
      <c r="P76" s="889"/>
      <c r="Q76" s="893">
        <v>6273</v>
      </c>
      <c r="R76" s="892"/>
      <c r="S76" s="892"/>
      <c r="T76" s="892"/>
      <c r="U76" s="847"/>
      <c r="V76" s="891">
        <v>6106</v>
      </c>
      <c r="W76" s="892"/>
      <c r="X76" s="892"/>
      <c r="Y76" s="892"/>
      <c r="Z76" s="847"/>
      <c r="AA76" s="891">
        <v>167</v>
      </c>
      <c r="AB76" s="892"/>
      <c r="AC76" s="892"/>
      <c r="AD76" s="892"/>
      <c r="AE76" s="847"/>
      <c r="AF76" s="891">
        <v>167</v>
      </c>
      <c r="AG76" s="892"/>
      <c r="AH76" s="892"/>
      <c r="AI76" s="892"/>
      <c r="AJ76" s="847"/>
      <c r="AK76" s="891">
        <v>19</v>
      </c>
      <c r="AL76" s="892"/>
      <c r="AM76" s="892"/>
      <c r="AN76" s="892"/>
      <c r="AO76" s="847"/>
      <c r="AP76" s="891" t="s">
        <v>618</v>
      </c>
      <c r="AQ76" s="892"/>
      <c r="AR76" s="892"/>
      <c r="AS76" s="892"/>
      <c r="AT76" s="847"/>
      <c r="AU76" s="891" t="s">
        <v>618</v>
      </c>
      <c r="AV76" s="892"/>
      <c r="AW76" s="892"/>
      <c r="AX76" s="892"/>
      <c r="AY76" s="847"/>
      <c r="AZ76" s="845"/>
      <c r="BA76" s="845"/>
      <c r="BB76" s="845"/>
      <c r="BC76" s="845"/>
      <c r="BD76" s="846"/>
      <c r="BE76" s="236"/>
      <c r="BF76" s="236"/>
      <c r="BG76" s="236"/>
      <c r="BH76" s="236"/>
      <c r="BI76" s="236"/>
      <c r="BJ76" s="236"/>
      <c r="BK76" s="236"/>
      <c r="BL76" s="236"/>
      <c r="BM76" s="236"/>
      <c r="BN76" s="236"/>
      <c r="BO76" s="236"/>
      <c r="BP76" s="236"/>
      <c r="BQ76" s="233">
        <v>70</v>
      </c>
      <c r="BR76" s="238"/>
      <c r="BS76" s="873"/>
      <c r="BT76" s="874"/>
      <c r="BU76" s="874"/>
      <c r="BV76" s="874"/>
      <c r="BW76" s="874"/>
      <c r="BX76" s="874"/>
      <c r="BY76" s="874"/>
      <c r="BZ76" s="874"/>
      <c r="CA76" s="874"/>
      <c r="CB76" s="874"/>
      <c r="CC76" s="874"/>
      <c r="CD76" s="874"/>
      <c r="CE76" s="874"/>
      <c r="CF76" s="874"/>
      <c r="CG76" s="879"/>
      <c r="CH76" s="876"/>
      <c r="CI76" s="877"/>
      <c r="CJ76" s="877"/>
      <c r="CK76" s="877"/>
      <c r="CL76" s="878"/>
      <c r="CM76" s="876"/>
      <c r="CN76" s="877"/>
      <c r="CO76" s="877"/>
      <c r="CP76" s="877"/>
      <c r="CQ76" s="878"/>
      <c r="CR76" s="876"/>
      <c r="CS76" s="877"/>
      <c r="CT76" s="877"/>
      <c r="CU76" s="877"/>
      <c r="CV76" s="878"/>
      <c r="CW76" s="876"/>
      <c r="CX76" s="877"/>
      <c r="CY76" s="877"/>
      <c r="CZ76" s="877"/>
      <c r="DA76" s="878"/>
      <c r="DB76" s="876"/>
      <c r="DC76" s="877"/>
      <c r="DD76" s="877"/>
      <c r="DE76" s="877"/>
      <c r="DF76" s="878"/>
      <c r="DG76" s="876"/>
      <c r="DH76" s="877"/>
      <c r="DI76" s="877"/>
      <c r="DJ76" s="877"/>
      <c r="DK76" s="878"/>
      <c r="DL76" s="876"/>
      <c r="DM76" s="877"/>
      <c r="DN76" s="877"/>
      <c r="DO76" s="877"/>
      <c r="DP76" s="878"/>
      <c r="DQ76" s="876"/>
      <c r="DR76" s="877"/>
      <c r="DS76" s="877"/>
      <c r="DT76" s="877"/>
      <c r="DU76" s="878"/>
      <c r="DV76" s="873"/>
      <c r="DW76" s="874"/>
      <c r="DX76" s="874"/>
      <c r="DY76" s="874"/>
      <c r="DZ76" s="875"/>
      <c r="EA76" s="224"/>
    </row>
    <row r="77" spans="1:131" ht="26.25" customHeight="1" x14ac:dyDescent="0.15">
      <c r="A77" s="233">
        <v>10</v>
      </c>
      <c r="B77" s="887" t="s">
        <v>617</v>
      </c>
      <c r="C77" s="888"/>
      <c r="D77" s="888"/>
      <c r="E77" s="888"/>
      <c r="F77" s="888"/>
      <c r="G77" s="888"/>
      <c r="H77" s="888"/>
      <c r="I77" s="888"/>
      <c r="J77" s="888"/>
      <c r="K77" s="888"/>
      <c r="L77" s="888"/>
      <c r="M77" s="888"/>
      <c r="N77" s="888"/>
      <c r="O77" s="888"/>
      <c r="P77" s="889"/>
      <c r="Q77" s="893">
        <v>776</v>
      </c>
      <c r="R77" s="892"/>
      <c r="S77" s="892"/>
      <c r="T77" s="892"/>
      <c r="U77" s="847"/>
      <c r="V77" s="891">
        <v>379</v>
      </c>
      <c r="W77" s="892"/>
      <c r="X77" s="892"/>
      <c r="Y77" s="892"/>
      <c r="Z77" s="847"/>
      <c r="AA77" s="891">
        <v>397</v>
      </c>
      <c r="AB77" s="892"/>
      <c r="AC77" s="892"/>
      <c r="AD77" s="892"/>
      <c r="AE77" s="847"/>
      <c r="AF77" s="891">
        <v>397</v>
      </c>
      <c r="AG77" s="892"/>
      <c r="AH77" s="892"/>
      <c r="AI77" s="892"/>
      <c r="AJ77" s="847"/>
      <c r="AK77" s="891" t="s">
        <v>618</v>
      </c>
      <c r="AL77" s="892"/>
      <c r="AM77" s="892"/>
      <c r="AN77" s="892"/>
      <c r="AO77" s="847"/>
      <c r="AP77" s="891" t="s">
        <v>618</v>
      </c>
      <c r="AQ77" s="892"/>
      <c r="AR77" s="892"/>
      <c r="AS77" s="892"/>
      <c r="AT77" s="847"/>
      <c r="AU77" s="891" t="s">
        <v>618</v>
      </c>
      <c r="AV77" s="892"/>
      <c r="AW77" s="892"/>
      <c r="AX77" s="892"/>
      <c r="AY77" s="847"/>
      <c r="AZ77" s="845"/>
      <c r="BA77" s="845"/>
      <c r="BB77" s="845"/>
      <c r="BC77" s="845"/>
      <c r="BD77" s="846"/>
      <c r="BE77" s="236"/>
      <c r="BF77" s="236"/>
      <c r="BG77" s="236"/>
      <c r="BH77" s="236"/>
      <c r="BI77" s="236"/>
      <c r="BJ77" s="236"/>
      <c r="BK77" s="236"/>
      <c r="BL77" s="236"/>
      <c r="BM77" s="236"/>
      <c r="BN77" s="236"/>
      <c r="BO77" s="236"/>
      <c r="BP77" s="236"/>
      <c r="BQ77" s="233">
        <v>71</v>
      </c>
      <c r="BR77" s="238"/>
      <c r="BS77" s="873"/>
      <c r="BT77" s="874"/>
      <c r="BU77" s="874"/>
      <c r="BV77" s="874"/>
      <c r="BW77" s="874"/>
      <c r="BX77" s="874"/>
      <c r="BY77" s="874"/>
      <c r="BZ77" s="874"/>
      <c r="CA77" s="874"/>
      <c r="CB77" s="874"/>
      <c r="CC77" s="874"/>
      <c r="CD77" s="874"/>
      <c r="CE77" s="874"/>
      <c r="CF77" s="874"/>
      <c r="CG77" s="879"/>
      <c r="CH77" s="876"/>
      <c r="CI77" s="877"/>
      <c r="CJ77" s="877"/>
      <c r="CK77" s="877"/>
      <c r="CL77" s="878"/>
      <c r="CM77" s="876"/>
      <c r="CN77" s="877"/>
      <c r="CO77" s="877"/>
      <c r="CP77" s="877"/>
      <c r="CQ77" s="878"/>
      <c r="CR77" s="876"/>
      <c r="CS77" s="877"/>
      <c r="CT77" s="877"/>
      <c r="CU77" s="877"/>
      <c r="CV77" s="878"/>
      <c r="CW77" s="876"/>
      <c r="CX77" s="877"/>
      <c r="CY77" s="877"/>
      <c r="CZ77" s="877"/>
      <c r="DA77" s="878"/>
      <c r="DB77" s="876"/>
      <c r="DC77" s="877"/>
      <c r="DD77" s="877"/>
      <c r="DE77" s="877"/>
      <c r="DF77" s="878"/>
      <c r="DG77" s="876"/>
      <c r="DH77" s="877"/>
      <c r="DI77" s="877"/>
      <c r="DJ77" s="877"/>
      <c r="DK77" s="878"/>
      <c r="DL77" s="876"/>
      <c r="DM77" s="877"/>
      <c r="DN77" s="877"/>
      <c r="DO77" s="877"/>
      <c r="DP77" s="878"/>
      <c r="DQ77" s="876"/>
      <c r="DR77" s="877"/>
      <c r="DS77" s="877"/>
      <c r="DT77" s="877"/>
      <c r="DU77" s="878"/>
      <c r="DV77" s="873"/>
      <c r="DW77" s="874"/>
      <c r="DX77" s="874"/>
      <c r="DY77" s="874"/>
      <c r="DZ77" s="875"/>
      <c r="EA77" s="224"/>
    </row>
    <row r="78" spans="1:131" ht="26.25" customHeight="1" x14ac:dyDescent="0.15">
      <c r="A78" s="233">
        <v>11</v>
      </c>
      <c r="B78" s="887" t="s">
        <v>619</v>
      </c>
      <c r="C78" s="888"/>
      <c r="D78" s="888"/>
      <c r="E78" s="888"/>
      <c r="F78" s="888"/>
      <c r="G78" s="888"/>
      <c r="H78" s="888"/>
      <c r="I78" s="888"/>
      <c r="J78" s="888"/>
      <c r="K78" s="888"/>
      <c r="L78" s="888"/>
      <c r="M78" s="888"/>
      <c r="N78" s="888"/>
      <c r="O78" s="888"/>
      <c r="P78" s="889"/>
      <c r="Q78" s="890">
        <v>241</v>
      </c>
      <c r="R78" s="848"/>
      <c r="S78" s="848"/>
      <c r="T78" s="848"/>
      <c r="U78" s="848"/>
      <c r="V78" s="848">
        <v>230</v>
      </c>
      <c r="W78" s="848"/>
      <c r="X78" s="848"/>
      <c r="Y78" s="848"/>
      <c r="Z78" s="848"/>
      <c r="AA78" s="848">
        <v>11</v>
      </c>
      <c r="AB78" s="848"/>
      <c r="AC78" s="848"/>
      <c r="AD78" s="848"/>
      <c r="AE78" s="848"/>
      <c r="AF78" s="848">
        <v>11</v>
      </c>
      <c r="AG78" s="848"/>
      <c r="AH78" s="848"/>
      <c r="AI78" s="848"/>
      <c r="AJ78" s="848"/>
      <c r="AK78" s="891">
        <v>237</v>
      </c>
      <c r="AL78" s="892"/>
      <c r="AM78" s="892"/>
      <c r="AN78" s="892"/>
      <c r="AO78" s="847"/>
      <c r="AP78" s="891" t="s">
        <v>618</v>
      </c>
      <c r="AQ78" s="892"/>
      <c r="AR78" s="892"/>
      <c r="AS78" s="892"/>
      <c r="AT78" s="847"/>
      <c r="AU78" s="891" t="s">
        <v>618</v>
      </c>
      <c r="AV78" s="892"/>
      <c r="AW78" s="892"/>
      <c r="AX78" s="892"/>
      <c r="AY78" s="847"/>
      <c r="AZ78" s="845"/>
      <c r="BA78" s="845"/>
      <c r="BB78" s="845"/>
      <c r="BC78" s="845"/>
      <c r="BD78" s="846"/>
      <c r="BE78" s="236"/>
      <c r="BF78" s="236"/>
      <c r="BG78" s="236"/>
      <c r="BH78" s="236"/>
      <c r="BI78" s="236"/>
      <c r="BJ78" s="224"/>
      <c r="BK78" s="224"/>
      <c r="BL78" s="224"/>
      <c r="BM78" s="224"/>
      <c r="BN78" s="224"/>
      <c r="BO78" s="236"/>
      <c r="BP78" s="236"/>
      <c r="BQ78" s="233">
        <v>72</v>
      </c>
      <c r="BR78" s="238"/>
      <c r="BS78" s="873"/>
      <c r="BT78" s="874"/>
      <c r="BU78" s="874"/>
      <c r="BV78" s="874"/>
      <c r="BW78" s="874"/>
      <c r="BX78" s="874"/>
      <c r="BY78" s="874"/>
      <c r="BZ78" s="874"/>
      <c r="CA78" s="874"/>
      <c r="CB78" s="874"/>
      <c r="CC78" s="874"/>
      <c r="CD78" s="874"/>
      <c r="CE78" s="874"/>
      <c r="CF78" s="874"/>
      <c r="CG78" s="879"/>
      <c r="CH78" s="876"/>
      <c r="CI78" s="877"/>
      <c r="CJ78" s="877"/>
      <c r="CK78" s="877"/>
      <c r="CL78" s="878"/>
      <c r="CM78" s="876"/>
      <c r="CN78" s="877"/>
      <c r="CO78" s="877"/>
      <c r="CP78" s="877"/>
      <c r="CQ78" s="878"/>
      <c r="CR78" s="876"/>
      <c r="CS78" s="877"/>
      <c r="CT78" s="877"/>
      <c r="CU78" s="877"/>
      <c r="CV78" s="878"/>
      <c r="CW78" s="876"/>
      <c r="CX78" s="877"/>
      <c r="CY78" s="877"/>
      <c r="CZ78" s="877"/>
      <c r="DA78" s="878"/>
      <c r="DB78" s="876"/>
      <c r="DC78" s="877"/>
      <c r="DD78" s="877"/>
      <c r="DE78" s="877"/>
      <c r="DF78" s="878"/>
      <c r="DG78" s="876"/>
      <c r="DH78" s="877"/>
      <c r="DI78" s="877"/>
      <c r="DJ78" s="877"/>
      <c r="DK78" s="878"/>
      <c r="DL78" s="876"/>
      <c r="DM78" s="877"/>
      <c r="DN78" s="877"/>
      <c r="DO78" s="877"/>
      <c r="DP78" s="878"/>
      <c r="DQ78" s="876"/>
      <c r="DR78" s="877"/>
      <c r="DS78" s="877"/>
      <c r="DT78" s="877"/>
      <c r="DU78" s="878"/>
      <c r="DV78" s="873"/>
      <c r="DW78" s="874"/>
      <c r="DX78" s="874"/>
      <c r="DY78" s="874"/>
      <c r="DZ78" s="875"/>
      <c r="EA78" s="224"/>
    </row>
    <row r="79" spans="1:131" ht="26.25" customHeight="1" x14ac:dyDescent="0.15">
      <c r="A79" s="233">
        <v>12</v>
      </c>
      <c r="B79" s="887" t="s">
        <v>620</v>
      </c>
      <c r="C79" s="888"/>
      <c r="D79" s="888"/>
      <c r="E79" s="888"/>
      <c r="F79" s="888"/>
      <c r="G79" s="888"/>
      <c r="H79" s="888"/>
      <c r="I79" s="888"/>
      <c r="J79" s="888"/>
      <c r="K79" s="888"/>
      <c r="L79" s="888"/>
      <c r="M79" s="888"/>
      <c r="N79" s="888"/>
      <c r="O79" s="888"/>
      <c r="P79" s="889"/>
      <c r="Q79" s="890">
        <v>92</v>
      </c>
      <c r="R79" s="848"/>
      <c r="S79" s="848"/>
      <c r="T79" s="848"/>
      <c r="U79" s="848"/>
      <c r="V79" s="848">
        <v>75</v>
      </c>
      <c r="W79" s="848"/>
      <c r="X79" s="848"/>
      <c r="Y79" s="848"/>
      <c r="Z79" s="848"/>
      <c r="AA79" s="848">
        <v>17</v>
      </c>
      <c r="AB79" s="848"/>
      <c r="AC79" s="848"/>
      <c r="AD79" s="848"/>
      <c r="AE79" s="848"/>
      <c r="AF79" s="848">
        <v>17</v>
      </c>
      <c r="AG79" s="848"/>
      <c r="AH79" s="848"/>
      <c r="AI79" s="848"/>
      <c r="AJ79" s="848"/>
      <c r="AK79" s="848">
        <v>20</v>
      </c>
      <c r="AL79" s="848"/>
      <c r="AM79" s="848"/>
      <c r="AN79" s="848"/>
      <c r="AO79" s="848"/>
      <c r="AP79" s="891" t="s">
        <v>618</v>
      </c>
      <c r="AQ79" s="892"/>
      <c r="AR79" s="892"/>
      <c r="AS79" s="892"/>
      <c r="AT79" s="847"/>
      <c r="AU79" s="891" t="s">
        <v>618</v>
      </c>
      <c r="AV79" s="892"/>
      <c r="AW79" s="892"/>
      <c r="AX79" s="892"/>
      <c r="AY79" s="847"/>
      <c r="AZ79" s="845"/>
      <c r="BA79" s="845"/>
      <c r="BB79" s="845"/>
      <c r="BC79" s="845"/>
      <c r="BD79" s="846"/>
      <c r="BE79" s="236"/>
      <c r="BF79" s="236"/>
      <c r="BG79" s="236"/>
      <c r="BH79" s="236"/>
      <c r="BI79" s="236"/>
      <c r="BJ79" s="224"/>
      <c r="BK79" s="224"/>
      <c r="BL79" s="224"/>
      <c r="BM79" s="224"/>
      <c r="BN79" s="224"/>
      <c r="BO79" s="236"/>
      <c r="BP79" s="236"/>
      <c r="BQ79" s="233">
        <v>73</v>
      </c>
      <c r="BR79" s="238"/>
      <c r="BS79" s="873"/>
      <c r="BT79" s="874"/>
      <c r="BU79" s="874"/>
      <c r="BV79" s="874"/>
      <c r="BW79" s="874"/>
      <c r="BX79" s="874"/>
      <c r="BY79" s="874"/>
      <c r="BZ79" s="874"/>
      <c r="CA79" s="874"/>
      <c r="CB79" s="874"/>
      <c r="CC79" s="874"/>
      <c r="CD79" s="874"/>
      <c r="CE79" s="874"/>
      <c r="CF79" s="874"/>
      <c r="CG79" s="879"/>
      <c r="CH79" s="876"/>
      <c r="CI79" s="877"/>
      <c r="CJ79" s="877"/>
      <c r="CK79" s="877"/>
      <c r="CL79" s="878"/>
      <c r="CM79" s="876"/>
      <c r="CN79" s="877"/>
      <c r="CO79" s="877"/>
      <c r="CP79" s="877"/>
      <c r="CQ79" s="878"/>
      <c r="CR79" s="876"/>
      <c r="CS79" s="877"/>
      <c r="CT79" s="877"/>
      <c r="CU79" s="877"/>
      <c r="CV79" s="878"/>
      <c r="CW79" s="876"/>
      <c r="CX79" s="877"/>
      <c r="CY79" s="877"/>
      <c r="CZ79" s="877"/>
      <c r="DA79" s="878"/>
      <c r="DB79" s="876"/>
      <c r="DC79" s="877"/>
      <c r="DD79" s="877"/>
      <c r="DE79" s="877"/>
      <c r="DF79" s="878"/>
      <c r="DG79" s="876"/>
      <c r="DH79" s="877"/>
      <c r="DI79" s="877"/>
      <c r="DJ79" s="877"/>
      <c r="DK79" s="878"/>
      <c r="DL79" s="876"/>
      <c r="DM79" s="877"/>
      <c r="DN79" s="877"/>
      <c r="DO79" s="877"/>
      <c r="DP79" s="878"/>
      <c r="DQ79" s="876"/>
      <c r="DR79" s="877"/>
      <c r="DS79" s="877"/>
      <c r="DT79" s="877"/>
      <c r="DU79" s="878"/>
      <c r="DV79" s="873"/>
      <c r="DW79" s="874"/>
      <c r="DX79" s="874"/>
      <c r="DY79" s="874"/>
      <c r="DZ79" s="875"/>
      <c r="EA79" s="224"/>
    </row>
    <row r="80" spans="1:131" ht="26.25" customHeight="1" x14ac:dyDescent="0.15">
      <c r="A80" s="233">
        <v>13</v>
      </c>
      <c r="B80" s="887"/>
      <c r="C80" s="888"/>
      <c r="D80" s="888"/>
      <c r="E80" s="888"/>
      <c r="F80" s="888"/>
      <c r="G80" s="888"/>
      <c r="H80" s="888"/>
      <c r="I80" s="888"/>
      <c r="J80" s="888"/>
      <c r="K80" s="888"/>
      <c r="L80" s="888"/>
      <c r="M80" s="888"/>
      <c r="N80" s="888"/>
      <c r="O80" s="888"/>
      <c r="P80" s="889"/>
      <c r="Q80" s="890"/>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91"/>
      <c r="AQ80" s="892"/>
      <c r="AR80" s="892"/>
      <c r="AS80" s="892"/>
      <c r="AT80" s="847"/>
      <c r="AU80" s="891"/>
      <c r="AV80" s="892"/>
      <c r="AW80" s="892"/>
      <c r="AX80" s="892"/>
      <c r="AY80" s="847"/>
      <c r="AZ80" s="845"/>
      <c r="BA80" s="845"/>
      <c r="BB80" s="845"/>
      <c r="BC80" s="845"/>
      <c r="BD80" s="846"/>
      <c r="BE80" s="236"/>
      <c r="BF80" s="236"/>
      <c r="BG80" s="236"/>
      <c r="BH80" s="236"/>
      <c r="BI80" s="236"/>
      <c r="BJ80" s="236"/>
      <c r="BK80" s="236"/>
      <c r="BL80" s="236"/>
      <c r="BM80" s="236"/>
      <c r="BN80" s="236"/>
      <c r="BO80" s="236"/>
      <c r="BP80" s="236"/>
      <c r="BQ80" s="233">
        <v>74</v>
      </c>
      <c r="BR80" s="238"/>
      <c r="BS80" s="873"/>
      <c r="BT80" s="874"/>
      <c r="BU80" s="874"/>
      <c r="BV80" s="874"/>
      <c r="BW80" s="874"/>
      <c r="BX80" s="874"/>
      <c r="BY80" s="874"/>
      <c r="BZ80" s="874"/>
      <c r="CA80" s="874"/>
      <c r="CB80" s="874"/>
      <c r="CC80" s="874"/>
      <c r="CD80" s="874"/>
      <c r="CE80" s="874"/>
      <c r="CF80" s="874"/>
      <c r="CG80" s="879"/>
      <c r="CH80" s="876"/>
      <c r="CI80" s="877"/>
      <c r="CJ80" s="877"/>
      <c r="CK80" s="877"/>
      <c r="CL80" s="878"/>
      <c r="CM80" s="876"/>
      <c r="CN80" s="877"/>
      <c r="CO80" s="877"/>
      <c r="CP80" s="877"/>
      <c r="CQ80" s="878"/>
      <c r="CR80" s="876"/>
      <c r="CS80" s="877"/>
      <c r="CT80" s="877"/>
      <c r="CU80" s="877"/>
      <c r="CV80" s="878"/>
      <c r="CW80" s="876"/>
      <c r="CX80" s="877"/>
      <c r="CY80" s="877"/>
      <c r="CZ80" s="877"/>
      <c r="DA80" s="878"/>
      <c r="DB80" s="876"/>
      <c r="DC80" s="877"/>
      <c r="DD80" s="877"/>
      <c r="DE80" s="877"/>
      <c r="DF80" s="878"/>
      <c r="DG80" s="876"/>
      <c r="DH80" s="877"/>
      <c r="DI80" s="877"/>
      <c r="DJ80" s="877"/>
      <c r="DK80" s="878"/>
      <c r="DL80" s="876"/>
      <c r="DM80" s="877"/>
      <c r="DN80" s="877"/>
      <c r="DO80" s="877"/>
      <c r="DP80" s="878"/>
      <c r="DQ80" s="876"/>
      <c r="DR80" s="877"/>
      <c r="DS80" s="877"/>
      <c r="DT80" s="877"/>
      <c r="DU80" s="878"/>
      <c r="DV80" s="873"/>
      <c r="DW80" s="874"/>
      <c r="DX80" s="874"/>
      <c r="DY80" s="874"/>
      <c r="DZ80" s="875"/>
      <c r="EA80" s="224"/>
    </row>
    <row r="81" spans="1:131" ht="26.25" customHeight="1" x14ac:dyDescent="0.15">
      <c r="A81" s="233">
        <v>14</v>
      </c>
      <c r="B81" s="887"/>
      <c r="C81" s="888"/>
      <c r="D81" s="888"/>
      <c r="E81" s="888"/>
      <c r="F81" s="888"/>
      <c r="G81" s="888"/>
      <c r="H81" s="888"/>
      <c r="I81" s="888"/>
      <c r="J81" s="888"/>
      <c r="K81" s="888"/>
      <c r="L81" s="888"/>
      <c r="M81" s="888"/>
      <c r="N81" s="888"/>
      <c r="O81" s="888"/>
      <c r="P81" s="889"/>
      <c r="Q81" s="890"/>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848"/>
      <c r="AP81" s="848"/>
      <c r="AQ81" s="848"/>
      <c r="AR81" s="848"/>
      <c r="AS81" s="848"/>
      <c r="AT81" s="848"/>
      <c r="AU81" s="848"/>
      <c r="AV81" s="848"/>
      <c r="AW81" s="848"/>
      <c r="AX81" s="848"/>
      <c r="AY81" s="848"/>
      <c r="AZ81" s="845"/>
      <c r="BA81" s="845"/>
      <c r="BB81" s="845"/>
      <c r="BC81" s="845"/>
      <c r="BD81" s="846"/>
      <c r="BE81" s="236"/>
      <c r="BF81" s="236"/>
      <c r="BG81" s="236"/>
      <c r="BH81" s="236"/>
      <c r="BI81" s="236"/>
      <c r="BJ81" s="236"/>
      <c r="BK81" s="236"/>
      <c r="BL81" s="236"/>
      <c r="BM81" s="236"/>
      <c r="BN81" s="236"/>
      <c r="BO81" s="236"/>
      <c r="BP81" s="236"/>
      <c r="BQ81" s="233">
        <v>75</v>
      </c>
      <c r="BR81" s="238"/>
      <c r="BS81" s="873"/>
      <c r="BT81" s="874"/>
      <c r="BU81" s="874"/>
      <c r="BV81" s="874"/>
      <c r="BW81" s="874"/>
      <c r="BX81" s="874"/>
      <c r="BY81" s="874"/>
      <c r="BZ81" s="874"/>
      <c r="CA81" s="874"/>
      <c r="CB81" s="874"/>
      <c r="CC81" s="874"/>
      <c r="CD81" s="874"/>
      <c r="CE81" s="874"/>
      <c r="CF81" s="874"/>
      <c r="CG81" s="879"/>
      <c r="CH81" s="876"/>
      <c r="CI81" s="877"/>
      <c r="CJ81" s="877"/>
      <c r="CK81" s="877"/>
      <c r="CL81" s="878"/>
      <c r="CM81" s="876"/>
      <c r="CN81" s="877"/>
      <c r="CO81" s="877"/>
      <c r="CP81" s="877"/>
      <c r="CQ81" s="878"/>
      <c r="CR81" s="876"/>
      <c r="CS81" s="877"/>
      <c r="CT81" s="877"/>
      <c r="CU81" s="877"/>
      <c r="CV81" s="878"/>
      <c r="CW81" s="876"/>
      <c r="CX81" s="877"/>
      <c r="CY81" s="877"/>
      <c r="CZ81" s="877"/>
      <c r="DA81" s="878"/>
      <c r="DB81" s="876"/>
      <c r="DC81" s="877"/>
      <c r="DD81" s="877"/>
      <c r="DE81" s="877"/>
      <c r="DF81" s="878"/>
      <c r="DG81" s="876"/>
      <c r="DH81" s="877"/>
      <c r="DI81" s="877"/>
      <c r="DJ81" s="877"/>
      <c r="DK81" s="878"/>
      <c r="DL81" s="876"/>
      <c r="DM81" s="877"/>
      <c r="DN81" s="877"/>
      <c r="DO81" s="877"/>
      <c r="DP81" s="878"/>
      <c r="DQ81" s="876"/>
      <c r="DR81" s="877"/>
      <c r="DS81" s="877"/>
      <c r="DT81" s="877"/>
      <c r="DU81" s="878"/>
      <c r="DV81" s="873"/>
      <c r="DW81" s="874"/>
      <c r="DX81" s="874"/>
      <c r="DY81" s="874"/>
      <c r="DZ81" s="875"/>
      <c r="EA81" s="224"/>
    </row>
    <row r="82" spans="1:131" ht="26.25" customHeight="1" x14ac:dyDescent="0.15">
      <c r="A82" s="233">
        <v>15</v>
      </c>
      <c r="B82" s="887"/>
      <c r="C82" s="888"/>
      <c r="D82" s="888"/>
      <c r="E82" s="888"/>
      <c r="F82" s="888"/>
      <c r="G82" s="888"/>
      <c r="H82" s="888"/>
      <c r="I82" s="888"/>
      <c r="J82" s="888"/>
      <c r="K82" s="888"/>
      <c r="L82" s="888"/>
      <c r="M82" s="888"/>
      <c r="N82" s="888"/>
      <c r="O82" s="888"/>
      <c r="P82" s="889"/>
      <c r="Q82" s="890"/>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c r="AT82" s="848"/>
      <c r="AU82" s="848"/>
      <c r="AV82" s="848"/>
      <c r="AW82" s="848"/>
      <c r="AX82" s="848"/>
      <c r="AY82" s="848"/>
      <c r="AZ82" s="845"/>
      <c r="BA82" s="845"/>
      <c r="BB82" s="845"/>
      <c r="BC82" s="845"/>
      <c r="BD82" s="846"/>
      <c r="BE82" s="236"/>
      <c r="BF82" s="236"/>
      <c r="BG82" s="236"/>
      <c r="BH82" s="236"/>
      <c r="BI82" s="236"/>
      <c r="BJ82" s="236"/>
      <c r="BK82" s="236"/>
      <c r="BL82" s="236"/>
      <c r="BM82" s="236"/>
      <c r="BN82" s="236"/>
      <c r="BO82" s="236"/>
      <c r="BP82" s="236"/>
      <c r="BQ82" s="233">
        <v>76</v>
      </c>
      <c r="BR82" s="238"/>
      <c r="BS82" s="873"/>
      <c r="BT82" s="874"/>
      <c r="BU82" s="874"/>
      <c r="BV82" s="874"/>
      <c r="BW82" s="874"/>
      <c r="BX82" s="874"/>
      <c r="BY82" s="874"/>
      <c r="BZ82" s="874"/>
      <c r="CA82" s="874"/>
      <c r="CB82" s="874"/>
      <c r="CC82" s="874"/>
      <c r="CD82" s="874"/>
      <c r="CE82" s="874"/>
      <c r="CF82" s="874"/>
      <c r="CG82" s="879"/>
      <c r="CH82" s="876"/>
      <c r="CI82" s="877"/>
      <c r="CJ82" s="877"/>
      <c r="CK82" s="877"/>
      <c r="CL82" s="878"/>
      <c r="CM82" s="876"/>
      <c r="CN82" s="877"/>
      <c r="CO82" s="877"/>
      <c r="CP82" s="877"/>
      <c r="CQ82" s="878"/>
      <c r="CR82" s="876"/>
      <c r="CS82" s="877"/>
      <c r="CT82" s="877"/>
      <c r="CU82" s="877"/>
      <c r="CV82" s="878"/>
      <c r="CW82" s="876"/>
      <c r="CX82" s="877"/>
      <c r="CY82" s="877"/>
      <c r="CZ82" s="877"/>
      <c r="DA82" s="878"/>
      <c r="DB82" s="876"/>
      <c r="DC82" s="877"/>
      <c r="DD82" s="877"/>
      <c r="DE82" s="877"/>
      <c r="DF82" s="878"/>
      <c r="DG82" s="876"/>
      <c r="DH82" s="877"/>
      <c r="DI82" s="877"/>
      <c r="DJ82" s="877"/>
      <c r="DK82" s="878"/>
      <c r="DL82" s="876"/>
      <c r="DM82" s="877"/>
      <c r="DN82" s="877"/>
      <c r="DO82" s="877"/>
      <c r="DP82" s="878"/>
      <c r="DQ82" s="876"/>
      <c r="DR82" s="877"/>
      <c r="DS82" s="877"/>
      <c r="DT82" s="877"/>
      <c r="DU82" s="878"/>
      <c r="DV82" s="873"/>
      <c r="DW82" s="874"/>
      <c r="DX82" s="874"/>
      <c r="DY82" s="874"/>
      <c r="DZ82" s="875"/>
      <c r="EA82" s="224"/>
    </row>
    <row r="83" spans="1:131" ht="26.25" customHeight="1" x14ac:dyDescent="0.15">
      <c r="A83" s="233">
        <v>16</v>
      </c>
      <c r="B83" s="887"/>
      <c r="C83" s="888"/>
      <c r="D83" s="888"/>
      <c r="E83" s="888"/>
      <c r="F83" s="888"/>
      <c r="G83" s="888"/>
      <c r="H83" s="888"/>
      <c r="I83" s="888"/>
      <c r="J83" s="888"/>
      <c r="K83" s="888"/>
      <c r="L83" s="888"/>
      <c r="M83" s="888"/>
      <c r="N83" s="888"/>
      <c r="O83" s="888"/>
      <c r="P83" s="889"/>
      <c r="Q83" s="890"/>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c r="AT83" s="848"/>
      <c r="AU83" s="848"/>
      <c r="AV83" s="848"/>
      <c r="AW83" s="848"/>
      <c r="AX83" s="848"/>
      <c r="AY83" s="848"/>
      <c r="AZ83" s="845"/>
      <c r="BA83" s="845"/>
      <c r="BB83" s="845"/>
      <c r="BC83" s="845"/>
      <c r="BD83" s="846"/>
      <c r="BE83" s="236"/>
      <c r="BF83" s="236"/>
      <c r="BG83" s="236"/>
      <c r="BH83" s="236"/>
      <c r="BI83" s="236"/>
      <c r="BJ83" s="236"/>
      <c r="BK83" s="236"/>
      <c r="BL83" s="236"/>
      <c r="BM83" s="236"/>
      <c r="BN83" s="236"/>
      <c r="BO83" s="236"/>
      <c r="BP83" s="236"/>
      <c r="BQ83" s="233">
        <v>77</v>
      </c>
      <c r="BR83" s="238"/>
      <c r="BS83" s="873"/>
      <c r="BT83" s="874"/>
      <c r="BU83" s="874"/>
      <c r="BV83" s="874"/>
      <c r="BW83" s="874"/>
      <c r="BX83" s="874"/>
      <c r="BY83" s="874"/>
      <c r="BZ83" s="874"/>
      <c r="CA83" s="874"/>
      <c r="CB83" s="874"/>
      <c r="CC83" s="874"/>
      <c r="CD83" s="874"/>
      <c r="CE83" s="874"/>
      <c r="CF83" s="874"/>
      <c r="CG83" s="879"/>
      <c r="CH83" s="876"/>
      <c r="CI83" s="877"/>
      <c r="CJ83" s="877"/>
      <c r="CK83" s="877"/>
      <c r="CL83" s="878"/>
      <c r="CM83" s="876"/>
      <c r="CN83" s="877"/>
      <c r="CO83" s="877"/>
      <c r="CP83" s="877"/>
      <c r="CQ83" s="878"/>
      <c r="CR83" s="876"/>
      <c r="CS83" s="877"/>
      <c r="CT83" s="877"/>
      <c r="CU83" s="877"/>
      <c r="CV83" s="878"/>
      <c r="CW83" s="876"/>
      <c r="CX83" s="877"/>
      <c r="CY83" s="877"/>
      <c r="CZ83" s="877"/>
      <c r="DA83" s="878"/>
      <c r="DB83" s="876"/>
      <c r="DC83" s="877"/>
      <c r="DD83" s="877"/>
      <c r="DE83" s="877"/>
      <c r="DF83" s="878"/>
      <c r="DG83" s="876"/>
      <c r="DH83" s="877"/>
      <c r="DI83" s="877"/>
      <c r="DJ83" s="877"/>
      <c r="DK83" s="878"/>
      <c r="DL83" s="876"/>
      <c r="DM83" s="877"/>
      <c r="DN83" s="877"/>
      <c r="DO83" s="877"/>
      <c r="DP83" s="878"/>
      <c r="DQ83" s="876"/>
      <c r="DR83" s="877"/>
      <c r="DS83" s="877"/>
      <c r="DT83" s="877"/>
      <c r="DU83" s="878"/>
      <c r="DV83" s="873"/>
      <c r="DW83" s="874"/>
      <c r="DX83" s="874"/>
      <c r="DY83" s="874"/>
      <c r="DZ83" s="875"/>
      <c r="EA83" s="224"/>
    </row>
    <row r="84" spans="1:131" ht="26.25" customHeight="1" x14ac:dyDescent="0.15">
      <c r="A84" s="233">
        <v>17</v>
      </c>
      <c r="B84" s="887"/>
      <c r="C84" s="888"/>
      <c r="D84" s="888"/>
      <c r="E84" s="888"/>
      <c r="F84" s="888"/>
      <c r="G84" s="888"/>
      <c r="H84" s="888"/>
      <c r="I84" s="888"/>
      <c r="J84" s="888"/>
      <c r="K84" s="888"/>
      <c r="L84" s="888"/>
      <c r="M84" s="888"/>
      <c r="N84" s="888"/>
      <c r="O84" s="888"/>
      <c r="P84" s="889"/>
      <c r="Q84" s="890"/>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c r="AT84" s="848"/>
      <c r="AU84" s="848"/>
      <c r="AV84" s="848"/>
      <c r="AW84" s="848"/>
      <c r="AX84" s="848"/>
      <c r="AY84" s="848"/>
      <c r="AZ84" s="845"/>
      <c r="BA84" s="845"/>
      <c r="BB84" s="845"/>
      <c r="BC84" s="845"/>
      <c r="BD84" s="846"/>
      <c r="BE84" s="236"/>
      <c r="BF84" s="236"/>
      <c r="BG84" s="236"/>
      <c r="BH84" s="236"/>
      <c r="BI84" s="236"/>
      <c r="BJ84" s="236"/>
      <c r="BK84" s="236"/>
      <c r="BL84" s="236"/>
      <c r="BM84" s="236"/>
      <c r="BN84" s="236"/>
      <c r="BO84" s="236"/>
      <c r="BP84" s="236"/>
      <c r="BQ84" s="233">
        <v>78</v>
      </c>
      <c r="BR84" s="238"/>
      <c r="BS84" s="873"/>
      <c r="BT84" s="874"/>
      <c r="BU84" s="874"/>
      <c r="BV84" s="874"/>
      <c r="BW84" s="874"/>
      <c r="BX84" s="874"/>
      <c r="BY84" s="874"/>
      <c r="BZ84" s="874"/>
      <c r="CA84" s="874"/>
      <c r="CB84" s="874"/>
      <c r="CC84" s="874"/>
      <c r="CD84" s="874"/>
      <c r="CE84" s="874"/>
      <c r="CF84" s="874"/>
      <c r="CG84" s="879"/>
      <c r="CH84" s="876"/>
      <c r="CI84" s="877"/>
      <c r="CJ84" s="877"/>
      <c r="CK84" s="877"/>
      <c r="CL84" s="878"/>
      <c r="CM84" s="876"/>
      <c r="CN84" s="877"/>
      <c r="CO84" s="877"/>
      <c r="CP84" s="877"/>
      <c r="CQ84" s="878"/>
      <c r="CR84" s="876"/>
      <c r="CS84" s="877"/>
      <c r="CT84" s="877"/>
      <c r="CU84" s="877"/>
      <c r="CV84" s="878"/>
      <c r="CW84" s="876"/>
      <c r="CX84" s="877"/>
      <c r="CY84" s="877"/>
      <c r="CZ84" s="877"/>
      <c r="DA84" s="878"/>
      <c r="DB84" s="876"/>
      <c r="DC84" s="877"/>
      <c r="DD84" s="877"/>
      <c r="DE84" s="877"/>
      <c r="DF84" s="878"/>
      <c r="DG84" s="876"/>
      <c r="DH84" s="877"/>
      <c r="DI84" s="877"/>
      <c r="DJ84" s="877"/>
      <c r="DK84" s="878"/>
      <c r="DL84" s="876"/>
      <c r="DM84" s="877"/>
      <c r="DN84" s="877"/>
      <c r="DO84" s="877"/>
      <c r="DP84" s="878"/>
      <c r="DQ84" s="876"/>
      <c r="DR84" s="877"/>
      <c r="DS84" s="877"/>
      <c r="DT84" s="877"/>
      <c r="DU84" s="878"/>
      <c r="DV84" s="873"/>
      <c r="DW84" s="874"/>
      <c r="DX84" s="874"/>
      <c r="DY84" s="874"/>
      <c r="DZ84" s="875"/>
      <c r="EA84" s="224"/>
    </row>
    <row r="85" spans="1:131" ht="26.25" customHeight="1" x14ac:dyDescent="0.15">
      <c r="A85" s="233">
        <v>18</v>
      </c>
      <c r="B85" s="887"/>
      <c r="C85" s="888"/>
      <c r="D85" s="888"/>
      <c r="E85" s="888"/>
      <c r="F85" s="888"/>
      <c r="G85" s="888"/>
      <c r="H85" s="888"/>
      <c r="I85" s="888"/>
      <c r="J85" s="888"/>
      <c r="K85" s="888"/>
      <c r="L85" s="888"/>
      <c r="M85" s="888"/>
      <c r="N85" s="888"/>
      <c r="O85" s="888"/>
      <c r="P85" s="889"/>
      <c r="Q85" s="890"/>
      <c r="R85" s="848"/>
      <c r="S85" s="848"/>
      <c r="T85" s="848"/>
      <c r="U85" s="848"/>
      <c r="V85" s="848"/>
      <c r="W85" s="848"/>
      <c r="X85" s="848"/>
      <c r="Y85" s="848"/>
      <c r="Z85" s="848"/>
      <c r="AA85" s="848"/>
      <c r="AB85" s="848"/>
      <c r="AC85" s="848"/>
      <c r="AD85" s="848"/>
      <c r="AE85" s="848"/>
      <c r="AF85" s="848"/>
      <c r="AG85" s="848"/>
      <c r="AH85" s="848"/>
      <c r="AI85" s="848"/>
      <c r="AJ85" s="848"/>
      <c r="AK85" s="848"/>
      <c r="AL85" s="848"/>
      <c r="AM85" s="848"/>
      <c r="AN85" s="848"/>
      <c r="AO85" s="848"/>
      <c r="AP85" s="848"/>
      <c r="AQ85" s="848"/>
      <c r="AR85" s="848"/>
      <c r="AS85" s="848"/>
      <c r="AT85" s="848"/>
      <c r="AU85" s="848"/>
      <c r="AV85" s="848"/>
      <c r="AW85" s="848"/>
      <c r="AX85" s="848"/>
      <c r="AY85" s="848"/>
      <c r="AZ85" s="845"/>
      <c r="BA85" s="845"/>
      <c r="BB85" s="845"/>
      <c r="BC85" s="845"/>
      <c r="BD85" s="846"/>
      <c r="BE85" s="236"/>
      <c r="BF85" s="236"/>
      <c r="BG85" s="236"/>
      <c r="BH85" s="236"/>
      <c r="BI85" s="236"/>
      <c r="BJ85" s="236"/>
      <c r="BK85" s="236"/>
      <c r="BL85" s="236"/>
      <c r="BM85" s="236"/>
      <c r="BN85" s="236"/>
      <c r="BO85" s="236"/>
      <c r="BP85" s="236"/>
      <c r="BQ85" s="233">
        <v>79</v>
      </c>
      <c r="BR85" s="238"/>
      <c r="BS85" s="873"/>
      <c r="BT85" s="874"/>
      <c r="BU85" s="874"/>
      <c r="BV85" s="874"/>
      <c r="BW85" s="874"/>
      <c r="BX85" s="874"/>
      <c r="BY85" s="874"/>
      <c r="BZ85" s="874"/>
      <c r="CA85" s="874"/>
      <c r="CB85" s="874"/>
      <c r="CC85" s="874"/>
      <c r="CD85" s="874"/>
      <c r="CE85" s="874"/>
      <c r="CF85" s="874"/>
      <c r="CG85" s="879"/>
      <c r="CH85" s="876"/>
      <c r="CI85" s="877"/>
      <c r="CJ85" s="877"/>
      <c r="CK85" s="877"/>
      <c r="CL85" s="878"/>
      <c r="CM85" s="876"/>
      <c r="CN85" s="877"/>
      <c r="CO85" s="877"/>
      <c r="CP85" s="877"/>
      <c r="CQ85" s="878"/>
      <c r="CR85" s="876"/>
      <c r="CS85" s="877"/>
      <c r="CT85" s="877"/>
      <c r="CU85" s="877"/>
      <c r="CV85" s="878"/>
      <c r="CW85" s="876"/>
      <c r="CX85" s="877"/>
      <c r="CY85" s="877"/>
      <c r="CZ85" s="877"/>
      <c r="DA85" s="878"/>
      <c r="DB85" s="876"/>
      <c r="DC85" s="877"/>
      <c r="DD85" s="877"/>
      <c r="DE85" s="877"/>
      <c r="DF85" s="878"/>
      <c r="DG85" s="876"/>
      <c r="DH85" s="877"/>
      <c r="DI85" s="877"/>
      <c r="DJ85" s="877"/>
      <c r="DK85" s="878"/>
      <c r="DL85" s="876"/>
      <c r="DM85" s="877"/>
      <c r="DN85" s="877"/>
      <c r="DO85" s="877"/>
      <c r="DP85" s="878"/>
      <c r="DQ85" s="876"/>
      <c r="DR85" s="877"/>
      <c r="DS85" s="877"/>
      <c r="DT85" s="877"/>
      <c r="DU85" s="878"/>
      <c r="DV85" s="873"/>
      <c r="DW85" s="874"/>
      <c r="DX85" s="874"/>
      <c r="DY85" s="874"/>
      <c r="DZ85" s="875"/>
      <c r="EA85" s="224"/>
    </row>
    <row r="86" spans="1:131" ht="26.25" customHeight="1" x14ac:dyDescent="0.15">
      <c r="A86" s="233">
        <v>19</v>
      </c>
      <c r="B86" s="887"/>
      <c r="C86" s="888"/>
      <c r="D86" s="888"/>
      <c r="E86" s="888"/>
      <c r="F86" s="888"/>
      <c r="G86" s="888"/>
      <c r="H86" s="888"/>
      <c r="I86" s="888"/>
      <c r="J86" s="888"/>
      <c r="K86" s="888"/>
      <c r="L86" s="888"/>
      <c r="M86" s="888"/>
      <c r="N86" s="888"/>
      <c r="O86" s="888"/>
      <c r="P86" s="889"/>
      <c r="Q86" s="890"/>
      <c r="R86" s="848"/>
      <c r="S86" s="848"/>
      <c r="T86" s="848"/>
      <c r="U86" s="848"/>
      <c r="V86" s="848"/>
      <c r="W86" s="848"/>
      <c r="X86" s="848"/>
      <c r="Y86" s="848"/>
      <c r="Z86" s="848"/>
      <c r="AA86" s="848"/>
      <c r="AB86" s="848"/>
      <c r="AC86" s="848"/>
      <c r="AD86" s="848"/>
      <c r="AE86" s="848"/>
      <c r="AF86" s="848"/>
      <c r="AG86" s="848"/>
      <c r="AH86" s="848"/>
      <c r="AI86" s="848"/>
      <c r="AJ86" s="848"/>
      <c r="AK86" s="848"/>
      <c r="AL86" s="848"/>
      <c r="AM86" s="848"/>
      <c r="AN86" s="848"/>
      <c r="AO86" s="848"/>
      <c r="AP86" s="848"/>
      <c r="AQ86" s="848"/>
      <c r="AR86" s="848"/>
      <c r="AS86" s="848"/>
      <c r="AT86" s="848"/>
      <c r="AU86" s="848"/>
      <c r="AV86" s="848"/>
      <c r="AW86" s="848"/>
      <c r="AX86" s="848"/>
      <c r="AY86" s="848"/>
      <c r="AZ86" s="845"/>
      <c r="BA86" s="845"/>
      <c r="BB86" s="845"/>
      <c r="BC86" s="845"/>
      <c r="BD86" s="846"/>
      <c r="BE86" s="236"/>
      <c r="BF86" s="236"/>
      <c r="BG86" s="236"/>
      <c r="BH86" s="236"/>
      <c r="BI86" s="236"/>
      <c r="BJ86" s="236"/>
      <c r="BK86" s="236"/>
      <c r="BL86" s="236"/>
      <c r="BM86" s="236"/>
      <c r="BN86" s="236"/>
      <c r="BO86" s="236"/>
      <c r="BP86" s="236"/>
      <c r="BQ86" s="233">
        <v>80</v>
      </c>
      <c r="BR86" s="238"/>
      <c r="BS86" s="873"/>
      <c r="BT86" s="874"/>
      <c r="BU86" s="874"/>
      <c r="BV86" s="874"/>
      <c r="BW86" s="874"/>
      <c r="BX86" s="874"/>
      <c r="BY86" s="874"/>
      <c r="BZ86" s="874"/>
      <c r="CA86" s="874"/>
      <c r="CB86" s="874"/>
      <c r="CC86" s="874"/>
      <c r="CD86" s="874"/>
      <c r="CE86" s="874"/>
      <c r="CF86" s="874"/>
      <c r="CG86" s="879"/>
      <c r="CH86" s="876"/>
      <c r="CI86" s="877"/>
      <c r="CJ86" s="877"/>
      <c r="CK86" s="877"/>
      <c r="CL86" s="878"/>
      <c r="CM86" s="876"/>
      <c r="CN86" s="877"/>
      <c r="CO86" s="877"/>
      <c r="CP86" s="877"/>
      <c r="CQ86" s="878"/>
      <c r="CR86" s="876"/>
      <c r="CS86" s="877"/>
      <c r="CT86" s="877"/>
      <c r="CU86" s="877"/>
      <c r="CV86" s="878"/>
      <c r="CW86" s="876"/>
      <c r="CX86" s="877"/>
      <c r="CY86" s="877"/>
      <c r="CZ86" s="877"/>
      <c r="DA86" s="878"/>
      <c r="DB86" s="876"/>
      <c r="DC86" s="877"/>
      <c r="DD86" s="877"/>
      <c r="DE86" s="877"/>
      <c r="DF86" s="878"/>
      <c r="DG86" s="876"/>
      <c r="DH86" s="877"/>
      <c r="DI86" s="877"/>
      <c r="DJ86" s="877"/>
      <c r="DK86" s="878"/>
      <c r="DL86" s="876"/>
      <c r="DM86" s="877"/>
      <c r="DN86" s="877"/>
      <c r="DO86" s="877"/>
      <c r="DP86" s="878"/>
      <c r="DQ86" s="876"/>
      <c r="DR86" s="877"/>
      <c r="DS86" s="877"/>
      <c r="DT86" s="877"/>
      <c r="DU86" s="878"/>
      <c r="DV86" s="873"/>
      <c r="DW86" s="874"/>
      <c r="DX86" s="874"/>
      <c r="DY86" s="874"/>
      <c r="DZ86" s="875"/>
      <c r="EA86" s="224"/>
    </row>
    <row r="87" spans="1:131" ht="26.25" customHeight="1" x14ac:dyDescent="0.15">
      <c r="A87" s="239">
        <v>20</v>
      </c>
      <c r="B87" s="894"/>
      <c r="C87" s="895"/>
      <c r="D87" s="895"/>
      <c r="E87" s="895"/>
      <c r="F87" s="895"/>
      <c r="G87" s="895"/>
      <c r="H87" s="895"/>
      <c r="I87" s="895"/>
      <c r="J87" s="895"/>
      <c r="K87" s="895"/>
      <c r="L87" s="895"/>
      <c r="M87" s="895"/>
      <c r="N87" s="895"/>
      <c r="O87" s="895"/>
      <c r="P87" s="896"/>
      <c r="Q87" s="897"/>
      <c r="R87" s="898"/>
      <c r="S87" s="898"/>
      <c r="T87" s="898"/>
      <c r="U87" s="898"/>
      <c r="V87" s="898"/>
      <c r="W87" s="898"/>
      <c r="X87" s="898"/>
      <c r="Y87" s="898"/>
      <c r="Z87" s="898"/>
      <c r="AA87" s="898"/>
      <c r="AB87" s="898"/>
      <c r="AC87" s="898"/>
      <c r="AD87" s="898"/>
      <c r="AE87" s="898"/>
      <c r="AF87" s="898"/>
      <c r="AG87" s="898"/>
      <c r="AH87" s="898"/>
      <c r="AI87" s="898"/>
      <c r="AJ87" s="898"/>
      <c r="AK87" s="898"/>
      <c r="AL87" s="898"/>
      <c r="AM87" s="898"/>
      <c r="AN87" s="898"/>
      <c r="AO87" s="898"/>
      <c r="AP87" s="898"/>
      <c r="AQ87" s="898"/>
      <c r="AR87" s="898"/>
      <c r="AS87" s="898"/>
      <c r="AT87" s="898"/>
      <c r="AU87" s="898"/>
      <c r="AV87" s="898"/>
      <c r="AW87" s="898"/>
      <c r="AX87" s="898"/>
      <c r="AY87" s="898"/>
      <c r="AZ87" s="899"/>
      <c r="BA87" s="899"/>
      <c r="BB87" s="899"/>
      <c r="BC87" s="899"/>
      <c r="BD87" s="900"/>
      <c r="BE87" s="236"/>
      <c r="BF87" s="236"/>
      <c r="BG87" s="236"/>
      <c r="BH87" s="236"/>
      <c r="BI87" s="236"/>
      <c r="BJ87" s="236"/>
      <c r="BK87" s="236"/>
      <c r="BL87" s="236"/>
      <c r="BM87" s="236"/>
      <c r="BN87" s="236"/>
      <c r="BO87" s="236"/>
      <c r="BP87" s="236"/>
      <c r="BQ87" s="233">
        <v>81</v>
      </c>
      <c r="BR87" s="238"/>
      <c r="BS87" s="873"/>
      <c r="BT87" s="874"/>
      <c r="BU87" s="874"/>
      <c r="BV87" s="874"/>
      <c r="BW87" s="874"/>
      <c r="BX87" s="874"/>
      <c r="BY87" s="874"/>
      <c r="BZ87" s="874"/>
      <c r="CA87" s="874"/>
      <c r="CB87" s="874"/>
      <c r="CC87" s="874"/>
      <c r="CD87" s="874"/>
      <c r="CE87" s="874"/>
      <c r="CF87" s="874"/>
      <c r="CG87" s="879"/>
      <c r="CH87" s="876"/>
      <c r="CI87" s="877"/>
      <c r="CJ87" s="877"/>
      <c r="CK87" s="877"/>
      <c r="CL87" s="878"/>
      <c r="CM87" s="876"/>
      <c r="CN87" s="877"/>
      <c r="CO87" s="877"/>
      <c r="CP87" s="877"/>
      <c r="CQ87" s="878"/>
      <c r="CR87" s="876"/>
      <c r="CS87" s="877"/>
      <c r="CT87" s="877"/>
      <c r="CU87" s="877"/>
      <c r="CV87" s="878"/>
      <c r="CW87" s="876"/>
      <c r="CX87" s="877"/>
      <c r="CY87" s="877"/>
      <c r="CZ87" s="877"/>
      <c r="DA87" s="878"/>
      <c r="DB87" s="876"/>
      <c r="DC87" s="877"/>
      <c r="DD87" s="877"/>
      <c r="DE87" s="877"/>
      <c r="DF87" s="878"/>
      <c r="DG87" s="876"/>
      <c r="DH87" s="877"/>
      <c r="DI87" s="877"/>
      <c r="DJ87" s="877"/>
      <c r="DK87" s="878"/>
      <c r="DL87" s="876"/>
      <c r="DM87" s="877"/>
      <c r="DN87" s="877"/>
      <c r="DO87" s="877"/>
      <c r="DP87" s="878"/>
      <c r="DQ87" s="876"/>
      <c r="DR87" s="877"/>
      <c r="DS87" s="877"/>
      <c r="DT87" s="877"/>
      <c r="DU87" s="878"/>
      <c r="DV87" s="873"/>
      <c r="DW87" s="874"/>
      <c r="DX87" s="874"/>
      <c r="DY87" s="874"/>
      <c r="DZ87" s="875"/>
      <c r="EA87" s="224"/>
    </row>
    <row r="88" spans="1:131" ht="26.25" customHeight="1" thickBot="1" x14ac:dyDescent="0.2">
      <c r="A88" s="235" t="s">
        <v>398</v>
      </c>
      <c r="B88" s="802" t="s">
        <v>440</v>
      </c>
      <c r="C88" s="803"/>
      <c r="D88" s="803"/>
      <c r="E88" s="803"/>
      <c r="F88" s="803"/>
      <c r="G88" s="803"/>
      <c r="H88" s="803"/>
      <c r="I88" s="803"/>
      <c r="J88" s="803"/>
      <c r="K88" s="803"/>
      <c r="L88" s="803"/>
      <c r="M88" s="803"/>
      <c r="N88" s="803"/>
      <c r="O88" s="803"/>
      <c r="P88" s="804"/>
      <c r="Q88" s="854"/>
      <c r="R88" s="855"/>
      <c r="S88" s="855"/>
      <c r="T88" s="855"/>
      <c r="U88" s="855"/>
      <c r="V88" s="855"/>
      <c r="W88" s="855"/>
      <c r="X88" s="855"/>
      <c r="Y88" s="855"/>
      <c r="Z88" s="855"/>
      <c r="AA88" s="855"/>
      <c r="AB88" s="855"/>
      <c r="AC88" s="855"/>
      <c r="AD88" s="855"/>
      <c r="AE88" s="855"/>
      <c r="AF88" s="858">
        <f>SUM(AF68:AJ79)</f>
        <v>4092</v>
      </c>
      <c r="AG88" s="858"/>
      <c r="AH88" s="858"/>
      <c r="AI88" s="858"/>
      <c r="AJ88" s="858"/>
      <c r="AK88" s="855"/>
      <c r="AL88" s="855"/>
      <c r="AM88" s="855"/>
      <c r="AN88" s="855"/>
      <c r="AO88" s="855"/>
      <c r="AP88" s="858">
        <f t="shared" ref="AP88" si="0">SUM(AP68:AT79)</f>
        <v>17229</v>
      </c>
      <c r="AQ88" s="858"/>
      <c r="AR88" s="858"/>
      <c r="AS88" s="858"/>
      <c r="AT88" s="858"/>
      <c r="AU88" s="858">
        <f t="shared" ref="AU88" si="1">SUM(AU68:AY79)</f>
        <v>33</v>
      </c>
      <c r="AV88" s="858"/>
      <c r="AW88" s="858"/>
      <c r="AX88" s="858"/>
      <c r="AY88" s="858"/>
      <c r="AZ88" s="863"/>
      <c r="BA88" s="863"/>
      <c r="BB88" s="863"/>
      <c r="BC88" s="863"/>
      <c r="BD88" s="864"/>
      <c r="BE88" s="236"/>
      <c r="BF88" s="236"/>
      <c r="BG88" s="236"/>
      <c r="BH88" s="236"/>
      <c r="BI88" s="236"/>
      <c r="BJ88" s="236"/>
      <c r="BK88" s="236"/>
      <c r="BL88" s="236"/>
      <c r="BM88" s="236"/>
      <c r="BN88" s="236"/>
      <c r="BO88" s="236"/>
      <c r="BP88" s="236"/>
      <c r="BQ88" s="233">
        <v>82</v>
      </c>
      <c r="BR88" s="238"/>
      <c r="BS88" s="873"/>
      <c r="BT88" s="874"/>
      <c r="BU88" s="874"/>
      <c r="BV88" s="874"/>
      <c r="BW88" s="874"/>
      <c r="BX88" s="874"/>
      <c r="BY88" s="874"/>
      <c r="BZ88" s="874"/>
      <c r="CA88" s="874"/>
      <c r="CB88" s="874"/>
      <c r="CC88" s="874"/>
      <c r="CD88" s="874"/>
      <c r="CE88" s="874"/>
      <c r="CF88" s="874"/>
      <c r="CG88" s="879"/>
      <c r="CH88" s="876"/>
      <c r="CI88" s="877"/>
      <c r="CJ88" s="877"/>
      <c r="CK88" s="877"/>
      <c r="CL88" s="878"/>
      <c r="CM88" s="876"/>
      <c r="CN88" s="877"/>
      <c r="CO88" s="877"/>
      <c r="CP88" s="877"/>
      <c r="CQ88" s="878"/>
      <c r="CR88" s="876"/>
      <c r="CS88" s="877"/>
      <c r="CT88" s="877"/>
      <c r="CU88" s="877"/>
      <c r="CV88" s="878"/>
      <c r="CW88" s="876"/>
      <c r="CX88" s="877"/>
      <c r="CY88" s="877"/>
      <c r="CZ88" s="877"/>
      <c r="DA88" s="878"/>
      <c r="DB88" s="876"/>
      <c r="DC88" s="877"/>
      <c r="DD88" s="877"/>
      <c r="DE88" s="877"/>
      <c r="DF88" s="878"/>
      <c r="DG88" s="876"/>
      <c r="DH88" s="877"/>
      <c r="DI88" s="877"/>
      <c r="DJ88" s="877"/>
      <c r="DK88" s="878"/>
      <c r="DL88" s="876"/>
      <c r="DM88" s="877"/>
      <c r="DN88" s="877"/>
      <c r="DO88" s="877"/>
      <c r="DP88" s="878"/>
      <c r="DQ88" s="876"/>
      <c r="DR88" s="877"/>
      <c r="DS88" s="877"/>
      <c r="DT88" s="877"/>
      <c r="DU88" s="878"/>
      <c r="DV88" s="873"/>
      <c r="DW88" s="874"/>
      <c r="DX88" s="874"/>
      <c r="DY88" s="874"/>
      <c r="DZ88" s="875"/>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3"/>
      <c r="BT89" s="874"/>
      <c r="BU89" s="874"/>
      <c r="BV89" s="874"/>
      <c r="BW89" s="874"/>
      <c r="BX89" s="874"/>
      <c r="BY89" s="874"/>
      <c r="BZ89" s="874"/>
      <c r="CA89" s="874"/>
      <c r="CB89" s="874"/>
      <c r="CC89" s="874"/>
      <c r="CD89" s="874"/>
      <c r="CE89" s="874"/>
      <c r="CF89" s="874"/>
      <c r="CG89" s="879"/>
      <c r="CH89" s="876"/>
      <c r="CI89" s="877"/>
      <c r="CJ89" s="877"/>
      <c r="CK89" s="877"/>
      <c r="CL89" s="878"/>
      <c r="CM89" s="876"/>
      <c r="CN89" s="877"/>
      <c r="CO89" s="877"/>
      <c r="CP89" s="877"/>
      <c r="CQ89" s="878"/>
      <c r="CR89" s="876"/>
      <c r="CS89" s="877"/>
      <c r="CT89" s="877"/>
      <c r="CU89" s="877"/>
      <c r="CV89" s="878"/>
      <c r="CW89" s="876"/>
      <c r="CX89" s="877"/>
      <c r="CY89" s="877"/>
      <c r="CZ89" s="877"/>
      <c r="DA89" s="878"/>
      <c r="DB89" s="876"/>
      <c r="DC89" s="877"/>
      <c r="DD89" s="877"/>
      <c r="DE89" s="877"/>
      <c r="DF89" s="878"/>
      <c r="DG89" s="876"/>
      <c r="DH89" s="877"/>
      <c r="DI89" s="877"/>
      <c r="DJ89" s="877"/>
      <c r="DK89" s="878"/>
      <c r="DL89" s="876"/>
      <c r="DM89" s="877"/>
      <c r="DN89" s="877"/>
      <c r="DO89" s="877"/>
      <c r="DP89" s="878"/>
      <c r="DQ89" s="876"/>
      <c r="DR89" s="877"/>
      <c r="DS89" s="877"/>
      <c r="DT89" s="877"/>
      <c r="DU89" s="878"/>
      <c r="DV89" s="873"/>
      <c r="DW89" s="874"/>
      <c r="DX89" s="874"/>
      <c r="DY89" s="874"/>
      <c r="DZ89" s="875"/>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3"/>
      <c r="BT90" s="874"/>
      <c r="BU90" s="874"/>
      <c r="BV90" s="874"/>
      <c r="BW90" s="874"/>
      <c r="BX90" s="874"/>
      <c r="BY90" s="874"/>
      <c r="BZ90" s="874"/>
      <c r="CA90" s="874"/>
      <c r="CB90" s="874"/>
      <c r="CC90" s="874"/>
      <c r="CD90" s="874"/>
      <c r="CE90" s="874"/>
      <c r="CF90" s="874"/>
      <c r="CG90" s="879"/>
      <c r="CH90" s="876"/>
      <c r="CI90" s="877"/>
      <c r="CJ90" s="877"/>
      <c r="CK90" s="877"/>
      <c r="CL90" s="878"/>
      <c r="CM90" s="876"/>
      <c r="CN90" s="877"/>
      <c r="CO90" s="877"/>
      <c r="CP90" s="877"/>
      <c r="CQ90" s="878"/>
      <c r="CR90" s="876"/>
      <c r="CS90" s="877"/>
      <c r="CT90" s="877"/>
      <c r="CU90" s="877"/>
      <c r="CV90" s="878"/>
      <c r="CW90" s="876"/>
      <c r="CX90" s="877"/>
      <c r="CY90" s="877"/>
      <c r="CZ90" s="877"/>
      <c r="DA90" s="878"/>
      <c r="DB90" s="876"/>
      <c r="DC90" s="877"/>
      <c r="DD90" s="877"/>
      <c r="DE90" s="877"/>
      <c r="DF90" s="878"/>
      <c r="DG90" s="876"/>
      <c r="DH90" s="877"/>
      <c r="DI90" s="877"/>
      <c r="DJ90" s="877"/>
      <c r="DK90" s="878"/>
      <c r="DL90" s="876"/>
      <c r="DM90" s="877"/>
      <c r="DN90" s="877"/>
      <c r="DO90" s="877"/>
      <c r="DP90" s="878"/>
      <c r="DQ90" s="876"/>
      <c r="DR90" s="877"/>
      <c r="DS90" s="877"/>
      <c r="DT90" s="877"/>
      <c r="DU90" s="878"/>
      <c r="DV90" s="873"/>
      <c r="DW90" s="874"/>
      <c r="DX90" s="874"/>
      <c r="DY90" s="874"/>
      <c r="DZ90" s="875"/>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3"/>
      <c r="BT91" s="874"/>
      <c r="BU91" s="874"/>
      <c r="BV91" s="874"/>
      <c r="BW91" s="874"/>
      <c r="BX91" s="874"/>
      <c r="BY91" s="874"/>
      <c r="BZ91" s="874"/>
      <c r="CA91" s="874"/>
      <c r="CB91" s="874"/>
      <c r="CC91" s="874"/>
      <c r="CD91" s="874"/>
      <c r="CE91" s="874"/>
      <c r="CF91" s="874"/>
      <c r="CG91" s="879"/>
      <c r="CH91" s="876"/>
      <c r="CI91" s="877"/>
      <c r="CJ91" s="877"/>
      <c r="CK91" s="877"/>
      <c r="CL91" s="878"/>
      <c r="CM91" s="876"/>
      <c r="CN91" s="877"/>
      <c r="CO91" s="877"/>
      <c r="CP91" s="877"/>
      <c r="CQ91" s="878"/>
      <c r="CR91" s="876"/>
      <c r="CS91" s="877"/>
      <c r="CT91" s="877"/>
      <c r="CU91" s="877"/>
      <c r="CV91" s="878"/>
      <c r="CW91" s="876"/>
      <c r="CX91" s="877"/>
      <c r="CY91" s="877"/>
      <c r="CZ91" s="877"/>
      <c r="DA91" s="878"/>
      <c r="DB91" s="876"/>
      <c r="DC91" s="877"/>
      <c r="DD91" s="877"/>
      <c r="DE91" s="877"/>
      <c r="DF91" s="878"/>
      <c r="DG91" s="876"/>
      <c r="DH91" s="877"/>
      <c r="DI91" s="877"/>
      <c r="DJ91" s="877"/>
      <c r="DK91" s="878"/>
      <c r="DL91" s="876"/>
      <c r="DM91" s="877"/>
      <c r="DN91" s="877"/>
      <c r="DO91" s="877"/>
      <c r="DP91" s="878"/>
      <c r="DQ91" s="876"/>
      <c r="DR91" s="877"/>
      <c r="DS91" s="877"/>
      <c r="DT91" s="877"/>
      <c r="DU91" s="878"/>
      <c r="DV91" s="873"/>
      <c r="DW91" s="874"/>
      <c r="DX91" s="874"/>
      <c r="DY91" s="874"/>
      <c r="DZ91" s="875"/>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3"/>
      <c r="BT92" s="874"/>
      <c r="BU92" s="874"/>
      <c r="BV92" s="874"/>
      <c r="BW92" s="874"/>
      <c r="BX92" s="874"/>
      <c r="BY92" s="874"/>
      <c r="BZ92" s="874"/>
      <c r="CA92" s="874"/>
      <c r="CB92" s="874"/>
      <c r="CC92" s="874"/>
      <c r="CD92" s="874"/>
      <c r="CE92" s="874"/>
      <c r="CF92" s="874"/>
      <c r="CG92" s="879"/>
      <c r="CH92" s="876"/>
      <c r="CI92" s="877"/>
      <c r="CJ92" s="877"/>
      <c r="CK92" s="877"/>
      <c r="CL92" s="878"/>
      <c r="CM92" s="876"/>
      <c r="CN92" s="877"/>
      <c r="CO92" s="877"/>
      <c r="CP92" s="877"/>
      <c r="CQ92" s="878"/>
      <c r="CR92" s="876"/>
      <c r="CS92" s="877"/>
      <c r="CT92" s="877"/>
      <c r="CU92" s="877"/>
      <c r="CV92" s="878"/>
      <c r="CW92" s="876"/>
      <c r="CX92" s="877"/>
      <c r="CY92" s="877"/>
      <c r="CZ92" s="877"/>
      <c r="DA92" s="878"/>
      <c r="DB92" s="876"/>
      <c r="DC92" s="877"/>
      <c r="DD92" s="877"/>
      <c r="DE92" s="877"/>
      <c r="DF92" s="878"/>
      <c r="DG92" s="876"/>
      <c r="DH92" s="877"/>
      <c r="DI92" s="877"/>
      <c r="DJ92" s="877"/>
      <c r="DK92" s="878"/>
      <c r="DL92" s="876"/>
      <c r="DM92" s="877"/>
      <c r="DN92" s="877"/>
      <c r="DO92" s="877"/>
      <c r="DP92" s="878"/>
      <c r="DQ92" s="876"/>
      <c r="DR92" s="877"/>
      <c r="DS92" s="877"/>
      <c r="DT92" s="877"/>
      <c r="DU92" s="878"/>
      <c r="DV92" s="873"/>
      <c r="DW92" s="874"/>
      <c r="DX92" s="874"/>
      <c r="DY92" s="874"/>
      <c r="DZ92" s="875"/>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3"/>
      <c r="BT93" s="874"/>
      <c r="BU93" s="874"/>
      <c r="BV93" s="874"/>
      <c r="BW93" s="874"/>
      <c r="BX93" s="874"/>
      <c r="BY93" s="874"/>
      <c r="BZ93" s="874"/>
      <c r="CA93" s="874"/>
      <c r="CB93" s="874"/>
      <c r="CC93" s="874"/>
      <c r="CD93" s="874"/>
      <c r="CE93" s="874"/>
      <c r="CF93" s="874"/>
      <c r="CG93" s="879"/>
      <c r="CH93" s="876"/>
      <c r="CI93" s="877"/>
      <c r="CJ93" s="877"/>
      <c r="CK93" s="877"/>
      <c r="CL93" s="878"/>
      <c r="CM93" s="876"/>
      <c r="CN93" s="877"/>
      <c r="CO93" s="877"/>
      <c r="CP93" s="877"/>
      <c r="CQ93" s="878"/>
      <c r="CR93" s="876"/>
      <c r="CS93" s="877"/>
      <c r="CT93" s="877"/>
      <c r="CU93" s="877"/>
      <c r="CV93" s="878"/>
      <c r="CW93" s="876"/>
      <c r="CX93" s="877"/>
      <c r="CY93" s="877"/>
      <c r="CZ93" s="877"/>
      <c r="DA93" s="878"/>
      <c r="DB93" s="876"/>
      <c r="DC93" s="877"/>
      <c r="DD93" s="877"/>
      <c r="DE93" s="877"/>
      <c r="DF93" s="878"/>
      <c r="DG93" s="876"/>
      <c r="DH93" s="877"/>
      <c r="DI93" s="877"/>
      <c r="DJ93" s="877"/>
      <c r="DK93" s="878"/>
      <c r="DL93" s="876"/>
      <c r="DM93" s="877"/>
      <c r="DN93" s="877"/>
      <c r="DO93" s="877"/>
      <c r="DP93" s="878"/>
      <c r="DQ93" s="876"/>
      <c r="DR93" s="877"/>
      <c r="DS93" s="877"/>
      <c r="DT93" s="877"/>
      <c r="DU93" s="878"/>
      <c r="DV93" s="873"/>
      <c r="DW93" s="874"/>
      <c r="DX93" s="874"/>
      <c r="DY93" s="874"/>
      <c r="DZ93" s="875"/>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3"/>
      <c r="BT94" s="874"/>
      <c r="BU94" s="874"/>
      <c r="BV94" s="874"/>
      <c r="BW94" s="874"/>
      <c r="BX94" s="874"/>
      <c r="BY94" s="874"/>
      <c r="BZ94" s="874"/>
      <c r="CA94" s="874"/>
      <c r="CB94" s="874"/>
      <c r="CC94" s="874"/>
      <c r="CD94" s="874"/>
      <c r="CE94" s="874"/>
      <c r="CF94" s="874"/>
      <c r="CG94" s="879"/>
      <c r="CH94" s="876"/>
      <c r="CI94" s="877"/>
      <c r="CJ94" s="877"/>
      <c r="CK94" s="877"/>
      <c r="CL94" s="878"/>
      <c r="CM94" s="876"/>
      <c r="CN94" s="877"/>
      <c r="CO94" s="877"/>
      <c r="CP94" s="877"/>
      <c r="CQ94" s="878"/>
      <c r="CR94" s="876"/>
      <c r="CS94" s="877"/>
      <c r="CT94" s="877"/>
      <c r="CU94" s="877"/>
      <c r="CV94" s="878"/>
      <c r="CW94" s="876"/>
      <c r="CX94" s="877"/>
      <c r="CY94" s="877"/>
      <c r="CZ94" s="877"/>
      <c r="DA94" s="878"/>
      <c r="DB94" s="876"/>
      <c r="DC94" s="877"/>
      <c r="DD94" s="877"/>
      <c r="DE94" s="877"/>
      <c r="DF94" s="878"/>
      <c r="DG94" s="876"/>
      <c r="DH94" s="877"/>
      <c r="DI94" s="877"/>
      <c r="DJ94" s="877"/>
      <c r="DK94" s="878"/>
      <c r="DL94" s="876"/>
      <c r="DM94" s="877"/>
      <c r="DN94" s="877"/>
      <c r="DO94" s="877"/>
      <c r="DP94" s="878"/>
      <c r="DQ94" s="876"/>
      <c r="DR94" s="877"/>
      <c r="DS94" s="877"/>
      <c r="DT94" s="877"/>
      <c r="DU94" s="878"/>
      <c r="DV94" s="873"/>
      <c r="DW94" s="874"/>
      <c r="DX94" s="874"/>
      <c r="DY94" s="874"/>
      <c r="DZ94" s="875"/>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3"/>
      <c r="BT95" s="874"/>
      <c r="BU95" s="874"/>
      <c r="BV95" s="874"/>
      <c r="BW95" s="874"/>
      <c r="BX95" s="874"/>
      <c r="BY95" s="874"/>
      <c r="BZ95" s="874"/>
      <c r="CA95" s="874"/>
      <c r="CB95" s="874"/>
      <c r="CC95" s="874"/>
      <c r="CD95" s="874"/>
      <c r="CE95" s="874"/>
      <c r="CF95" s="874"/>
      <c r="CG95" s="879"/>
      <c r="CH95" s="876"/>
      <c r="CI95" s="877"/>
      <c r="CJ95" s="877"/>
      <c r="CK95" s="877"/>
      <c r="CL95" s="878"/>
      <c r="CM95" s="876"/>
      <c r="CN95" s="877"/>
      <c r="CO95" s="877"/>
      <c r="CP95" s="877"/>
      <c r="CQ95" s="878"/>
      <c r="CR95" s="876"/>
      <c r="CS95" s="877"/>
      <c r="CT95" s="877"/>
      <c r="CU95" s="877"/>
      <c r="CV95" s="878"/>
      <c r="CW95" s="876"/>
      <c r="CX95" s="877"/>
      <c r="CY95" s="877"/>
      <c r="CZ95" s="877"/>
      <c r="DA95" s="878"/>
      <c r="DB95" s="876"/>
      <c r="DC95" s="877"/>
      <c r="DD95" s="877"/>
      <c r="DE95" s="877"/>
      <c r="DF95" s="878"/>
      <c r="DG95" s="876"/>
      <c r="DH95" s="877"/>
      <c r="DI95" s="877"/>
      <c r="DJ95" s="877"/>
      <c r="DK95" s="878"/>
      <c r="DL95" s="876"/>
      <c r="DM95" s="877"/>
      <c r="DN95" s="877"/>
      <c r="DO95" s="877"/>
      <c r="DP95" s="878"/>
      <c r="DQ95" s="876"/>
      <c r="DR95" s="877"/>
      <c r="DS95" s="877"/>
      <c r="DT95" s="877"/>
      <c r="DU95" s="878"/>
      <c r="DV95" s="873"/>
      <c r="DW95" s="874"/>
      <c r="DX95" s="874"/>
      <c r="DY95" s="874"/>
      <c r="DZ95" s="875"/>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3"/>
      <c r="BT96" s="874"/>
      <c r="BU96" s="874"/>
      <c r="BV96" s="874"/>
      <c r="BW96" s="874"/>
      <c r="BX96" s="874"/>
      <c r="BY96" s="874"/>
      <c r="BZ96" s="874"/>
      <c r="CA96" s="874"/>
      <c r="CB96" s="874"/>
      <c r="CC96" s="874"/>
      <c r="CD96" s="874"/>
      <c r="CE96" s="874"/>
      <c r="CF96" s="874"/>
      <c r="CG96" s="879"/>
      <c r="CH96" s="876"/>
      <c r="CI96" s="877"/>
      <c r="CJ96" s="877"/>
      <c r="CK96" s="877"/>
      <c r="CL96" s="878"/>
      <c r="CM96" s="876"/>
      <c r="CN96" s="877"/>
      <c r="CO96" s="877"/>
      <c r="CP96" s="877"/>
      <c r="CQ96" s="878"/>
      <c r="CR96" s="876"/>
      <c r="CS96" s="877"/>
      <c r="CT96" s="877"/>
      <c r="CU96" s="877"/>
      <c r="CV96" s="878"/>
      <c r="CW96" s="876"/>
      <c r="CX96" s="877"/>
      <c r="CY96" s="877"/>
      <c r="CZ96" s="877"/>
      <c r="DA96" s="878"/>
      <c r="DB96" s="876"/>
      <c r="DC96" s="877"/>
      <c r="DD96" s="877"/>
      <c r="DE96" s="877"/>
      <c r="DF96" s="878"/>
      <c r="DG96" s="876"/>
      <c r="DH96" s="877"/>
      <c r="DI96" s="877"/>
      <c r="DJ96" s="877"/>
      <c r="DK96" s="878"/>
      <c r="DL96" s="876"/>
      <c r="DM96" s="877"/>
      <c r="DN96" s="877"/>
      <c r="DO96" s="877"/>
      <c r="DP96" s="878"/>
      <c r="DQ96" s="876"/>
      <c r="DR96" s="877"/>
      <c r="DS96" s="877"/>
      <c r="DT96" s="877"/>
      <c r="DU96" s="878"/>
      <c r="DV96" s="873"/>
      <c r="DW96" s="874"/>
      <c r="DX96" s="874"/>
      <c r="DY96" s="874"/>
      <c r="DZ96" s="875"/>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3"/>
      <c r="BT97" s="874"/>
      <c r="BU97" s="874"/>
      <c r="BV97" s="874"/>
      <c r="BW97" s="874"/>
      <c r="BX97" s="874"/>
      <c r="BY97" s="874"/>
      <c r="BZ97" s="874"/>
      <c r="CA97" s="874"/>
      <c r="CB97" s="874"/>
      <c r="CC97" s="874"/>
      <c r="CD97" s="874"/>
      <c r="CE97" s="874"/>
      <c r="CF97" s="874"/>
      <c r="CG97" s="879"/>
      <c r="CH97" s="876"/>
      <c r="CI97" s="877"/>
      <c r="CJ97" s="877"/>
      <c r="CK97" s="877"/>
      <c r="CL97" s="878"/>
      <c r="CM97" s="876"/>
      <c r="CN97" s="877"/>
      <c r="CO97" s="877"/>
      <c r="CP97" s="877"/>
      <c r="CQ97" s="878"/>
      <c r="CR97" s="876"/>
      <c r="CS97" s="877"/>
      <c r="CT97" s="877"/>
      <c r="CU97" s="877"/>
      <c r="CV97" s="878"/>
      <c r="CW97" s="876"/>
      <c r="CX97" s="877"/>
      <c r="CY97" s="877"/>
      <c r="CZ97" s="877"/>
      <c r="DA97" s="878"/>
      <c r="DB97" s="876"/>
      <c r="DC97" s="877"/>
      <c r="DD97" s="877"/>
      <c r="DE97" s="877"/>
      <c r="DF97" s="878"/>
      <c r="DG97" s="876"/>
      <c r="DH97" s="877"/>
      <c r="DI97" s="877"/>
      <c r="DJ97" s="877"/>
      <c r="DK97" s="878"/>
      <c r="DL97" s="876"/>
      <c r="DM97" s="877"/>
      <c r="DN97" s="877"/>
      <c r="DO97" s="877"/>
      <c r="DP97" s="878"/>
      <c r="DQ97" s="876"/>
      <c r="DR97" s="877"/>
      <c r="DS97" s="877"/>
      <c r="DT97" s="877"/>
      <c r="DU97" s="878"/>
      <c r="DV97" s="873"/>
      <c r="DW97" s="874"/>
      <c r="DX97" s="874"/>
      <c r="DY97" s="874"/>
      <c r="DZ97" s="875"/>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3"/>
      <c r="BT98" s="874"/>
      <c r="BU98" s="874"/>
      <c r="BV98" s="874"/>
      <c r="BW98" s="874"/>
      <c r="BX98" s="874"/>
      <c r="BY98" s="874"/>
      <c r="BZ98" s="874"/>
      <c r="CA98" s="874"/>
      <c r="CB98" s="874"/>
      <c r="CC98" s="874"/>
      <c r="CD98" s="874"/>
      <c r="CE98" s="874"/>
      <c r="CF98" s="874"/>
      <c r="CG98" s="879"/>
      <c r="CH98" s="876"/>
      <c r="CI98" s="877"/>
      <c r="CJ98" s="877"/>
      <c r="CK98" s="877"/>
      <c r="CL98" s="878"/>
      <c r="CM98" s="876"/>
      <c r="CN98" s="877"/>
      <c r="CO98" s="877"/>
      <c r="CP98" s="877"/>
      <c r="CQ98" s="878"/>
      <c r="CR98" s="876"/>
      <c r="CS98" s="877"/>
      <c r="CT98" s="877"/>
      <c r="CU98" s="877"/>
      <c r="CV98" s="878"/>
      <c r="CW98" s="876"/>
      <c r="CX98" s="877"/>
      <c r="CY98" s="877"/>
      <c r="CZ98" s="877"/>
      <c r="DA98" s="878"/>
      <c r="DB98" s="876"/>
      <c r="DC98" s="877"/>
      <c r="DD98" s="877"/>
      <c r="DE98" s="877"/>
      <c r="DF98" s="878"/>
      <c r="DG98" s="876"/>
      <c r="DH98" s="877"/>
      <c r="DI98" s="877"/>
      <c r="DJ98" s="877"/>
      <c r="DK98" s="878"/>
      <c r="DL98" s="876"/>
      <c r="DM98" s="877"/>
      <c r="DN98" s="877"/>
      <c r="DO98" s="877"/>
      <c r="DP98" s="878"/>
      <c r="DQ98" s="876"/>
      <c r="DR98" s="877"/>
      <c r="DS98" s="877"/>
      <c r="DT98" s="877"/>
      <c r="DU98" s="878"/>
      <c r="DV98" s="873"/>
      <c r="DW98" s="874"/>
      <c r="DX98" s="874"/>
      <c r="DY98" s="874"/>
      <c r="DZ98" s="875"/>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3"/>
      <c r="BT99" s="874"/>
      <c r="BU99" s="874"/>
      <c r="BV99" s="874"/>
      <c r="BW99" s="874"/>
      <c r="BX99" s="874"/>
      <c r="BY99" s="874"/>
      <c r="BZ99" s="874"/>
      <c r="CA99" s="874"/>
      <c r="CB99" s="874"/>
      <c r="CC99" s="874"/>
      <c r="CD99" s="874"/>
      <c r="CE99" s="874"/>
      <c r="CF99" s="874"/>
      <c r="CG99" s="879"/>
      <c r="CH99" s="876"/>
      <c r="CI99" s="877"/>
      <c r="CJ99" s="877"/>
      <c r="CK99" s="877"/>
      <c r="CL99" s="878"/>
      <c r="CM99" s="876"/>
      <c r="CN99" s="877"/>
      <c r="CO99" s="877"/>
      <c r="CP99" s="877"/>
      <c r="CQ99" s="878"/>
      <c r="CR99" s="876"/>
      <c r="CS99" s="877"/>
      <c r="CT99" s="877"/>
      <c r="CU99" s="877"/>
      <c r="CV99" s="878"/>
      <c r="CW99" s="876"/>
      <c r="CX99" s="877"/>
      <c r="CY99" s="877"/>
      <c r="CZ99" s="877"/>
      <c r="DA99" s="878"/>
      <c r="DB99" s="876"/>
      <c r="DC99" s="877"/>
      <c r="DD99" s="877"/>
      <c r="DE99" s="877"/>
      <c r="DF99" s="878"/>
      <c r="DG99" s="876"/>
      <c r="DH99" s="877"/>
      <c r="DI99" s="877"/>
      <c r="DJ99" s="877"/>
      <c r="DK99" s="878"/>
      <c r="DL99" s="876"/>
      <c r="DM99" s="877"/>
      <c r="DN99" s="877"/>
      <c r="DO99" s="877"/>
      <c r="DP99" s="878"/>
      <c r="DQ99" s="876"/>
      <c r="DR99" s="877"/>
      <c r="DS99" s="877"/>
      <c r="DT99" s="877"/>
      <c r="DU99" s="878"/>
      <c r="DV99" s="873"/>
      <c r="DW99" s="874"/>
      <c r="DX99" s="874"/>
      <c r="DY99" s="874"/>
      <c r="DZ99" s="875"/>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3"/>
      <c r="BT100" s="874"/>
      <c r="BU100" s="874"/>
      <c r="BV100" s="874"/>
      <c r="BW100" s="874"/>
      <c r="BX100" s="874"/>
      <c r="BY100" s="874"/>
      <c r="BZ100" s="874"/>
      <c r="CA100" s="874"/>
      <c r="CB100" s="874"/>
      <c r="CC100" s="874"/>
      <c r="CD100" s="874"/>
      <c r="CE100" s="874"/>
      <c r="CF100" s="874"/>
      <c r="CG100" s="879"/>
      <c r="CH100" s="876"/>
      <c r="CI100" s="877"/>
      <c r="CJ100" s="877"/>
      <c r="CK100" s="877"/>
      <c r="CL100" s="878"/>
      <c r="CM100" s="876"/>
      <c r="CN100" s="877"/>
      <c r="CO100" s="877"/>
      <c r="CP100" s="877"/>
      <c r="CQ100" s="878"/>
      <c r="CR100" s="876"/>
      <c r="CS100" s="877"/>
      <c r="CT100" s="877"/>
      <c r="CU100" s="877"/>
      <c r="CV100" s="878"/>
      <c r="CW100" s="876"/>
      <c r="CX100" s="877"/>
      <c r="CY100" s="877"/>
      <c r="CZ100" s="877"/>
      <c r="DA100" s="878"/>
      <c r="DB100" s="876"/>
      <c r="DC100" s="877"/>
      <c r="DD100" s="877"/>
      <c r="DE100" s="877"/>
      <c r="DF100" s="878"/>
      <c r="DG100" s="876"/>
      <c r="DH100" s="877"/>
      <c r="DI100" s="877"/>
      <c r="DJ100" s="877"/>
      <c r="DK100" s="878"/>
      <c r="DL100" s="876"/>
      <c r="DM100" s="877"/>
      <c r="DN100" s="877"/>
      <c r="DO100" s="877"/>
      <c r="DP100" s="878"/>
      <c r="DQ100" s="876"/>
      <c r="DR100" s="877"/>
      <c r="DS100" s="877"/>
      <c r="DT100" s="877"/>
      <c r="DU100" s="878"/>
      <c r="DV100" s="873"/>
      <c r="DW100" s="874"/>
      <c r="DX100" s="874"/>
      <c r="DY100" s="874"/>
      <c r="DZ100" s="875"/>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3"/>
      <c r="BT101" s="874"/>
      <c r="BU101" s="874"/>
      <c r="BV101" s="874"/>
      <c r="BW101" s="874"/>
      <c r="BX101" s="874"/>
      <c r="BY101" s="874"/>
      <c r="BZ101" s="874"/>
      <c r="CA101" s="874"/>
      <c r="CB101" s="874"/>
      <c r="CC101" s="874"/>
      <c r="CD101" s="874"/>
      <c r="CE101" s="874"/>
      <c r="CF101" s="874"/>
      <c r="CG101" s="879"/>
      <c r="CH101" s="876"/>
      <c r="CI101" s="877"/>
      <c r="CJ101" s="877"/>
      <c r="CK101" s="877"/>
      <c r="CL101" s="878"/>
      <c r="CM101" s="876"/>
      <c r="CN101" s="877"/>
      <c r="CO101" s="877"/>
      <c r="CP101" s="877"/>
      <c r="CQ101" s="878"/>
      <c r="CR101" s="876"/>
      <c r="CS101" s="877"/>
      <c r="CT101" s="877"/>
      <c r="CU101" s="877"/>
      <c r="CV101" s="878"/>
      <c r="CW101" s="876"/>
      <c r="CX101" s="877"/>
      <c r="CY101" s="877"/>
      <c r="CZ101" s="877"/>
      <c r="DA101" s="878"/>
      <c r="DB101" s="876"/>
      <c r="DC101" s="877"/>
      <c r="DD101" s="877"/>
      <c r="DE101" s="877"/>
      <c r="DF101" s="878"/>
      <c r="DG101" s="876"/>
      <c r="DH101" s="877"/>
      <c r="DI101" s="877"/>
      <c r="DJ101" s="877"/>
      <c r="DK101" s="878"/>
      <c r="DL101" s="876"/>
      <c r="DM101" s="877"/>
      <c r="DN101" s="877"/>
      <c r="DO101" s="877"/>
      <c r="DP101" s="878"/>
      <c r="DQ101" s="876"/>
      <c r="DR101" s="877"/>
      <c r="DS101" s="877"/>
      <c r="DT101" s="877"/>
      <c r="DU101" s="878"/>
      <c r="DV101" s="873"/>
      <c r="DW101" s="874"/>
      <c r="DX101" s="874"/>
      <c r="DY101" s="874"/>
      <c r="DZ101" s="875"/>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398</v>
      </c>
      <c r="BR102" s="802" t="s">
        <v>441</v>
      </c>
      <c r="BS102" s="803"/>
      <c r="BT102" s="803"/>
      <c r="BU102" s="803"/>
      <c r="BV102" s="803"/>
      <c r="BW102" s="803"/>
      <c r="BX102" s="803"/>
      <c r="BY102" s="803"/>
      <c r="BZ102" s="803"/>
      <c r="CA102" s="803"/>
      <c r="CB102" s="803"/>
      <c r="CC102" s="803"/>
      <c r="CD102" s="803"/>
      <c r="CE102" s="803"/>
      <c r="CF102" s="803"/>
      <c r="CG102" s="804"/>
      <c r="CH102" s="901"/>
      <c r="CI102" s="902"/>
      <c r="CJ102" s="902"/>
      <c r="CK102" s="902"/>
      <c r="CL102" s="903"/>
      <c r="CM102" s="901"/>
      <c r="CN102" s="902"/>
      <c r="CO102" s="902"/>
      <c r="CP102" s="902"/>
      <c r="CQ102" s="903"/>
      <c r="CR102" s="904"/>
      <c r="CS102" s="866"/>
      <c r="CT102" s="866"/>
      <c r="CU102" s="866"/>
      <c r="CV102" s="905"/>
      <c r="CW102" s="904"/>
      <c r="CX102" s="866"/>
      <c r="CY102" s="866"/>
      <c r="CZ102" s="866"/>
      <c r="DA102" s="905"/>
      <c r="DB102" s="904"/>
      <c r="DC102" s="866"/>
      <c r="DD102" s="866"/>
      <c r="DE102" s="866"/>
      <c r="DF102" s="905"/>
      <c r="DG102" s="904"/>
      <c r="DH102" s="866"/>
      <c r="DI102" s="866"/>
      <c r="DJ102" s="866"/>
      <c r="DK102" s="905"/>
      <c r="DL102" s="904"/>
      <c r="DM102" s="866"/>
      <c r="DN102" s="866"/>
      <c r="DO102" s="866"/>
      <c r="DP102" s="905"/>
      <c r="DQ102" s="904"/>
      <c r="DR102" s="866"/>
      <c r="DS102" s="866"/>
      <c r="DT102" s="866"/>
      <c r="DU102" s="905"/>
      <c r="DV102" s="802"/>
      <c r="DW102" s="803"/>
      <c r="DX102" s="803"/>
      <c r="DY102" s="803"/>
      <c r="DZ102" s="928"/>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9" t="s">
        <v>442</v>
      </c>
      <c r="BR103" s="929"/>
      <c r="BS103" s="929"/>
      <c r="BT103" s="929"/>
      <c r="BU103" s="929"/>
      <c r="BV103" s="929"/>
      <c r="BW103" s="929"/>
      <c r="BX103" s="929"/>
      <c r="BY103" s="929"/>
      <c r="BZ103" s="929"/>
      <c r="CA103" s="929"/>
      <c r="CB103" s="929"/>
      <c r="CC103" s="929"/>
      <c r="CD103" s="929"/>
      <c r="CE103" s="929"/>
      <c r="CF103" s="929"/>
      <c r="CG103" s="929"/>
      <c r="CH103" s="929"/>
      <c r="CI103" s="929"/>
      <c r="CJ103" s="929"/>
      <c r="CK103" s="929"/>
      <c r="CL103" s="929"/>
      <c r="CM103" s="929"/>
      <c r="CN103" s="929"/>
      <c r="CO103" s="929"/>
      <c r="CP103" s="929"/>
      <c r="CQ103" s="929"/>
      <c r="CR103" s="929"/>
      <c r="CS103" s="929"/>
      <c r="CT103" s="929"/>
      <c r="CU103" s="929"/>
      <c r="CV103" s="929"/>
      <c r="CW103" s="929"/>
      <c r="CX103" s="929"/>
      <c r="CY103" s="929"/>
      <c r="CZ103" s="929"/>
      <c r="DA103" s="929"/>
      <c r="DB103" s="929"/>
      <c r="DC103" s="929"/>
      <c r="DD103" s="929"/>
      <c r="DE103" s="929"/>
      <c r="DF103" s="929"/>
      <c r="DG103" s="929"/>
      <c r="DH103" s="929"/>
      <c r="DI103" s="929"/>
      <c r="DJ103" s="929"/>
      <c r="DK103" s="929"/>
      <c r="DL103" s="929"/>
      <c r="DM103" s="929"/>
      <c r="DN103" s="929"/>
      <c r="DO103" s="929"/>
      <c r="DP103" s="929"/>
      <c r="DQ103" s="929"/>
      <c r="DR103" s="929"/>
      <c r="DS103" s="929"/>
      <c r="DT103" s="929"/>
      <c r="DU103" s="929"/>
      <c r="DV103" s="929"/>
      <c r="DW103" s="929"/>
      <c r="DX103" s="929"/>
      <c r="DY103" s="929"/>
      <c r="DZ103" s="929"/>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30" t="s">
        <v>443</v>
      </c>
      <c r="BR104" s="930"/>
      <c r="BS104" s="930"/>
      <c r="BT104" s="930"/>
      <c r="BU104" s="930"/>
      <c r="BV104" s="930"/>
      <c r="BW104" s="930"/>
      <c r="BX104" s="930"/>
      <c r="BY104" s="930"/>
      <c r="BZ104" s="930"/>
      <c r="CA104" s="930"/>
      <c r="CB104" s="930"/>
      <c r="CC104" s="930"/>
      <c r="CD104" s="930"/>
      <c r="CE104" s="930"/>
      <c r="CF104" s="930"/>
      <c r="CG104" s="930"/>
      <c r="CH104" s="930"/>
      <c r="CI104" s="930"/>
      <c r="CJ104" s="930"/>
      <c r="CK104" s="930"/>
      <c r="CL104" s="930"/>
      <c r="CM104" s="930"/>
      <c r="CN104" s="930"/>
      <c r="CO104" s="930"/>
      <c r="CP104" s="930"/>
      <c r="CQ104" s="930"/>
      <c r="CR104" s="930"/>
      <c r="CS104" s="930"/>
      <c r="CT104" s="930"/>
      <c r="CU104" s="930"/>
      <c r="CV104" s="930"/>
      <c r="CW104" s="930"/>
      <c r="CX104" s="930"/>
      <c r="CY104" s="930"/>
      <c r="CZ104" s="930"/>
      <c r="DA104" s="930"/>
      <c r="DB104" s="930"/>
      <c r="DC104" s="930"/>
      <c r="DD104" s="930"/>
      <c r="DE104" s="930"/>
      <c r="DF104" s="930"/>
      <c r="DG104" s="930"/>
      <c r="DH104" s="930"/>
      <c r="DI104" s="930"/>
      <c r="DJ104" s="930"/>
      <c r="DK104" s="930"/>
      <c r="DL104" s="930"/>
      <c r="DM104" s="930"/>
      <c r="DN104" s="930"/>
      <c r="DO104" s="930"/>
      <c r="DP104" s="930"/>
      <c r="DQ104" s="930"/>
      <c r="DR104" s="930"/>
      <c r="DS104" s="930"/>
      <c r="DT104" s="930"/>
      <c r="DU104" s="930"/>
      <c r="DV104" s="930"/>
      <c r="DW104" s="930"/>
      <c r="DX104" s="930"/>
      <c r="DY104" s="930"/>
      <c r="DZ104" s="930"/>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444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445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1" t="s">
        <v>446</v>
      </c>
      <c r="B108" s="932"/>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c r="AF108" s="932"/>
      <c r="AG108" s="932"/>
      <c r="AH108" s="932"/>
      <c r="AI108" s="932"/>
      <c r="AJ108" s="932"/>
      <c r="AK108" s="932"/>
      <c r="AL108" s="932"/>
      <c r="AM108" s="932"/>
      <c r="AN108" s="932"/>
      <c r="AO108" s="932"/>
      <c r="AP108" s="932"/>
      <c r="AQ108" s="932"/>
      <c r="AR108" s="932"/>
      <c r="AS108" s="932"/>
      <c r="AT108" s="933"/>
      <c r="AU108" s="931" t="s">
        <v>447</v>
      </c>
      <c r="AV108" s="932"/>
      <c r="AW108" s="932"/>
      <c r="AX108" s="932"/>
      <c r="AY108" s="932"/>
      <c r="AZ108" s="932"/>
      <c r="BA108" s="932"/>
      <c r="BB108" s="932"/>
      <c r="BC108" s="932"/>
      <c r="BD108" s="932"/>
      <c r="BE108" s="932"/>
      <c r="BF108" s="932"/>
      <c r="BG108" s="932"/>
      <c r="BH108" s="932"/>
      <c r="BI108" s="932"/>
      <c r="BJ108" s="932"/>
      <c r="BK108" s="932"/>
      <c r="BL108" s="932"/>
      <c r="BM108" s="932"/>
      <c r="BN108" s="932"/>
      <c r="BO108" s="932"/>
      <c r="BP108" s="932"/>
      <c r="BQ108" s="932"/>
      <c r="BR108" s="932"/>
      <c r="BS108" s="932"/>
      <c r="BT108" s="932"/>
      <c r="BU108" s="932"/>
      <c r="BV108" s="932"/>
      <c r="BW108" s="932"/>
      <c r="BX108" s="932"/>
      <c r="BY108" s="932"/>
      <c r="BZ108" s="932"/>
      <c r="CA108" s="932"/>
      <c r="CB108" s="932"/>
      <c r="CC108" s="932"/>
      <c r="CD108" s="932"/>
      <c r="CE108" s="932"/>
      <c r="CF108" s="932"/>
      <c r="CG108" s="932"/>
      <c r="CH108" s="932"/>
      <c r="CI108" s="932"/>
      <c r="CJ108" s="932"/>
      <c r="CK108" s="932"/>
      <c r="CL108" s="932"/>
      <c r="CM108" s="932"/>
      <c r="CN108" s="932"/>
      <c r="CO108" s="932"/>
      <c r="CP108" s="932"/>
      <c r="CQ108" s="932"/>
      <c r="CR108" s="932"/>
      <c r="CS108" s="932"/>
      <c r="CT108" s="932"/>
      <c r="CU108" s="932"/>
      <c r="CV108" s="932"/>
      <c r="CW108" s="932"/>
      <c r="CX108" s="932"/>
      <c r="CY108" s="932"/>
      <c r="CZ108" s="932"/>
      <c r="DA108" s="932"/>
      <c r="DB108" s="932"/>
      <c r="DC108" s="932"/>
      <c r="DD108" s="932"/>
      <c r="DE108" s="932"/>
      <c r="DF108" s="932"/>
      <c r="DG108" s="932"/>
      <c r="DH108" s="932"/>
      <c r="DI108" s="932"/>
      <c r="DJ108" s="932"/>
      <c r="DK108" s="932"/>
      <c r="DL108" s="932"/>
      <c r="DM108" s="932"/>
      <c r="DN108" s="932"/>
      <c r="DO108" s="932"/>
      <c r="DP108" s="932"/>
      <c r="DQ108" s="932"/>
      <c r="DR108" s="932"/>
      <c r="DS108" s="932"/>
      <c r="DT108" s="932"/>
      <c r="DU108" s="932"/>
      <c r="DV108" s="932"/>
      <c r="DW108" s="932"/>
      <c r="DX108" s="932"/>
      <c r="DY108" s="932"/>
      <c r="DZ108" s="933"/>
    </row>
    <row r="109" spans="1:131" s="224" customFormat="1" ht="26.25" customHeight="1" x14ac:dyDescent="0.15">
      <c r="A109" s="926" t="s">
        <v>448</v>
      </c>
      <c r="B109" s="907"/>
      <c r="C109" s="907"/>
      <c r="D109" s="907"/>
      <c r="E109" s="907"/>
      <c r="F109" s="907"/>
      <c r="G109" s="907"/>
      <c r="H109" s="907"/>
      <c r="I109" s="907"/>
      <c r="J109" s="907"/>
      <c r="K109" s="907"/>
      <c r="L109" s="907"/>
      <c r="M109" s="907"/>
      <c r="N109" s="907"/>
      <c r="O109" s="907"/>
      <c r="P109" s="907"/>
      <c r="Q109" s="907"/>
      <c r="R109" s="907"/>
      <c r="S109" s="907"/>
      <c r="T109" s="907"/>
      <c r="U109" s="907"/>
      <c r="V109" s="907"/>
      <c r="W109" s="907"/>
      <c r="X109" s="907"/>
      <c r="Y109" s="907"/>
      <c r="Z109" s="908"/>
      <c r="AA109" s="906" t="s">
        <v>449</v>
      </c>
      <c r="AB109" s="907"/>
      <c r="AC109" s="907"/>
      <c r="AD109" s="907"/>
      <c r="AE109" s="908"/>
      <c r="AF109" s="906" t="s">
        <v>450</v>
      </c>
      <c r="AG109" s="907"/>
      <c r="AH109" s="907"/>
      <c r="AI109" s="907"/>
      <c r="AJ109" s="908"/>
      <c r="AK109" s="906" t="s">
        <v>313</v>
      </c>
      <c r="AL109" s="907"/>
      <c r="AM109" s="907"/>
      <c r="AN109" s="907"/>
      <c r="AO109" s="908"/>
      <c r="AP109" s="906" t="s">
        <v>451</v>
      </c>
      <c r="AQ109" s="907"/>
      <c r="AR109" s="907"/>
      <c r="AS109" s="907"/>
      <c r="AT109" s="909"/>
      <c r="AU109" s="926" t="s">
        <v>448</v>
      </c>
      <c r="AV109" s="907"/>
      <c r="AW109" s="907"/>
      <c r="AX109" s="907"/>
      <c r="AY109" s="907"/>
      <c r="AZ109" s="907"/>
      <c r="BA109" s="907"/>
      <c r="BB109" s="907"/>
      <c r="BC109" s="907"/>
      <c r="BD109" s="907"/>
      <c r="BE109" s="907"/>
      <c r="BF109" s="907"/>
      <c r="BG109" s="907"/>
      <c r="BH109" s="907"/>
      <c r="BI109" s="907"/>
      <c r="BJ109" s="907"/>
      <c r="BK109" s="907"/>
      <c r="BL109" s="907"/>
      <c r="BM109" s="907"/>
      <c r="BN109" s="907"/>
      <c r="BO109" s="907"/>
      <c r="BP109" s="908"/>
      <c r="BQ109" s="906" t="s">
        <v>449</v>
      </c>
      <c r="BR109" s="907"/>
      <c r="BS109" s="907"/>
      <c r="BT109" s="907"/>
      <c r="BU109" s="908"/>
      <c r="BV109" s="906" t="s">
        <v>450</v>
      </c>
      <c r="BW109" s="907"/>
      <c r="BX109" s="907"/>
      <c r="BY109" s="907"/>
      <c r="BZ109" s="908"/>
      <c r="CA109" s="906" t="s">
        <v>313</v>
      </c>
      <c r="CB109" s="907"/>
      <c r="CC109" s="907"/>
      <c r="CD109" s="907"/>
      <c r="CE109" s="908"/>
      <c r="CF109" s="927" t="s">
        <v>451</v>
      </c>
      <c r="CG109" s="927"/>
      <c r="CH109" s="927"/>
      <c r="CI109" s="927"/>
      <c r="CJ109" s="927"/>
      <c r="CK109" s="906" t="s">
        <v>452</v>
      </c>
      <c r="CL109" s="907"/>
      <c r="CM109" s="907"/>
      <c r="CN109" s="907"/>
      <c r="CO109" s="907"/>
      <c r="CP109" s="907"/>
      <c r="CQ109" s="907"/>
      <c r="CR109" s="907"/>
      <c r="CS109" s="907"/>
      <c r="CT109" s="907"/>
      <c r="CU109" s="907"/>
      <c r="CV109" s="907"/>
      <c r="CW109" s="907"/>
      <c r="CX109" s="907"/>
      <c r="CY109" s="907"/>
      <c r="CZ109" s="907"/>
      <c r="DA109" s="907"/>
      <c r="DB109" s="907"/>
      <c r="DC109" s="907"/>
      <c r="DD109" s="907"/>
      <c r="DE109" s="907"/>
      <c r="DF109" s="908"/>
      <c r="DG109" s="906" t="s">
        <v>449</v>
      </c>
      <c r="DH109" s="907"/>
      <c r="DI109" s="907"/>
      <c r="DJ109" s="907"/>
      <c r="DK109" s="908"/>
      <c r="DL109" s="906" t="s">
        <v>450</v>
      </c>
      <c r="DM109" s="907"/>
      <c r="DN109" s="907"/>
      <c r="DO109" s="907"/>
      <c r="DP109" s="908"/>
      <c r="DQ109" s="906" t="s">
        <v>313</v>
      </c>
      <c r="DR109" s="907"/>
      <c r="DS109" s="907"/>
      <c r="DT109" s="907"/>
      <c r="DU109" s="908"/>
      <c r="DV109" s="906" t="s">
        <v>451</v>
      </c>
      <c r="DW109" s="907"/>
      <c r="DX109" s="907"/>
      <c r="DY109" s="907"/>
      <c r="DZ109" s="909"/>
    </row>
    <row r="110" spans="1:131" s="224" customFormat="1" ht="26.25" customHeight="1" x14ac:dyDescent="0.15">
      <c r="A110" s="910" t="s">
        <v>453</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13">
        <v>759716</v>
      </c>
      <c r="AB110" s="914"/>
      <c r="AC110" s="914"/>
      <c r="AD110" s="914"/>
      <c r="AE110" s="915"/>
      <c r="AF110" s="916">
        <v>844589</v>
      </c>
      <c r="AG110" s="914"/>
      <c r="AH110" s="914"/>
      <c r="AI110" s="914"/>
      <c r="AJ110" s="915"/>
      <c r="AK110" s="916">
        <v>896191</v>
      </c>
      <c r="AL110" s="914"/>
      <c r="AM110" s="914"/>
      <c r="AN110" s="914"/>
      <c r="AO110" s="915"/>
      <c r="AP110" s="917">
        <v>19.7</v>
      </c>
      <c r="AQ110" s="918"/>
      <c r="AR110" s="918"/>
      <c r="AS110" s="918"/>
      <c r="AT110" s="919"/>
      <c r="AU110" s="920" t="s">
        <v>75</v>
      </c>
      <c r="AV110" s="921"/>
      <c r="AW110" s="921"/>
      <c r="AX110" s="921"/>
      <c r="AY110" s="921"/>
      <c r="AZ110" s="943" t="s">
        <v>454</v>
      </c>
      <c r="BA110" s="911"/>
      <c r="BB110" s="911"/>
      <c r="BC110" s="911"/>
      <c r="BD110" s="911"/>
      <c r="BE110" s="911"/>
      <c r="BF110" s="911"/>
      <c r="BG110" s="911"/>
      <c r="BH110" s="911"/>
      <c r="BI110" s="911"/>
      <c r="BJ110" s="911"/>
      <c r="BK110" s="911"/>
      <c r="BL110" s="911"/>
      <c r="BM110" s="911"/>
      <c r="BN110" s="911"/>
      <c r="BO110" s="911"/>
      <c r="BP110" s="912"/>
      <c r="BQ110" s="944">
        <v>9282297</v>
      </c>
      <c r="BR110" s="945"/>
      <c r="BS110" s="945"/>
      <c r="BT110" s="945"/>
      <c r="BU110" s="945"/>
      <c r="BV110" s="945">
        <v>9129514</v>
      </c>
      <c r="BW110" s="945"/>
      <c r="BX110" s="945"/>
      <c r="BY110" s="945"/>
      <c r="BZ110" s="945"/>
      <c r="CA110" s="945">
        <v>8807630</v>
      </c>
      <c r="CB110" s="945"/>
      <c r="CC110" s="945"/>
      <c r="CD110" s="945"/>
      <c r="CE110" s="945"/>
      <c r="CF110" s="958">
        <v>193.8</v>
      </c>
      <c r="CG110" s="959"/>
      <c r="CH110" s="959"/>
      <c r="CI110" s="959"/>
      <c r="CJ110" s="959"/>
      <c r="CK110" s="960" t="s">
        <v>455</v>
      </c>
      <c r="CL110" s="961"/>
      <c r="CM110" s="943" t="s">
        <v>456</v>
      </c>
      <c r="CN110" s="911"/>
      <c r="CO110" s="911"/>
      <c r="CP110" s="911"/>
      <c r="CQ110" s="911"/>
      <c r="CR110" s="911"/>
      <c r="CS110" s="911"/>
      <c r="CT110" s="911"/>
      <c r="CU110" s="911"/>
      <c r="CV110" s="911"/>
      <c r="CW110" s="911"/>
      <c r="CX110" s="911"/>
      <c r="CY110" s="911"/>
      <c r="CZ110" s="911"/>
      <c r="DA110" s="911"/>
      <c r="DB110" s="911"/>
      <c r="DC110" s="911"/>
      <c r="DD110" s="911"/>
      <c r="DE110" s="911"/>
      <c r="DF110" s="912"/>
      <c r="DG110" s="944" t="s">
        <v>430</v>
      </c>
      <c r="DH110" s="945"/>
      <c r="DI110" s="945"/>
      <c r="DJ110" s="945"/>
      <c r="DK110" s="945"/>
      <c r="DL110" s="945" t="s">
        <v>457</v>
      </c>
      <c r="DM110" s="945"/>
      <c r="DN110" s="945"/>
      <c r="DO110" s="945"/>
      <c r="DP110" s="945"/>
      <c r="DQ110" s="945" t="s">
        <v>430</v>
      </c>
      <c r="DR110" s="945"/>
      <c r="DS110" s="945"/>
      <c r="DT110" s="945"/>
      <c r="DU110" s="945"/>
      <c r="DV110" s="946" t="s">
        <v>458</v>
      </c>
      <c r="DW110" s="946"/>
      <c r="DX110" s="946"/>
      <c r="DY110" s="946"/>
      <c r="DZ110" s="947"/>
    </row>
    <row r="111" spans="1:131" s="224" customFormat="1" ht="26.25" customHeight="1" x14ac:dyDescent="0.15">
      <c r="A111" s="948" t="s">
        <v>459</v>
      </c>
      <c r="B111" s="949"/>
      <c r="C111" s="949"/>
      <c r="D111" s="949"/>
      <c r="E111" s="949"/>
      <c r="F111" s="949"/>
      <c r="G111" s="949"/>
      <c r="H111" s="949"/>
      <c r="I111" s="949"/>
      <c r="J111" s="949"/>
      <c r="K111" s="949"/>
      <c r="L111" s="949"/>
      <c r="M111" s="949"/>
      <c r="N111" s="949"/>
      <c r="O111" s="949"/>
      <c r="P111" s="949"/>
      <c r="Q111" s="949"/>
      <c r="R111" s="949"/>
      <c r="S111" s="949"/>
      <c r="T111" s="949"/>
      <c r="U111" s="949"/>
      <c r="V111" s="949"/>
      <c r="W111" s="949"/>
      <c r="X111" s="949"/>
      <c r="Y111" s="949"/>
      <c r="Z111" s="950"/>
      <c r="AA111" s="951" t="s">
        <v>430</v>
      </c>
      <c r="AB111" s="952"/>
      <c r="AC111" s="952"/>
      <c r="AD111" s="952"/>
      <c r="AE111" s="953"/>
      <c r="AF111" s="954" t="s">
        <v>131</v>
      </c>
      <c r="AG111" s="952"/>
      <c r="AH111" s="952"/>
      <c r="AI111" s="952"/>
      <c r="AJ111" s="953"/>
      <c r="AK111" s="954" t="s">
        <v>131</v>
      </c>
      <c r="AL111" s="952"/>
      <c r="AM111" s="952"/>
      <c r="AN111" s="952"/>
      <c r="AO111" s="953"/>
      <c r="AP111" s="955" t="s">
        <v>460</v>
      </c>
      <c r="AQ111" s="956"/>
      <c r="AR111" s="956"/>
      <c r="AS111" s="956"/>
      <c r="AT111" s="957"/>
      <c r="AU111" s="922"/>
      <c r="AV111" s="923"/>
      <c r="AW111" s="923"/>
      <c r="AX111" s="923"/>
      <c r="AY111" s="923"/>
      <c r="AZ111" s="936" t="s">
        <v>461</v>
      </c>
      <c r="BA111" s="937"/>
      <c r="BB111" s="937"/>
      <c r="BC111" s="937"/>
      <c r="BD111" s="937"/>
      <c r="BE111" s="937"/>
      <c r="BF111" s="937"/>
      <c r="BG111" s="937"/>
      <c r="BH111" s="937"/>
      <c r="BI111" s="937"/>
      <c r="BJ111" s="937"/>
      <c r="BK111" s="937"/>
      <c r="BL111" s="937"/>
      <c r="BM111" s="937"/>
      <c r="BN111" s="937"/>
      <c r="BO111" s="937"/>
      <c r="BP111" s="938"/>
      <c r="BQ111" s="939">
        <v>2307444</v>
      </c>
      <c r="BR111" s="940"/>
      <c r="BS111" s="940"/>
      <c r="BT111" s="940"/>
      <c r="BU111" s="940"/>
      <c r="BV111" s="940">
        <v>2060224</v>
      </c>
      <c r="BW111" s="940"/>
      <c r="BX111" s="940"/>
      <c r="BY111" s="940"/>
      <c r="BZ111" s="940"/>
      <c r="CA111" s="940">
        <v>2093303</v>
      </c>
      <c r="CB111" s="940"/>
      <c r="CC111" s="940"/>
      <c r="CD111" s="940"/>
      <c r="CE111" s="940"/>
      <c r="CF111" s="934">
        <v>46.1</v>
      </c>
      <c r="CG111" s="935"/>
      <c r="CH111" s="935"/>
      <c r="CI111" s="935"/>
      <c r="CJ111" s="935"/>
      <c r="CK111" s="962"/>
      <c r="CL111" s="963"/>
      <c r="CM111" s="936" t="s">
        <v>462</v>
      </c>
      <c r="CN111" s="937"/>
      <c r="CO111" s="937"/>
      <c r="CP111" s="937"/>
      <c r="CQ111" s="937"/>
      <c r="CR111" s="937"/>
      <c r="CS111" s="937"/>
      <c r="CT111" s="937"/>
      <c r="CU111" s="937"/>
      <c r="CV111" s="937"/>
      <c r="CW111" s="937"/>
      <c r="CX111" s="937"/>
      <c r="CY111" s="937"/>
      <c r="CZ111" s="937"/>
      <c r="DA111" s="937"/>
      <c r="DB111" s="937"/>
      <c r="DC111" s="937"/>
      <c r="DD111" s="937"/>
      <c r="DE111" s="937"/>
      <c r="DF111" s="938"/>
      <c r="DG111" s="939" t="s">
        <v>463</v>
      </c>
      <c r="DH111" s="940"/>
      <c r="DI111" s="940"/>
      <c r="DJ111" s="940"/>
      <c r="DK111" s="940"/>
      <c r="DL111" s="940" t="s">
        <v>430</v>
      </c>
      <c r="DM111" s="940"/>
      <c r="DN111" s="940"/>
      <c r="DO111" s="940"/>
      <c r="DP111" s="940"/>
      <c r="DQ111" s="940" t="s">
        <v>131</v>
      </c>
      <c r="DR111" s="940"/>
      <c r="DS111" s="940"/>
      <c r="DT111" s="940"/>
      <c r="DU111" s="940"/>
      <c r="DV111" s="941" t="s">
        <v>131</v>
      </c>
      <c r="DW111" s="941"/>
      <c r="DX111" s="941"/>
      <c r="DY111" s="941"/>
      <c r="DZ111" s="942"/>
    </row>
    <row r="112" spans="1:131" s="224" customFormat="1" ht="26.25" customHeight="1" x14ac:dyDescent="0.15">
      <c r="A112" s="966" t="s">
        <v>464</v>
      </c>
      <c r="B112" s="967"/>
      <c r="C112" s="937" t="s">
        <v>465</v>
      </c>
      <c r="D112" s="937"/>
      <c r="E112" s="937"/>
      <c r="F112" s="937"/>
      <c r="G112" s="937"/>
      <c r="H112" s="937"/>
      <c r="I112" s="937"/>
      <c r="J112" s="937"/>
      <c r="K112" s="937"/>
      <c r="L112" s="937"/>
      <c r="M112" s="937"/>
      <c r="N112" s="937"/>
      <c r="O112" s="937"/>
      <c r="P112" s="937"/>
      <c r="Q112" s="937"/>
      <c r="R112" s="937"/>
      <c r="S112" s="937"/>
      <c r="T112" s="937"/>
      <c r="U112" s="937"/>
      <c r="V112" s="937"/>
      <c r="W112" s="937"/>
      <c r="X112" s="937"/>
      <c r="Y112" s="937"/>
      <c r="Z112" s="938"/>
      <c r="AA112" s="972" t="s">
        <v>458</v>
      </c>
      <c r="AB112" s="973"/>
      <c r="AC112" s="973"/>
      <c r="AD112" s="973"/>
      <c r="AE112" s="974"/>
      <c r="AF112" s="975" t="s">
        <v>430</v>
      </c>
      <c r="AG112" s="973"/>
      <c r="AH112" s="973"/>
      <c r="AI112" s="973"/>
      <c r="AJ112" s="974"/>
      <c r="AK112" s="975" t="s">
        <v>458</v>
      </c>
      <c r="AL112" s="973"/>
      <c r="AM112" s="973"/>
      <c r="AN112" s="973"/>
      <c r="AO112" s="974"/>
      <c r="AP112" s="976" t="s">
        <v>466</v>
      </c>
      <c r="AQ112" s="977"/>
      <c r="AR112" s="977"/>
      <c r="AS112" s="977"/>
      <c r="AT112" s="978"/>
      <c r="AU112" s="922"/>
      <c r="AV112" s="923"/>
      <c r="AW112" s="923"/>
      <c r="AX112" s="923"/>
      <c r="AY112" s="923"/>
      <c r="AZ112" s="936" t="s">
        <v>467</v>
      </c>
      <c r="BA112" s="937"/>
      <c r="BB112" s="937"/>
      <c r="BC112" s="937"/>
      <c r="BD112" s="937"/>
      <c r="BE112" s="937"/>
      <c r="BF112" s="937"/>
      <c r="BG112" s="937"/>
      <c r="BH112" s="937"/>
      <c r="BI112" s="937"/>
      <c r="BJ112" s="937"/>
      <c r="BK112" s="937"/>
      <c r="BL112" s="937"/>
      <c r="BM112" s="937"/>
      <c r="BN112" s="937"/>
      <c r="BO112" s="937"/>
      <c r="BP112" s="938"/>
      <c r="BQ112" s="939">
        <v>4577112</v>
      </c>
      <c r="BR112" s="940"/>
      <c r="BS112" s="940"/>
      <c r="BT112" s="940"/>
      <c r="BU112" s="940"/>
      <c r="BV112" s="940">
        <v>4077781</v>
      </c>
      <c r="BW112" s="940"/>
      <c r="BX112" s="940"/>
      <c r="BY112" s="940"/>
      <c r="BZ112" s="940"/>
      <c r="CA112" s="940">
        <v>4087104</v>
      </c>
      <c r="CB112" s="940"/>
      <c r="CC112" s="940"/>
      <c r="CD112" s="940"/>
      <c r="CE112" s="940"/>
      <c r="CF112" s="934">
        <v>89.9</v>
      </c>
      <c r="CG112" s="935"/>
      <c r="CH112" s="935"/>
      <c r="CI112" s="935"/>
      <c r="CJ112" s="935"/>
      <c r="CK112" s="962"/>
      <c r="CL112" s="963"/>
      <c r="CM112" s="936" t="s">
        <v>468</v>
      </c>
      <c r="CN112" s="937"/>
      <c r="CO112" s="937"/>
      <c r="CP112" s="937"/>
      <c r="CQ112" s="937"/>
      <c r="CR112" s="937"/>
      <c r="CS112" s="937"/>
      <c r="CT112" s="937"/>
      <c r="CU112" s="937"/>
      <c r="CV112" s="937"/>
      <c r="CW112" s="937"/>
      <c r="CX112" s="937"/>
      <c r="CY112" s="937"/>
      <c r="CZ112" s="937"/>
      <c r="DA112" s="937"/>
      <c r="DB112" s="937"/>
      <c r="DC112" s="937"/>
      <c r="DD112" s="937"/>
      <c r="DE112" s="937"/>
      <c r="DF112" s="938"/>
      <c r="DG112" s="939" t="s">
        <v>131</v>
      </c>
      <c r="DH112" s="940"/>
      <c r="DI112" s="940"/>
      <c r="DJ112" s="940"/>
      <c r="DK112" s="940"/>
      <c r="DL112" s="940" t="s">
        <v>131</v>
      </c>
      <c r="DM112" s="940"/>
      <c r="DN112" s="940"/>
      <c r="DO112" s="940"/>
      <c r="DP112" s="940"/>
      <c r="DQ112" s="940" t="s">
        <v>131</v>
      </c>
      <c r="DR112" s="940"/>
      <c r="DS112" s="940"/>
      <c r="DT112" s="940"/>
      <c r="DU112" s="940"/>
      <c r="DV112" s="941" t="s">
        <v>131</v>
      </c>
      <c r="DW112" s="941"/>
      <c r="DX112" s="941"/>
      <c r="DY112" s="941"/>
      <c r="DZ112" s="942"/>
    </row>
    <row r="113" spans="1:130" s="224" customFormat="1" ht="26.25" customHeight="1" x14ac:dyDescent="0.15">
      <c r="A113" s="968"/>
      <c r="B113" s="969"/>
      <c r="C113" s="937" t="s">
        <v>469</v>
      </c>
      <c r="D113" s="937"/>
      <c r="E113" s="937"/>
      <c r="F113" s="937"/>
      <c r="G113" s="937"/>
      <c r="H113" s="937"/>
      <c r="I113" s="937"/>
      <c r="J113" s="937"/>
      <c r="K113" s="937"/>
      <c r="L113" s="937"/>
      <c r="M113" s="937"/>
      <c r="N113" s="937"/>
      <c r="O113" s="937"/>
      <c r="P113" s="937"/>
      <c r="Q113" s="937"/>
      <c r="R113" s="937"/>
      <c r="S113" s="937"/>
      <c r="T113" s="937"/>
      <c r="U113" s="937"/>
      <c r="V113" s="937"/>
      <c r="W113" s="937"/>
      <c r="X113" s="937"/>
      <c r="Y113" s="937"/>
      <c r="Z113" s="938"/>
      <c r="AA113" s="951">
        <v>599432</v>
      </c>
      <c r="AB113" s="952"/>
      <c r="AC113" s="952"/>
      <c r="AD113" s="952"/>
      <c r="AE113" s="953"/>
      <c r="AF113" s="954">
        <v>579312</v>
      </c>
      <c r="AG113" s="952"/>
      <c r="AH113" s="952"/>
      <c r="AI113" s="952"/>
      <c r="AJ113" s="953"/>
      <c r="AK113" s="954">
        <v>580460</v>
      </c>
      <c r="AL113" s="952"/>
      <c r="AM113" s="952"/>
      <c r="AN113" s="952"/>
      <c r="AO113" s="953"/>
      <c r="AP113" s="955">
        <v>12.8</v>
      </c>
      <c r="AQ113" s="956"/>
      <c r="AR113" s="956"/>
      <c r="AS113" s="956"/>
      <c r="AT113" s="957"/>
      <c r="AU113" s="922"/>
      <c r="AV113" s="923"/>
      <c r="AW113" s="923"/>
      <c r="AX113" s="923"/>
      <c r="AY113" s="923"/>
      <c r="AZ113" s="936" t="s">
        <v>470</v>
      </c>
      <c r="BA113" s="937"/>
      <c r="BB113" s="937"/>
      <c r="BC113" s="937"/>
      <c r="BD113" s="937"/>
      <c r="BE113" s="937"/>
      <c r="BF113" s="937"/>
      <c r="BG113" s="937"/>
      <c r="BH113" s="937"/>
      <c r="BI113" s="937"/>
      <c r="BJ113" s="937"/>
      <c r="BK113" s="937"/>
      <c r="BL113" s="937"/>
      <c r="BM113" s="937"/>
      <c r="BN113" s="937"/>
      <c r="BO113" s="937"/>
      <c r="BP113" s="938"/>
      <c r="BQ113" s="939">
        <v>219034</v>
      </c>
      <c r="BR113" s="940"/>
      <c r="BS113" s="940"/>
      <c r="BT113" s="940"/>
      <c r="BU113" s="940"/>
      <c r="BV113" s="940">
        <v>157981</v>
      </c>
      <c r="BW113" s="940"/>
      <c r="BX113" s="940"/>
      <c r="BY113" s="940"/>
      <c r="BZ113" s="940"/>
      <c r="CA113" s="940">
        <v>32915</v>
      </c>
      <c r="CB113" s="940"/>
      <c r="CC113" s="940"/>
      <c r="CD113" s="940"/>
      <c r="CE113" s="940"/>
      <c r="CF113" s="934">
        <v>0.7</v>
      </c>
      <c r="CG113" s="935"/>
      <c r="CH113" s="935"/>
      <c r="CI113" s="935"/>
      <c r="CJ113" s="935"/>
      <c r="CK113" s="962"/>
      <c r="CL113" s="963"/>
      <c r="CM113" s="936" t="s">
        <v>471</v>
      </c>
      <c r="CN113" s="937"/>
      <c r="CO113" s="937"/>
      <c r="CP113" s="937"/>
      <c r="CQ113" s="937"/>
      <c r="CR113" s="937"/>
      <c r="CS113" s="937"/>
      <c r="CT113" s="937"/>
      <c r="CU113" s="937"/>
      <c r="CV113" s="937"/>
      <c r="CW113" s="937"/>
      <c r="CX113" s="937"/>
      <c r="CY113" s="937"/>
      <c r="CZ113" s="937"/>
      <c r="DA113" s="937"/>
      <c r="DB113" s="937"/>
      <c r="DC113" s="937"/>
      <c r="DD113" s="937"/>
      <c r="DE113" s="937"/>
      <c r="DF113" s="938"/>
      <c r="DG113" s="972" t="s">
        <v>430</v>
      </c>
      <c r="DH113" s="973"/>
      <c r="DI113" s="973"/>
      <c r="DJ113" s="973"/>
      <c r="DK113" s="974"/>
      <c r="DL113" s="975" t="s">
        <v>463</v>
      </c>
      <c r="DM113" s="973"/>
      <c r="DN113" s="973"/>
      <c r="DO113" s="973"/>
      <c r="DP113" s="974"/>
      <c r="DQ113" s="975" t="s">
        <v>458</v>
      </c>
      <c r="DR113" s="973"/>
      <c r="DS113" s="973"/>
      <c r="DT113" s="973"/>
      <c r="DU113" s="974"/>
      <c r="DV113" s="976" t="s">
        <v>463</v>
      </c>
      <c r="DW113" s="977"/>
      <c r="DX113" s="977"/>
      <c r="DY113" s="977"/>
      <c r="DZ113" s="978"/>
    </row>
    <row r="114" spans="1:130" s="224" customFormat="1" ht="26.25" customHeight="1" x14ac:dyDescent="0.15">
      <c r="A114" s="968"/>
      <c r="B114" s="969"/>
      <c r="C114" s="937" t="s">
        <v>472</v>
      </c>
      <c r="D114" s="937"/>
      <c r="E114" s="937"/>
      <c r="F114" s="937"/>
      <c r="G114" s="937"/>
      <c r="H114" s="937"/>
      <c r="I114" s="937"/>
      <c r="J114" s="937"/>
      <c r="K114" s="937"/>
      <c r="L114" s="937"/>
      <c r="M114" s="937"/>
      <c r="N114" s="937"/>
      <c r="O114" s="937"/>
      <c r="P114" s="937"/>
      <c r="Q114" s="937"/>
      <c r="R114" s="937"/>
      <c r="S114" s="937"/>
      <c r="T114" s="937"/>
      <c r="U114" s="937"/>
      <c r="V114" s="937"/>
      <c r="W114" s="937"/>
      <c r="X114" s="937"/>
      <c r="Y114" s="937"/>
      <c r="Z114" s="938"/>
      <c r="AA114" s="972">
        <v>18039</v>
      </c>
      <c r="AB114" s="973"/>
      <c r="AC114" s="973"/>
      <c r="AD114" s="973"/>
      <c r="AE114" s="974"/>
      <c r="AF114" s="975">
        <v>14730</v>
      </c>
      <c r="AG114" s="973"/>
      <c r="AH114" s="973"/>
      <c r="AI114" s="973"/>
      <c r="AJ114" s="974"/>
      <c r="AK114" s="975">
        <v>14612</v>
      </c>
      <c r="AL114" s="973"/>
      <c r="AM114" s="973"/>
      <c r="AN114" s="973"/>
      <c r="AO114" s="974"/>
      <c r="AP114" s="976">
        <v>0.3</v>
      </c>
      <c r="AQ114" s="977"/>
      <c r="AR114" s="977"/>
      <c r="AS114" s="977"/>
      <c r="AT114" s="978"/>
      <c r="AU114" s="922"/>
      <c r="AV114" s="923"/>
      <c r="AW114" s="923"/>
      <c r="AX114" s="923"/>
      <c r="AY114" s="923"/>
      <c r="AZ114" s="936" t="s">
        <v>473</v>
      </c>
      <c r="BA114" s="937"/>
      <c r="BB114" s="937"/>
      <c r="BC114" s="937"/>
      <c r="BD114" s="937"/>
      <c r="BE114" s="937"/>
      <c r="BF114" s="937"/>
      <c r="BG114" s="937"/>
      <c r="BH114" s="937"/>
      <c r="BI114" s="937"/>
      <c r="BJ114" s="937"/>
      <c r="BK114" s="937"/>
      <c r="BL114" s="937"/>
      <c r="BM114" s="937"/>
      <c r="BN114" s="937"/>
      <c r="BO114" s="937"/>
      <c r="BP114" s="938"/>
      <c r="BQ114" s="939">
        <v>847290</v>
      </c>
      <c r="BR114" s="940"/>
      <c r="BS114" s="940"/>
      <c r="BT114" s="940"/>
      <c r="BU114" s="940"/>
      <c r="BV114" s="940">
        <v>979599</v>
      </c>
      <c r="BW114" s="940"/>
      <c r="BX114" s="940"/>
      <c r="BY114" s="940"/>
      <c r="BZ114" s="940"/>
      <c r="CA114" s="940">
        <v>958995</v>
      </c>
      <c r="CB114" s="940"/>
      <c r="CC114" s="940"/>
      <c r="CD114" s="940"/>
      <c r="CE114" s="940"/>
      <c r="CF114" s="934">
        <v>21.1</v>
      </c>
      <c r="CG114" s="935"/>
      <c r="CH114" s="935"/>
      <c r="CI114" s="935"/>
      <c r="CJ114" s="935"/>
      <c r="CK114" s="962"/>
      <c r="CL114" s="963"/>
      <c r="CM114" s="936" t="s">
        <v>474</v>
      </c>
      <c r="CN114" s="937"/>
      <c r="CO114" s="937"/>
      <c r="CP114" s="937"/>
      <c r="CQ114" s="937"/>
      <c r="CR114" s="937"/>
      <c r="CS114" s="937"/>
      <c r="CT114" s="937"/>
      <c r="CU114" s="937"/>
      <c r="CV114" s="937"/>
      <c r="CW114" s="937"/>
      <c r="CX114" s="937"/>
      <c r="CY114" s="937"/>
      <c r="CZ114" s="937"/>
      <c r="DA114" s="937"/>
      <c r="DB114" s="937"/>
      <c r="DC114" s="937"/>
      <c r="DD114" s="937"/>
      <c r="DE114" s="937"/>
      <c r="DF114" s="938"/>
      <c r="DG114" s="972" t="s">
        <v>475</v>
      </c>
      <c r="DH114" s="973"/>
      <c r="DI114" s="973"/>
      <c r="DJ114" s="973"/>
      <c r="DK114" s="974"/>
      <c r="DL114" s="975" t="s">
        <v>131</v>
      </c>
      <c r="DM114" s="973"/>
      <c r="DN114" s="973"/>
      <c r="DO114" s="973"/>
      <c r="DP114" s="974"/>
      <c r="DQ114" s="975" t="s">
        <v>131</v>
      </c>
      <c r="DR114" s="973"/>
      <c r="DS114" s="973"/>
      <c r="DT114" s="973"/>
      <c r="DU114" s="974"/>
      <c r="DV114" s="976" t="s">
        <v>463</v>
      </c>
      <c r="DW114" s="977"/>
      <c r="DX114" s="977"/>
      <c r="DY114" s="977"/>
      <c r="DZ114" s="978"/>
    </row>
    <row r="115" spans="1:130" s="224" customFormat="1" ht="26.25" customHeight="1" x14ac:dyDescent="0.15">
      <c r="A115" s="968"/>
      <c r="B115" s="969"/>
      <c r="C115" s="937" t="s">
        <v>476</v>
      </c>
      <c r="D115" s="937"/>
      <c r="E115" s="937"/>
      <c r="F115" s="937"/>
      <c r="G115" s="937"/>
      <c r="H115" s="937"/>
      <c r="I115" s="937"/>
      <c r="J115" s="937"/>
      <c r="K115" s="937"/>
      <c r="L115" s="937"/>
      <c r="M115" s="937"/>
      <c r="N115" s="937"/>
      <c r="O115" s="937"/>
      <c r="P115" s="937"/>
      <c r="Q115" s="937"/>
      <c r="R115" s="937"/>
      <c r="S115" s="937"/>
      <c r="T115" s="937"/>
      <c r="U115" s="937"/>
      <c r="V115" s="937"/>
      <c r="W115" s="937"/>
      <c r="X115" s="937"/>
      <c r="Y115" s="937"/>
      <c r="Z115" s="938"/>
      <c r="AA115" s="951">
        <v>23968</v>
      </c>
      <c r="AB115" s="952"/>
      <c r="AC115" s="952"/>
      <c r="AD115" s="952"/>
      <c r="AE115" s="953"/>
      <c r="AF115" s="954">
        <v>23636</v>
      </c>
      <c r="AG115" s="952"/>
      <c r="AH115" s="952"/>
      <c r="AI115" s="952"/>
      <c r="AJ115" s="953"/>
      <c r="AK115" s="954">
        <v>24290</v>
      </c>
      <c r="AL115" s="952"/>
      <c r="AM115" s="952"/>
      <c r="AN115" s="952"/>
      <c r="AO115" s="953"/>
      <c r="AP115" s="955">
        <v>0.5</v>
      </c>
      <c r="AQ115" s="956"/>
      <c r="AR115" s="956"/>
      <c r="AS115" s="956"/>
      <c r="AT115" s="957"/>
      <c r="AU115" s="922"/>
      <c r="AV115" s="923"/>
      <c r="AW115" s="923"/>
      <c r="AX115" s="923"/>
      <c r="AY115" s="923"/>
      <c r="AZ115" s="936" t="s">
        <v>477</v>
      </c>
      <c r="BA115" s="937"/>
      <c r="BB115" s="937"/>
      <c r="BC115" s="937"/>
      <c r="BD115" s="937"/>
      <c r="BE115" s="937"/>
      <c r="BF115" s="937"/>
      <c r="BG115" s="937"/>
      <c r="BH115" s="937"/>
      <c r="BI115" s="937"/>
      <c r="BJ115" s="937"/>
      <c r="BK115" s="937"/>
      <c r="BL115" s="937"/>
      <c r="BM115" s="937"/>
      <c r="BN115" s="937"/>
      <c r="BO115" s="937"/>
      <c r="BP115" s="938"/>
      <c r="BQ115" s="939" t="s">
        <v>466</v>
      </c>
      <c r="BR115" s="940"/>
      <c r="BS115" s="940"/>
      <c r="BT115" s="940"/>
      <c r="BU115" s="940"/>
      <c r="BV115" s="940" t="s">
        <v>430</v>
      </c>
      <c r="BW115" s="940"/>
      <c r="BX115" s="940"/>
      <c r="BY115" s="940"/>
      <c r="BZ115" s="940"/>
      <c r="CA115" s="940" t="s">
        <v>131</v>
      </c>
      <c r="CB115" s="940"/>
      <c r="CC115" s="940"/>
      <c r="CD115" s="940"/>
      <c r="CE115" s="940"/>
      <c r="CF115" s="934" t="s">
        <v>131</v>
      </c>
      <c r="CG115" s="935"/>
      <c r="CH115" s="935"/>
      <c r="CI115" s="935"/>
      <c r="CJ115" s="935"/>
      <c r="CK115" s="962"/>
      <c r="CL115" s="963"/>
      <c r="CM115" s="936" t="s">
        <v>478</v>
      </c>
      <c r="CN115" s="937"/>
      <c r="CO115" s="937"/>
      <c r="CP115" s="937"/>
      <c r="CQ115" s="937"/>
      <c r="CR115" s="937"/>
      <c r="CS115" s="937"/>
      <c r="CT115" s="937"/>
      <c r="CU115" s="937"/>
      <c r="CV115" s="937"/>
      <c r="CW115" s="937"/>
      <c r="CX115" s="937"/>
      <c r="CY115" s="937"/>
      <c r="CZ115" s="937"/>
      <c r="DA115" s="937"/>
      <c r="DB115" s="937"/>
      <c r="DC115" s="937"/>
      <c r="DD115" s="937"/>
      <c r="DE115" s="937"/>
      <c r="DF115" s="938"/>
      <c r="DG115" s="972" t="s">
        <v>463</v>
      </c>
      <c r="DH115" s="973"/>
      <c r="DI115" s="973"/>
      <c r="DJ115" s="973"/>
      <c r="DK115" s="974"/>
      <c r="DL115" s="975" t="s">
        <v>131</v>
      </c>
      <c r="DM115" s="973"/>
      <c r="DN115" s="973"/>
      <c r="DO115" s="973"/>
      <c r="DP115" s="974"/>
      <c r="DQ115" s="975" t="s">
        <v>430</v>
      </c>
      <c r="DR115" s="973"/>
      <c r="DS115" s="973"/>
      <c r="DT115" s="973"/>
      <c r="DU115" s="974"/>
      <c r="DV115" s="976" t="s">
        <v>131</v>
      </c>
      <c r="DW115" s="977"/>
      <c r="DX115" s="977"/>
      <c r="DY115" s="977"/>
      <c r="DZ115" s="978"/>
    </row>
    <row r="116" spans="1:130" s="224" customFormat="1" ht="26.25" customHeight="1" x14ac:dyDescent="0.15">
      <c r="A116" s="970"/>
      <c r="B116" s="971"/>
      <c r="C116" s="979" t="s">
        <v>479</v>
      </c>
      <c r="D116" s="979"/>
      <c r="E116" s="979"/>
      <c r="F116" s="979"/>
      <c r="G116" s="979"/>
      <c r="H116" s="979"/>
      <c r="I116" s="979"/>
      <c r="J116" s="979"/>
      <c r="K116" s="979"/>
      <c r="L116" s="979"/>
      <c r="M116" s="979"/>
      <c r="N116" s="979"/>
      <c r="O116" s="979"/>
      <c r="P116" s="979"/>
      <c r="Q116" s="979"/>
      <c r="R116" s="979"/>
      <c r="S116" s="979"/>
      <c r="T116" s="979"/>
      <c r="U116" s="979"/>
      <c r="V116" s="979"/>
      <c r="W116" s="979"/>
      <c r="X116" s="979"/>
      <c r="Y116" s="979"/>
      <c r="Z116" s="980"/>
      <c r="AA116" s="972" t="s">
        <v>430</v>
      </c>
      <c r="AB116" s="973"/>
      <c r="AC116" s="973"/>
      <c r="AD116" s="973"/>
      <c r="AE116" s="974"/>
      <c r="AF116" s="975" t="s">
        <v>458</v>
      </c>
      <c r="AG116" s="973"/>
      <c r="AH116" s="973"/>
      <c r="AI116" s="973"/>
      <c r="AJ116" s="974"/>
      <c r="AK116" s="975" t="s">
        <v>463</v>
      </c>
      <c r="AL116" s="973"/>
      <c r="AM116" s="973"/>
      <c r="AN116" s="973"/>
      <c r="AO116" s="974"/>
      <c r="AP116" s="976" t="s">
        <v>131</v>
      </c>
      <c r="AQ116" s="977"/>
      <c r="AR116" s="977"/>
      <c r="AS116" s="977"/>
      <c r="AT116" s="978"/>
      <c r="AU116" s="922"/>
      <c r="AV116" s="923"/>
      <c r="AW116" s="923"/>
      <c r="AX116" s="923"/>
      <c r="AY116" s="923"/>
      <c r="AZ116" s="981" t="s">
        <v>480</v>
      </c>
      <c r="BA116" s="982"/>
      <c r="BB116" s="982"/>
      <c r="BC116" s="982"/>
      <c r="BD116" s="982"/>
      <c r="BE116" s="982"/>
      <c r="BF116" s="982"/>
      <c r="BG116" s="982"/>
      <c r="BH116" s="982"/>
      <c r="BI116" s="982"/>
      <c r="BJ116" s="982"/>
      <c r="BK116" s="982"/>
      <c r="BL116" s="982"/>
      <c r="BM116" s="982"/>
      <c r="BN116" s="982"/>
      <c r="BO116" s="982"/>
      <c r="BP116" s="983"/>
      <c r="BQ116" s="939" t="s">
        <v>131</v>
      </c>
      <c r="BR116" s="940"/>
      <c r="BS116" s="940"/>
      <c r="BT116" s="940"/>
      <c r="BU116" s="940"/>
      <c r="BV116" s="940" t="s">
        <v>131</v>
      </c>
      <c r="BW116" s="940"/>
      <c r="BX116" s="940"/>
      <c r="BY116" s="940"/>
      <c r="BZ116" s="940"/>
      <c r="CA116" s="940" t="s">
        <v>460</v>
      </c>
      <c r="CB116" s="940"/>
      <c r="CC116" s="940"/>
      <c r="CD116" s="940"/>
      <c r="CE116" s="940"/>
      <c r="CF116" s="934" t="s">
        <v>131</v>
      </c>
      <c r="CG116" s="935"/>
      <c r="CH116" s="935"/>
      <c r="CI116" s="935"/>
      <c r="CJ116" s="935"/>
      <c r="CK116" s="962"/>
      <c r="CL116" s="963"/>
      <c r="CM116" s="936" t="s">
        <v>481</v>
      </c>
      <c r="CN116" s="937"/>
      <c r="CO116" s="937"/>
      <c r="CP116" s="937"/>
      <c r="CQ116" s="937"/>
      <c r="CR116" s="937"/>
      <c r="CS116" s="937"/>
      <c r="CT116" s="937"/>
      <c r="CU116" s="937"/>
      <c r="CV116" s="937"/>
      <c r="CW116" s="937"/>
      <c r="CX116" s="937"/>
      <c r="CY116" s="937"/>
      <c r="CZ116" s="937"/>
      <c r="DA116" s="937"/>
      <c r="DB116" s="937"/>
      <c r="DC116" s="937"/>
      <c r="DD116" s="937"/>
      <c r="DE116" s="937"/>
      <c r="DF116" s="938"/>
      <c r="DG116" s="972" t="s">
        <v>458</v>
      </c>
      <c r="DH116" s="973"/>
      <c r="DI116" s="973"/>
      <c r="DJ116" s="973"/>
      <c r="DK116" s="974"/>
      <c r="DL116" s="975" t="s">
        <v>458</v>
      </c>
      <c r="DM116" s="973"/>
      <c r="DN116" s="973"/>
      <c r="DO116" s="973"/>
      <c r="DP116" s="974"/>
      <c r="DQ116" s="975" t="s">
        <v>131</v>
      </c>
      <c r="DR116" s="973"/>
      <c r="DS116" s="973"/>
      <c r="DT116" s="973"/>
      <c r="DU116" s="974"/>
      <c r="DV116" s="976" t="s">
        <v>430</v>
      </c>
      <c r="DW116" s="977"/>
      <c r="DX116" s="977"/>
      <c r="DY116" s="977"/>
      <c r="DZ116" s="978"/>
    </row>
    <row r="117" spans="1:130" s="224" customFormat="1" ht="26.25" customHeight="1" x14ac:dyDescent="0.15">
      <c r="A117" s="926" t="s">
        <v>190</v>
      </c>
      <c r="B117" s="907"/>
      <c r="C117" s="907"/>
      <c r="D117" s="907"/>
      <c r="E117" s="907"/>
      <c r="F117" s="907"/>
      <c r="G117" s="907"/>
      <c r="H117" s="907"/>
      <c r="I117" s="907"/>
      <c r="J117" s="907"/>
      <c r="K117" s="907"/>
      <c r="L117" s="907"/>
      <c r="M117" s="907"/>
      <c r="N117" s="907"/>
      <c r="O117" s="907"/>
      <c r="P117" s="907"/>
      <c r="Q117" s="907"/>
      <c r="R117" s="907"/>
      <c r="S117" s="907"/>
      <c r="T117" s="907"/>
      <c r="U117" s="907"/>
      <c r="V117" s="907"/>
      <c r="W117" s="907"/>
      <c r="X117" s="907"/>
      <c r="Y117" s="991" t="s">
        <v>482</v>
      </c>
      <c r="Z117" s="908"/>
      <c r="AA117" s="992">
        <v>1401155</v>
      </c>
      <c r="AB117" s="993"/>
      <c r="AC117" s="993"/>
      <c r="AD117" s="993"/>
      <c r="AE117" s="994"/>
      <c r="AF117" s="995">
        <v>1462267</v>
      </c>
      <c r="AG117" s="993"/>
      <c r="AH117" s="993"/>
      <c r="AI117" s="993"/>
      <c r="AJ117" s="994"/>
      <c r="AK117" s="995">
        <v>1515553</v>
      </c>
      <c r="AL117" s="993"/>
      <c r="AM117" s="993"/>
      <c r="AN117" s="993"/>
      <c r="AO117" s="994"/>
      <c r="AP117" s="996"/>
      <c r="AQ117" s="997"/>
      <c r="AR117" s="997"/>
      <c r="AS117" s="997"/>
      <c r="AT117" s="998"/>
      <c r="AU117" s="922"/>
      <c r="AV117" s="923"/>
      <c r="AW117" s="923"/>
      <c r="AX117" s="923"/>
      <c r="AY117" s="923"/>
      <c r="AZ117" s="988" t="s">
        <v>483</v>
      </c>
      <c r="BA117" s="989"/>
      <c r="BB117" s="989"/>
      <c r="BC117" s="989"/>
      <c r="BD117" s="989"/>
      <c r="BE117" s="989"/>
      <c r="BF117" s="989"/>
      <c r="BG117" s="989"/>
      <c r="BH117" s="989"/>
      <c r="BI117" s="989"/>
      <c r="BJ117" s="989"/>
      <c r="BK117" s="989"/>
      <c r="BL117" s="989"/>
      <c r="BM117" s="989"/>
      <c r="BN117" s="989"/>
      <c r="BO117" s="989"/>
      <c r="BP117" s="990"/>
      <c r="BQ117" s="939" t="s">
        <v>430</v>
      </c>
      <c r="BR117" s="940"/>
      <c r="BS117" s="940"/>
      <c r="BT117" s="940"/>
      <c r="BU117" s="940"/>
      <c r="BV117" s="940" t="s">
        <v>458</v>
      </c>
      <c r="BW117" s="940"/>
      <c r="BX117" s="940"/>
      <c r="BY117" s="940"/>
      <c r="BZ117" s="940"/>
      <c r="CA117" s="940" t="s">
        <v>466</v>
      </c>
      <c r="CB117" s="940"/>
      <c r="CC117" s="940"/>
      <c r="CD117" s="940"/>
      <c r="CE117" s="940"/>
      <c r="CF117" s="934" t="s">
        <v>131</v>
      </c>
      <c r="CG117" s="935"/>
      <c r="CH117" s="935"/>
      <c r="CI117" s="935"/>
      <c r="CJ117" s="935"/>
      <c r="CK117" s="962"/>
      <c r="CL117" s="963"/>
      <c r="CM117" s="936" t="s">
        <v>484</v>
      </c>
      <c r="CN117" s="937"/>
      <c r="CO117" s="937"/>
      <c r="CP117" s="937"/>
      <c r="CQ117" s="937"/>
      <c r="CR117" s="937"/>
      <c r="CS117" s="937"/>
      <c r="CT117" s="937"/>
      <c r="CU117" s="937"/>
      <c r="CV117" s="937"/>
      <c r="CW117" s="937"/>
      <c r="CX117" s="937"/>
      <c r="CY117" s="937"/>
      <c r="CZ117" s="937"/>
      <c r="DA117" s="937"/>
      <c r="DB117" s="937"/>
      <c r="DC117" s="937"/>
      <c r="DD117" s="937"/>
      <c r="DE117" s="937"/>
      <c r="DF117" s="938"/>
      <c r="DG117" s="972" t="s">
        <v>131</v>
      </c>
      <c r="DH117" s="973"/>
      <c r="DI117" s="973"/>
      <c r="DJ117" s="973"/>
      <c r="DK117" s="974"/>
      <c r="DL117" s="975" t="s">
        <v>131</v>
      </c>
      <c r="DM117" s="973"/>
      <c r="DN117" s="973"/>
      <c r="DO117" s="973"/>
      <c r="DP117" s="974"/>
      <c r="DQ117" s="975" t="s">
        <v>131</v>
      </c>
      <c r="DR117" s="973"/>
      <c r="DS117" s="973"/>
      <c r="DT117" s="973"/>
      <c r="DU117" s="974"/>
      <c r="DV117" s="976" t="s">
        <v>463</v>
      </c>
      <c r="DW117" s="977"/>
      <c r="DX117" s="977"/>
      <c r="DY117" s="977"/>
      <c r="DZ117" s="978"/>
    </row>
    <row r="118" spans="1:130" s="224" customFormat="1" ht="26.25" customHeight="1" x14ac:dyDescent="0.15">
      <c r="A118" s="926" t="s">
        <v>452</v>
      </c>
      <c r="B118" s="907"/>
      <c r="C118" s="907"/>
      <c r="D118" s="907"/>
      <c r="E118" s="907"/>
      <c r="F118" s="907"/>
      <c r="G118" s="907"/>
      <c r="H118" s="907"/>
      <c r="I118" s="907"/>
      <c r="J118" s="907"/>
      <c r="K118" s="907"/>
      <c r="L118" s="907"/>
      <c r="M118" s="907"/>
      <c r="N118" s="907"/>
      <c r="O118" s="907"/>
      <c r="P118" s="907"/>
      <c r="Q118" s="907"/>
      <c r="R118" s="907"/>
      <c r="S118" s="907"/>
      <c r="T118" s="907"/>
      <c r="U118" s="907"/>
      <c r="V118" s="907"/>
      <c r="W118" s="907"/>
      <c r="X118" s="907"/>
      <c r="Y118" s="907"/>
      <c r="Z118" s="908"/>
      <c r="AA118" s="906" t="s">
        <v>449</v>
      </c>
      <c r="AB118" s="907"/>
      <c r="AC118" s="907"/>
      <c r="AD118" s="907"/>
      <c r="AE118" s="908"/>
      <c r="AF118" s="906" t="s">
        <v>450</v>
      </c>
      <c r="AG118" s="907"/>
      <c r="AH118" s="907"/>
      <c r="AI118" s="907"/>
      <c r="AJ118" s="908"/>
      <c r="AK118" s="906" t="s">
        <v>313</v>
      </c>
      <c r="AL118" s="907"/>
      <c r="AM118" s="907"/>
      <c r="AN118" s="907"/>
      <c r="AO118" s="908"/>
      <c r="AP118" s="984" t="s">
        <v>451</v>
      </c>
      <c r="AQ118" s="985"/>
      <c r="AR118" s="985"/>
      <c r="AS118" s="985"/>
      <c r="AT118" s="986"/>
      <c r="AU118" s="922"/>
      <c r="AV118" s="923"/>
      <c r="AW118" s="923"/>
      <c r="AX118" s="923"/>
      <c r="AY118" s="923"/>
      <c r="AZ118" s="987" t="s">
        <v>485</v>
      </c>
      <c r="BA118" s="979"/>
      <c r="BB118" s="979"/>
      <c r="BC118" s="979"/>
      <c r="BD118" s="979"/>
      <c r="BE118" s="979"/>
      <c r="BF118" s="979"/>
      <c r="BG118" s="979"/>
      <c r="BH118" s="979"/>
      <c r="BI118" s="979"/>
      <c r="BJ118" s="979"/>
      <c r="BK118" s="979"/>
      <c r="BL118" s="979"/>
      <c r="BM118" s="979"/>
      <c r="BN118" s="979"/>
      <c r="BO118" s="979"/>
      <c r="BP118" s="980"/>
      <c r="BQ118" s="1013" t="s">
        <v>131</v>
      </c>
      <c r="BR118" s="1014"/>
      <c r="BS118" s="1014"/>
      <c r="BT118" s="1014"/>
      <c r="BU118" s="1014"/>
      <c r="BV118" s="1014" t="s">
        <v>131</v>
      </c>
      <c r="BW118" s="1014"/>
      <c r="BX118" s="1014"/>
      <c r="BY118" s="1014"/>
      <c r="BZ118" s="1014"/>
      <c r="CA118" s="1014" t="s">
        <v>458</v>
      </c>
      <c r="CB118" s="1014"/>
      <c r="CC118" s="1014"/>
      <c r="CD118" s="1014"/>
      <c r="CE118" s="1014"/>
      <c r="CF118" s="934" t="s">
        <v>486</v>
      </c>
      <c r="CG118" s="935"/>
      <c r="CH118" s="935"/>
      <c r="CI118" s="935"/>
      <c r="CJ118" s="935"/>
      <c r="CK118" s="962"/>
      <c r="CL118" s="963"/>
      <c r="CM118" s="936" t="s">
        <v>487</v>
      </c>
      <c r="CN118" s="937"/>
      <c r="CO118" s="937"/>
      <c r="CP118" s="937"/>
      <c r="CQ118" s="937"/>
      <c r="CR118" s="937"/>
      <c r="CS118" s="937"/>
      <c r="CT118" s="937"/>
      <c r="CU118" s="937"/>
      <c r="CV118" s="937"/>
      <c r="CW118" s="937"/>
      <c r="CX118" s="937"/>
      <c r="CY118" s="937"/>
      <c r="CZ118" s="937"/>
      <c r="DA118" s="937"/>
      <c r="DB118" s="937"/>
      <c r="DC118" s="937"/>
      <c r="DD118" s="937"/>
      <c r="DE118" s="937"/>
      <c r="DF118" s="938"/>
      <c r="DG118" s="972" t="s">
        <v>131</v>
      </c>
      <c r="DH118" s="973"/>
      <c r="DI118" s="973"/>
      <c r="DJ118" s="973"/>
      <c r="DK118" s="974"/>
      <c r="DL118" s="975" t="s">
        <v>458</v>
      </c>
      <c r="DM118" s="973"/>
      <c r="DN118" s="973"/>
      <c r="DO118" s="973"/>
      <c r="DP118" s="974"/>
      <c r="DQ118" s="975" t="s">
        <v>131</v>
      </c>
      <c r="DR118" s="973"/>
      <c r="DS118" s="973"/>
      <c r="DT118" s="973"/>
      <c r="DU118" s="974"/>
      <c r="DV118" s="976" t="s">
        <v>430</v>
      </c>
      <c r="DW118" s="977"/>
      <c r="DX118" s="977"/>
      <c r="DY118" s="977"/>
      <c r="DZ118" s="978"/>
    </row>
    <row r="119" spans="1:130" s="224" customFormat="1" ht="26.25" customHeight="1" x14ac:dyDescent="0.15">
      <c r="A119" s="1070" t="s">
        <v>455</v>
      </c>
      <c r="B119" s="961"/>
      <c r="C119" s="943" t="s">
        <v>456</v>
      </c>
      <c r="D119" s="911"/>
      <c r="E119" s="911"/>
      <c r="F119" s="911"/>
      <c r="G119" s="911"/>
      <c r="H119" s="911"/>
      <c r="I119" s="911"/>
      <c r="J119" s="911"/>
      <c r="K119" s="911"/>
      <c r="L119" s="911"/>
      <c r="M119" s="911"/>
      <c r="N119" s="911"/>
      <c r="O119" s="911"/>
      <c r="P119" s="911"/>
      <c r="Q119" s="911"/>
      <c r="R119" s="911"/>
      <c r="S119" s="911"/>
      <c r="T119" s="911"/>
      <c r="U119" s="911"/>
      <c r="V119" s="911"/>
      <c r="W119" s="911"/>
      <c r="X119" s="911"/>
      <c r="Y119" s="911"/>
      <c r="Z119" s="912"/>
      <c r="AA119" s="913" t="s">
        <v>458</v>
      </c>
      <c r="AB119" s="914"/>
      <c r="AC119" s="914"/>
      <c r="AD119" s="914"/>
      <c r="AE119" s="915"/>
      <c r="AF119" s="916" t="s">
        <v>131</v>
      </c>
      <c r="AG119" s="914"/>
      <c r="AH119" s="914"/>
      <c r="AI119" s="914"/>
      <c r="AJ119" s="915"/>
      <c r="AK119" s="916" t="s">
        <v>430</v>
      </c>
      <c r="AL119" s="914"/>
      <c r="AM119" s="914"/>
      <c r="AN119" s="914"/>
      <c r="AO119" s="915"/>
      <c r="AP119" s="917" t="s">
        <v>463</v>
      </c>
      <c r="AQ119" s="918"/>
      <c r="AR119" s="918"/>
      <c r="AS119" s="918"/>
      <c r="AT119" s="919"/>
      <c r="AU119" s="924"/>
      <c r="AV119" s="925"/>
      <c r="AW119" s="925"/>
      <c r="AX119" s="925"/>
      <c r="AY119" s="925"/>
      <c r="AZ119" s="247" t="s">
        <v>190</v>
      </c>
      <c r="BA119" s="247"/>
      <c r="BB119" s="247"/>
      <c r="BC119" s="247"/>
      <c r="BD119" s="247"/>
      <c r="BE119" s="247"/>
      <c r="BF119" s="247"/>
      <c r="BG119" s="247"/>
      <c r="BH119" s="247"/>
      <c r="BI119" s="247"/>
      <c r="BJ119" s="247"/>
      <c r="BK119" s="247"/>
      <c r="BL119" s="247"/>
      <c r="BM119" s="247"/>
      <c r="BN119" s="247"/>
      <c r="BO119" s="991" t="s">
        <v>488</v>
      </c>
      <c r="BP119" s="1019"/>
      <c r="BQ119" s="1013">
        <v>17233177</v>
      </c>
      <c r="BR119" s="1014"/>
      <c r="BS119" s="1014"/>
      <c r="BT119" s="1014"/>
      <c r="BU119" s="1014"/>
      <c r="BV119" s="1014">
        <v>16405099</v>
      </c>
      <c r="BW119" s="1014"/>
      <c r="BX119" s="1014"/>
      <c r="BY119" s="1014"/>
      <c r="BZ119" s="1014"/>
      <c r="CA119" s="1014">
        <v>15979947</v>
      </c>
      <c r="CB119" s="1014"/>
      <c r="CC119" s="1014"/>
      <c r="CD119" s="1014"/>
      <c r="CE119" s="1014"/>
      <c r="CF119" s="1015"/>
      <c r="CG119" s="1016"/>
      <c r="CH119" s="1016"/>
      <c r="CI119" s="1016"/>
      <c r="CJ119" s="1017"/>
      <c r="CK119" s="964"/>
      <c r="CL119" s="965"/>
      <c r="CM119" s="987" t="s">
        <v>489</v>
      </c>
      <c r="CN119" s="979"/>
      <c r="CO119" s="979"/>
      <c r="CP119" s="979"/>
      <c r="CQ119" s="979"/>
      <c r="CR119" s="979"/>
      <c r="CS119" s="979"/>
      <c r="CT119" s="979"/>
      <c r="CU119" s="979"/>
      <c r="CV119" s="979"/>
      <c r="CW119" s="979"/>
      <c r="CX119" s="979"/>
      <c r="CY119" s="979"/>
      <c r="CZ119" s="979"/>
      <c r="DA119" s="979"/>
      <c r="DB119" s="979"/>
      <c r="DC119" s="979"/>
      <c r="DD119" s="979"/>
      <c r="DE119" s="979"/>
      <c r="DF119" s="980"/>
      <c r="DG119" s="1018">
        <v>2307444</v>
      </c>
      <c r="DH119" s="1000"/>
      <c r="DI119" s="1000"/>
      <c r="DJ119" s="1000"/>
      <c r="DK119" s="1001"/>
      <c r="DL119" s="999">
        <v>2060224</v>
      </c>
      <c r="DM119" s="1000"/>
      <c r="DN119" s="1000"/>
      <c r="DO119" s="1000"/>
      <c r="DP119" s="1001"/>
      <c r="DQ119" s="999">
        <v>2093303</v>
      </c>
      <c r="DR119" s="1000"/>
      <c r="DS119" s="1000"/>
      <c r="DT119" s="1000"/>
      <c r="DU119" s="1001"/>
      <c r="DV119" s="1002">
        <v>46.1</v>
      </c>
      <c r="DW119" s="1003"/>
      <c r="DX119" s="1003"/>
      <c r="DY119" s="1003"/>
      <c r="DZ119" s="1004"/>
    </row>
    <row r="120" spans="1:130" s="224" customFormat="1" ht="26.25" customHeight="1" x14ac:dyDescent="0.15">
      <c r="A120" s="1071"/>
      <c r="B120" s="963"/>
      <c r="C120" s="936" t="s">
        <v>462</v>
      </c>
      <c r="D120" s="937"/>
      <c r="E120" s="937"/>
      <c r="F120" s="937"/>
      <c r="G120" s="937"/>
      <c r="H120" s="937"/>
      <c r="I120" s="937"/>
      <c r="J120" s="937"/>
      <c r="K120" s="937"/>
      <c r="L120" s="937"/>
      <c r="M120" s="937"/>
      <c r="N120" s="937"/>
      <c r="O120" s="937"/>
      <c r="P120" s="937"/>
      <c r="Q120" s="937"/>
      <c r="R120" s="937"/>
      <c r="S120" s="937"/>
      <c r="T120" s="937"/>
      <c r="U120" s="937"/>
      <c r="V120" s="937"/>
      <c r="W120" s="937"/>
      <c r="X120" s="937"/>
      <c r="Y120" s="937"/>
      <c r="Z120" s="938"/>
      <c r="AA120" s="972" t="s">
        <v>466</v>
      </c>
      <c r="AB120" s="973"/>
      <c r="AC120" s="973"/>
      <c r="AD120" s="973"/>
      <c r="AE120" s="974"/>
      <c r="AF120" s="975" t="s">
        <v>430</v>
      </c>
      <c r="AG120" s="973"/>
      <c r="AH120" s="973"/>
      <c r="AI120" s="973"/>
      <c r="AJ120" s="974"/>
      <c r="AK120" s="975" t="s">
        <v>463</v>
      </c>
      <c r="AL120" s="973"/>
      <c r="AM120" s="973"/>
      <c r="AN120" s="973"/>
      <c r="AO120" s="974"/>
      <c r="AP120" s="976" t="s">
        <v>466</v>
      </c>
      <c r="AQ120" s="977"/>
      <c r="AR120" s="977"/>
      <c r="AS120" s="977"/>
      <c r="AT120" s="978"/>
      <c r="AU120" s="1005" t="s">
        <v>490</v>
      </c>
      <c r="AV120" s="1006"/>
      <c r="AW120" s="1006"/>
      <c r="AX120" s="1006"/>
      <c r="AY120" s="1007"/>
      <c r="AZ120" s="943" t="s">
        <v>491</v>
      </c>
      <c r="BA120" s="911"/>
      <c r="BB120" s="911"/>
      <c r="BC120" s="911"/>
      <c r="BD120" s="911"/>
      <c r="BE120" s="911"/>
      <c r="BF120" s="911"/>
      <c r="BG120" s="911"/>
      <c r="BH120" s="911"/>
      <c r="BI120" s="911"/>
      <c r="BJ120" s="911"/>
      <c r="BK120" s="911"/>
      <c r="BL120" s="911"/>
      <c r="BM120" s="911"/>
      <c r="BN120" s="911"/>
      <c r="BO120" s="911"/>
      <c r="BP120" s="912"/>
      <c r="BQ120" s="944">
        <v>3558320</v>
      </c>
      <c r="BR120" s="945"/>
      <c r="BS120" s="945"/>
      <c r="BT120" s="945"/>
      <c r="BU120" s="945"/>
      <c r="BV120" s="945">
        <v>3703771</v>
      </c>
      <c r="BW120" s="945"/>
      <c r="BX120" s="945"/>
      <c r="BY120" s="945"/>
      <c r="BZ120" s="945"/>
      <c r="CA120" s="945">
        <v>4131786</v>
      </c>
      <c r="CB120" s="945"/>
      <c r="CC120" s="945"/>
      <c r="CD120" s="945"/>
      <c r="CE120" s="945"/>
      <c r="CF120" s="958">
        <v>90.9</v>
      </c>
      <c r="CG120" s="959"/>
      <c r="CH120" s="959"/>
      <c r="CI120" s="959"/>
      <c r="CJ120" s="959"/>
      <c r="CK120" s="1020" t="s">
        <v>492</v>
      </c>
      <c r="CL120" s="1021"/>
      <c r="CM120" s="1021"/>
      <c r="CN120" s="1021"/>
      <c r="CO120" s="1022"/>
      <c r="CP120" s="1028" t="s">
        <v>493</v>
      </c>
      <c r="CQ120" s="1029"/>
      <c r="CR120" s="1029"/>
      <c r="CS120" s="1029"/>
      <c r="CT120" s="1029"/>
      <c r="CU120" s="1029"/>
      <c r="CV120" s="1029"/>
      <c r="CW120" s="1029"/>
      <c r="CX120" s="1029"/>
      <c r="CY120" s="1029"/>
      <c r="CZ120" s="1029"/>
      <c r="DA120" s="1029"/>
      <c r="DB120" s="1029"/>
      <c r="DC120" s="1029"/>
      <c r="DD120" s="1029"/>
      <c r="DE120" s="1029"/>
      <c r="DF120" s="1030"/>
      <c r="DG120" s="944">
        <v>2933735</v>
      </c>
      <c r="DH120" s="945"/>
      <c r="DI120" s="945"/>
      <c r="DJ120" s="945"/>
      <c r="DK120" s="945"/>
      <c r="DL120" s="945">
        <v>2592213</v>
      </c>
      <c r="DM120" s="945"/>
      <c r="DN120" s="945"/>
      <c r="DO120" s="945"/>
      <c r="DP120" s="945"/>
      <c r="DQ120" s="945">
        <v>2788202</v>
      </c>
      <c r="DR120" s="945"/>
      <c r="DS120" s="945"/>
      <c r="DT120" s="945"/>
      <c r="DU120" s="945"/>
      <c r="DV120" s="946">
        <v>61.3</v>
      </c>
      <c r="DW120" s="946"/>
      <c r="DX120" s="946"/>
      <c r="DY120" s="946"/>
      <c r="DZ120" s="947"/>
    </row>
    <row r="121" spans="1:130" s="224" customFormat="1" ht="26.25" customHeight="1" x14ac:dyDescent="0.15">
      <c r="A121" s="1071"/>
      <c r="B121" s="963"/>
      <c r="C121" s="988" t="s">
        <v>494</v>
      </c>
      <c r="D121" s="989"/>
      <c r="E121" s="989"/>
      <c r="F121" s="989"/>
      <c r="G121" s="989"/>
      <c r="H121" s="989"/>
      <c r="I121" s="989"/>
      <c r="J121" s="989"/>
      <c r="K121" s="989"/>
      <c r="L121" s="989"/>
      <c r="M121" s="989"/>
      <c r="N121" s="989"/>
      <c r="O121" s="989"/>
      <c r="P121" s="989"/>
      <c r="Q121" s="989"/>
      <c r="R121" s="989"/>
      <c r="S121" s="989"/>
      <c r="T121" s="989"/>
      <c r="U121" s="989"/>
      <c r="V121" s="989"/>
      <c r="W121" s="989"/>
      <c r="X121" s="989"/>
      <c r="Y121" s="989"/>
      <c r="Z121" s="990"/>
      <c r="AA121" s="972" t="s">
        <v>131</v>
      </c>
      <c r="AB121" s="973"/>
      <c r="AC121" s="973"/>
      <c r="AD121" s="973"/>
      <c r="AE121" s="974"/>
      <c r="AF121" s="975" t="s">
        <v>131</v>
      </c>
      <c r="AG121" s="973"/>
      <c r="AH121" s="973"/>
      <c r="AI121" s="973"/>
      <c r="AJ121" s="974"/>
      <c r="AK121" s="975" t="s">
        <v>430</v>
      </c>
      <c r="AL121" s="973"/>
      <c r="AM121" s="973"/>
      <c r="AN121" s="973"/>
      <c r="AO121" s="974"/>
      <c r="AP121" s="976" t="s">
        <v>430</v>
      </c>
      <c r="AQ121" s="977"/>
      <c r="AR121" s="977"/>
      <c r="AS121" s="977"/>
      <c r="AT121" s="978"/>
      <c r="AU121" s="1008"/>
      <c r="AV121" s="1009"/>
      <c r="AW121" s="1009"/>
      <c r="AX121" s="1009"/>
      <c r="AY121" s="1010"/>
      <c r="AZ121" s="936" t="s">
        <v>495</v>
      </c>
      <c r="BA121" s="937"/>
      <c r="BB121" s="937"/>
      <c r="BC121" s="937"/>
      <c r="BD121" s="937"/>
      <c r="BE121" s="937"/>
      <c r="BF121" s="937"/>
      <c r="BG121" s="937"/>
      <c r="BH121" s="937"/>
      <c r="BI121" s="937"/>
      <c r="BJ121" s="937"/>
      <c r="BK121" s="937"/>
      <c r="BL121" s="937"/>
      <c r="BM121" s="937"/>
      <c r="BN121" s="937"/>
      <c r="BO121" s="937"/>
      <c r="BP121" s="938"/>
      <c r="BQ121" s="939">
        <v>583777</v>
      </c>
      <c r="BR121" s="940"/>
      <c r="BS121" s="940"/>
      <c r="BT121" s="940"/>
      <c r="BU121" s="940"/>
      <c r="BV121" s="940">
        <v>561824</v>
      </c>
      <c r="BW121" s="940"/>
      <c r="BX121" s="940"/>
      <c r="BY121" s="940"/>
      <c r="BZ121" s="940"/>
      <c r="CA121" s="940">
        <v>516495</v>
      </c>
      <c r="CB121" s="940"/>
      <c r="CC121" s="940"/>
      <c r="CD121" s="940"/>
      <c r="CE121" s="940"/>
      <c r="CF121" s="934">
        <v>11.4</v>
      </c>
      <c r="CG121" s="935"/>
      <c r="CH121" s="935"/>
      <c r="CI121" s="935"/>
      <c r="CJ121" s="935"/>
      <c r="CK121" s="1023"/>
      <c r="CL121" s="1024"/>
      <c r="CM121" s="1024"/>
      <c r="CN121" s="1024"/>
      <c r="CO121" s="1025"/>
      <c r="CP121" s="1033" t="s">
        <v>496</v>
      </c>
      <c r="CQ121" s="1034"/>
      <c r="CR121" s="1034"/>
      <c r="CS121" s="1034"/>
      <c r="CT121" s="1034"/>
      <c r="CU121" s="1034"/>
      <c r="CV121" s="1034"/>
      <c r="CW121" s="1034"/>
      <c r="CX121" s="1034"/>
      <c r="CY121" s="1034"/>
      <c r="CZ121" s="1034"/>
      <c r="DA121" s="1034"/>
      <c r="DB121" s="1034"/>
      <c r="DC121" s="1034"/>
      <c r="DD121" s="1034"/>
      <c r="DE121" s="1034"/>
      <c r="DF121" s="1035"/>
      <c r="DG121" s="939">
        <v>1086439</v>
      </c>
      <c r="DH121" s="940"/>
      <c r="DI121" s="940"/>
      <c r="DJ121" s="940"/>
      <c r="DK121" s="940"/>
      <c r="DL121" s="940">
        <v>929221</v>
      </c>
      <c r="DM121" s="940"/>
      <c r="DN121" s="940"/>
      <c r="DO121" s="940"/>
      <c r="DP121" s="940"/>
      <c r="DQ121" s="940">
        <v>748403</v>
      </c>
      <c r="DR121" s="940"/>
      <c r="DS121" s="940"/>
      <c r="DT121" s="940"/>
      <c r="DU121" s="940"/>
      <c r="DV121" s="941">
        <v>16.5</v>
      </c>
      <c r="DW121" s="941"/>
      <c r="DX121" s="941"/>
      <c r="DY121" s="941"/>
      <c r="DZ121" s="942"/>
    </row>
    <row r="122" spans="1:130" s="224" customFormat="1" ht="26.25" customHeight="1" x14ac:dyDescent="0.15">
      <c r="A122" s="1071"/>
      <c r="B122" s="963"/>
      <c r="C122" s="936" t="s">
        <v>474</v>
      </c>
      <c r="D122" s="937"/>
      <c r="E122" s="937"/>
      <c r="F122" s="937"/>
      <c r="G122" s="937"/>
      <c r="H122" s="937"/>
      <c r="I122" s="937"/>
      <c r="J122" s="937"/>
      <c r="K122" s="937"/>
      <c r="L122" s="937"/>
      <c r="M122" s="937"/>
      <c r="N122" s="937"/>
      <c r="O122" s="937"/>
      <c r="P122" s="937"/>
      <c r="Q122" s="937"/>
      <c r="R122" s="937"/>
      <c r="S122" s="937"/>
      <c r="T122" s="937"/>
      <c r="U122" s="937"/>
      <c r="V122" s="937"/>
      <c r="W122" s="937"/>
      <c r="X122" s="937"/>
      <c r="Y122" s="937"/>
      <c r="Z122" s="938"/>
      <c r="AA122" s="972" t="s">
        <v>131</v>
      </c>
      <c r="AB122" s="973"/>
      <c r="AC122" s="973"/>
      <c r="AD122" s="973"/>
      <c r="AE122" s="974"/>
      <c r="AF122" s="975" t="s">
        <v>131</v>
      </c>
      <c r="AG122" s="973"/>
      <c r="AH122" s="973"/>
      <c r="AI122" s="973"/>
      <c r="AJ122" s="974"/>
      <c r="AK122" s="975" t="s">
        <v>458</v>
      </c>
      <c r="AL122" s="973"/>
      <c r="AM122" s="973"/>
      <c r="AN122" s="973"/>
      <c r="AO122" s="974"/>
      <c r="AP122" s="976" t="s">
        <v>131</v>
      </c>
      <c r="AQ122" s="977"/>
      <c r="AR122" s="977"/>
      <c r="AS122" s="977"/>
      <c r="AT122" s="978"/>
      <c r="AU122" s="1008"/>
      <c r="AV122" s="1009"/>
      <c r="AW122" s="1009"/>
      <c r="AX122" s="1009"/>
      <c r="AY122" s="1010"/>
      <c r="AZ122" s="987" t="s">
        <v>497</v>
      </c>
      <c r="BA122" s="979"/>
      <c r="BB122" s="979"/>
      <c r="BC122" s="979"/>
      <c r="BD122" s="979"/>
      <c r="BE122" s="979"/>
      <c r="BF122" s="979"/>
      <c r="BG122" s="979"/>
      <c r="BH122" s="979"/>
      <c r="BI122" s="979"/>
      <c r="BJ122" s="979"/>
      <c r="BK122" s="979"/>
      <c r="BL122" s="979"/>
      <c r="BM122" s="979"/>
      <c r="BN122" s="979"/>
      <c r="BO122" s="979"/>
      <c r="BP122" s="980"/>
      <c r="BQ122" s="1013">
        <v>10978382</v>
      </c>
      <c r="BR122" s="1014"/>
      <c r="BS122" s="1014"/>
      <c r="BT122" s="1014"/>
      <c r="BU122" s="1014"/>
      <c r="BV122" s="1014">
        <v>10545672</v>
      </c>
      <c r="BW122" s="1014"/>
      <c r="BX122" s="1014"/>
      <c r="BY122" s="1014"/>
      <c r="BZ122" s="1014"/>
      <c r="CA122" s="1014">
        <v>9978624</v>
      </c>
      <c r="CB122" s="1014"/>
      <c r="CC122" s="1014"/>
      <c r="CD122" s="1014"/>
      <c r="CE122" s="1014"/>
      <c r="CF122" s="1031">
        <v>219.5</v>
      </c>
      <c r="CG122" s="1032"/>
      <c r="CH122" s="1032"/>
      <c r="CI122" s="1032"/>
      <c r="CJ122" s="1032"/>
      <c r="CK122" s="1023"/>
      <c r="CL122" s="1024"/>
      <c r="CM122" s="1024"/>
      <c r="CN122" s="1024"/>
      <c r="CO122" s="1025"/>
      <c r="CP122" s="1033" t="s">
        <v>418</v>
      </c>
      <c r="CQ122" s="1034"/>
      <c r="CR122" s="1034"/>
      <c r="CS122" s="1034"/>
      <c r="CT122" s="1034"/>
      <c r="CU122" s="1034"/>
      <c r="CV122" s="1034"/>
      <c r="CW122" s="1034"/>
      <c r="CX122" s="1034"/>
      <c r="CY122" s="1034"/>
      <c r="CZ122" s="1034"/>
      <c r="DA122" s="1034"/>
      <c r="DB122" s="1034"/>
      <c r="DC122" s="1034"/>
      <c r="DD122" s="1034"/>
      <c r="DE122" s="1034"/>
      <c r="DF122" s="1035"/>
      <c r="DG122" s="939">
        <v>263783</v>
      </c>
      <c r="DH122" s="940"/>
      <c r="DI122" s="940"/>
      <c r="DJ122" s="940"/>
      <c r="DK122" s="940"/>
      <c r="DL122" s="940">
        <v>293854</v>
      </c>
      <c r="DM122" s="940"/>
      <c r="DN122" s="940"/>
      <c r="DO122" s="940"/>
      <c r="DP122" s="940"/>
      <c r="DQ122" s="940">
        <v>325158</v>
      </c>
      <c r="DR122" s="940"/>
      <c r="DS122" s="940"/>
      <c r="DT122" s="940"/>
      <c r="DU122" s="940"/>
      <c r="DV122" s="941">
        <v>7.2</v>
      </c>
      <c r="DW122" s="941"/>
      <c r="DX122" s="941"/>
      <c r="DY122" s="941"/>
      <c r="DZ122" s="942"/>
    </row>
    <row r="123" spans="1:130" s="224" customFormat="1" ht="26.25" customHeight="1" x14ac:dyDescent="0.15">
      <c r="A123" s="1071"/>
      <c r="B123" s="963"/>
      <c r="C123" s="936" t="s">
        <v>481</v>
      </c>
      <c r="D123" s="937"/>
      <c r="E123" s="937"/>
      <c r="F123" s="937"/>
      <c r="G123" s="937"/>
      <c r="H123" s="937"/>
      <c r="I123" s="937"/>
      <c r="J123" s="937"/>
      <c r="K123" s="937"/>
      <c r="L123" s="937"/>
      <c r="M123" s="937"/>
      <c r="N123" s="937"/>
      <c r="O123" s="937"/>
      <c r="P123" s="937"/>
      <c r="Q123" s="937"/>
      <c r="R123" s="937"/>
      <c r="S123" s="937"/>
      <c r="T123" s="937"/>
      <c r="U123" s="937"/>
      <c r="V123" s="937"/>
      <c r="W123" s="937"/>
      <c r="X123" s="937"/>
      <c r="Y123" s="937"/>
      <c r="Z123" s="938"/>
      <c r="AA123" s="972" t="s">
        <v>131</v>
      </c>
      <c r="AB123" s="973"/>
      <c r="AC123" s="973"/>
      <c r="AD123" s="973"/>
      <c r="AE123" s="974"/>
      <c r="AF123" s="975" t="s">
        <v>131</v>
      </c>
      <c r="AG123" s="973"/>
      <c r="AH123" s="973"/>
      <c r="AI123" s="973"/>
      <c r="AJ123" s="974"/>
      <c r="AK123" s="975" t="s">
        <v>131</v>
      </c>
      <c r="AL123" s="973"/>
      <c r="AM123" s="973"/>
      <c r="AN123" s="973"/>
      <c r="AO123" s="974"/>
      <c r="AP123" s="976" t="s">
        <v>131</v>
      </c>
      <c r="AQ123" s="977"/>
      <c r="AR123" s="977"/>
      <c r="AS123" s="977"/>
      <c r="AT123" s="978"/>
      <c r="AU123" s="1011"/>
      <c r="AV123" s="1012"/>
      <c r="AW123" s="1012"/>
      <c r="AX123" s="1012"/>
      <c r="AY123" s="1012"/>
      <c r="AZ123" s="247" t="s">
        <v>190</v>
      </c>
      <c r="BA123" s="247"/>
      <c r="BB123" s="247"/>
      <c r="BC123" s="247"/>
      <c r="BD123" s="247"/>
      <c r="BE123" s="247"/>
      <c r="BF123" s="247"/>
      <c r="BG123" s="247"/>
      <c r="BH123" s="247"/>
      <c r="BI123" s="247"/>
      <c r="BJ123" s="247"/>
      <c r="BK123" s="247"/>
      <c r="BL123" s="247"/>
      <c r="BM123" s="247"/>
      <c r="BN123" s="247"/>
      <c r="BO123" s="991" t="s">
        <v>498</v>
      </c>
      <c r="BP123" s="1019"/>
      <c r="BQ123" s="1077">
        <v>15120479</v>
      </c>
      <c r="BR123" s="1078"/>
      <c r="BS123" s="1078"/>
      <c r="BT123" s="1078"/>
      <c r="BU123" s="1078"/>
      <c r="BV123" s="1078">
        <v>14811267</v>
      </c>
      <c r="BW123" s="1078"/>
      <c r="BX123" s="1078"/>
      <c r="BY123" s="1078"/>
      <c r="BZ123" s="1078"/>
      <c r="CA123" s="1078">
        <v>14626905</v>
      </c>
      <c r="CB123" s="1078"/>
      <c r="CC123" s="1078"/>
      <c r="CD123" s="1078"/>
      <c r="CE123" s="1078"/>
      <c r="CF123" s="1015"/>
      <c r="CG123" s="1016"/>
      <c r="CH123" s="1016"/>
      <c r="CI123" s="1016"/>
      <c r="CJ123" s="1017"/>
      <c r="CK123" s="1023"/>
      <c r="CL123" s="1024"/>
      <c r="CM123" s="1024"/>
      <c r="CN123" s="1024"/>
      <c r="CO123" s="1025"/>
      <c r="CP123" s="1033" t="s">
        <v>499</v>
      </c>
      <c r="CQ123" s="1034"/>
      <c r="CR123" s="1034"/>
      <c r="CS123" s="1034"/>
      <c r="CT123" s="1034"/>
      <c r="CU123" s="1034"/>
      <c r="CV123" s="1034"/>
      <c r="CW123" s="1034"/>
      <c r="CX123" s="1034"/>
      <c r="CY123" s="1034"/>
      <c r="CZ123" s="1034"/>
      <c r="DA123" s="1034"/>
      <c r="DB123" s="1034"/>
      <c r="DC123" s="1034"/>
      <c r="DD123" s="1034"/>
      <c r="DE123" s="1034"/>
      <c r="DF123" s="1035"/>
      <c r="DG123" s="972">
        <v>266551</v>
      </c>
      <c r="DH123" s="973"/>
      <c r="DI123" s="973"/>
      <c r="DJ123" s="973"/>
      <c r="DK123" s="974"/>
      <c r="DL123" s="975">
        <v>229161</v>
      </c>
      <c r="DM123" s="973"/>
      <c r="DN123" s="973"/>
      <c r="DO123" s="973"/>
      <c r="DP123" s="974"/>
      <c r="DQ123" s="975">
        <v>185412</v>
      </c>
      <c r="DR123" s="973"/>
      <c r="DS123" s="973"/>
      <c r="DT123" s="973"/>
      <c r="DU123" s="974"/>
      <c r="DV123" s="976">
        <v>4.0999999999999996</v>
      </c>
      <c r="DW123" s="977"/>
      <c r="DX123" s="977"/>
      <c r="DY123" s="977"/>
      <c r="DZ123" s="978"/>
    </row>
    <row r="124" spans="1:130" s="224" customFormat="1" ht="26.25" customHeight="1" thickBot="1" x14ac:dyDescent="0.2">
      <c r="A124" s="1071"/>
      <c r="B124" s="963"/>
      <c r="C124" s="936" t="s">
        <v>484</v>
      </c>
      <c r="D124" s="937"/>
      <c r="E124" s="937"/>
      <c r="F124" s="937"/>
      <c r="G124" s="937"/>
      <c r="H124" s="937"/>
      <c r="I124" s="937"/>
      <c r="J124" s="937"/>
      <c r="K124" s="937"/>
      <c r="L124" s="937"/>
      <c r="M124" s="937"/>
      <c r="N124" s="937"/>
      <c r="O124" s="937"/>
      <c r="P124" s="937"/>
      <c r="Q124" s="937"/>
      <c r="R124" s="937"/>
      <c r="S124" s="937"/>
      <c r="T124" s="937"/>
      <c r="U124" s="937"/>
      <c r="V124" s="937"/>
      <c r="W124" s="937"/>
      <c r="X124" s="937"/>
      <c r="Y124" s="937"/>
      <c r="Z124" s="938"/>
      <c r="AA124" s="972" t="s">
        <v>131</v>
      </c>
      <c r="AB124" s="973"/>
      <c r="AC124" s="973"/>
      <c r="AD124" s="973"/>
      <c r="AE124" s="974"/>
      <c r="AF124" s="975" t="s">
        <v>131</v>
      </c>
      <c r="AG124" s="973"/>
      <c r="AH124" s="973"/>
      <c r="AI124" s="973"/>
      <c r="AJ124" s="974"/>
      <c r="AK124" s="975" t="s">
        <v>131</v>
      </c>
      <c r="AL124" s="973"/>
      <c r="AM124" s="973"/>
      <c r="AN124" s="973"/>
      <c r="AO124" s="974"/>
      <c r="AP124" s="976" t="s">
        <v>131</v>
      </c>
      <c r="AQ124" s="977"/>
      <c r="AR124" s="977"/>
      <c r="AS124" s="977"/>
      <c r="AT124" s="978"/>
      <c r="AU124" s="1073" t="s">
        <v>500</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v>47.4</v>
      </c>
      <c r="BR124" s="1041"/>
      <c r="BS124" s="1041"/>
      <c r="BT124" s="1041"/>
      <c r="BU124" s="1041"/>
      <c r="BV124" s="1041">
        <v>34.4</v>
      </c>
      <c r="BW124" s="1041"/>
      <c r="BX124" s="1041"/>
      <c r="BY124" s="1041"/>
      <c r="BZ124" s="1041"/>
      <c r="CA124" s="1041">
        <v>29.7</v>
      </c>
      <c r="CB124" s="1041"/>
      <c r="CC124" s="1041"/>
      <c r="CD124" s="1041"/>
      <c r="CE124" s="1041"/>
      <c r="CF124" s="1042"/>
      <c r="CG124" s="1043"/>
      <c r="CH124" s="1043"/>
      <c r="CI124" s="1043"/>
      <c r="CJ124" s="1044"/>
      <c r="CK124" s="1026"/>
      <c r="CL124" s="1026"/>
      <c r="CM124" s="1026"/>
      <c r="CN124" s="1026"/>
      <c r="CO124" s="1027"/>
      <c r="CP124" s="1033" t="s">
        <v>501</v>
      </c>
      <c r="CQ124" s="1034"/>
      <c r="CR124" s="1034"/>
      <c r="CS124" s="1034"/>
      <c r="CT124" s="1034"/>
      <c r="CU124" s="1034"/>
      <c r="CV124" s="1034"/>
      <c r="CW124" s="1034"/>
      <c r="CX124" s="1034"/>
      <c r="CY124" s="1034"/>
      <c r="CZ124" s="1034"/>
      <c r="DA124" s="1034"/>
      <c r="DB124" s="1034"/>
      <c r="DC124" s="1034"/>
      <c r="DD124" s="1034"/>
      <c r="DE124" s="1034"/>
      <c r="DF124" s="1035"/>
      <c r="DG124" s="1018">
        <v>26604</v>
      </c>
      <c r="DH124" s="1000"/>
      <c r="DI124" s="1000"/>
      <c r="DJ124" s="1000"/>
      <c r="DK124" s="1001"/>
      <c r="DL124" s="999">
        <v>33332</v>
      </c>
      <c r="DM124" s="1000"/>
      <c r="DN124" s="1000"/>
      <c r="DO124" s="1000"/>
      <c r="DP124" s="1001"/>
      <c r="DQ124" s="999">
        <v>39929</v>
      </c>
      <c r="DR124" s="1000"/>
      <c r="DS124" s="1000"/>
      <c r="DT124" s="1000"/>
      <c r="DU124" s="1001"/>
      <c r="DV124" s="1002">
        <v>0.9</v>
      </c>
      <c r="DW124" s="1003"/>
      <c r="DX124" s="1003"/>
      <c r="DY124" s="1003"/>
      <c r="DZ124" s="1004"/>
    </row>
    <row r="125" spans="1:130" s="224" customFormat="1" ht="26.25" customHeight="1" x14ac:dyDescent="0.15">
      <c r="A125" s="1071"/>
      <c r="B125" s="963"/>
      <c r="C125" s="936" t="s">
        <v>487</v>
      </c>
      <c r="D125" s="937"/>
      <c r="E125" s="937"/>
      <c r="F125" s="937"/>
      <c r="G125" s="937"/>
      <c r="H125" s="937"/>
      <c r="I125" s="937"/>
      <c r="J125" s="937"/>
      <c r="K125" s="937"/>
      <c r="L125" s="937"/>
      <c r="M125" s="937"/>
      <c r="N125" s="937"/>
      <c r="O125" s="937"/>
      <c r="P125" s="937"/>
      <c r="Q125" s="937"/>
      <c r="R125" s="937"/>
      <c r="S125" s="937"/>
      <c r="T125" s="937"/>
      <c r="U125" s="937"/>
      <c r="V125" s="937"/>
      <c r="W125" s="937"/>
      <c r="X125" s="937"/>
      <c r="Y125" s="937"/>
      <c r="Z125" s="938"/>
      <c r="AA125" s="972" t="s">
        <v>458</v>
      </c>
      <c r="AB125" s="973"/>
      <c r="AC125" s="973"/>
      <c r="AD125" s="973"/>
      <c r="AE125" s="974"/>
      <c r="AF125" s="975" t="s">
        <v>463</v>
      </c>
      <c r="AG125" s="973"/>
      <c r="AH125" s="973"/>
      <c r="AI125" s="973"/>
      <c r="AJ125" s="974"/>
      <c r="AK125" s="975" t="s">
        <v>463</v>
      </c>
      <c r="AL125" s="973"/>
      <c r="AM125" s="973"/>
      <c r="AN125" s="973"/>
      <c r="AO125" s="974"/>
      <c r="AP125" s="976" t="s">
        <v>458</v>
      </c>
      <c r="AQ125" s="977"/>
      <c r="AR125" s="977"/>
      <c r="AS125" s="977"/>
      <c r="AT125" s="978"/>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6" t="s">
        <v>502</v>
      </c>
      <c r="CL125" s="1021"/>
      <c r="CM125" s="1021"/>
      <c r="CN125" s="1021"/>
      <c r="CO125" s="1022"/>
      <c r="CP125" s="943" t="s">
        <v>503</v>
      </c>
      <c r="CQ125" s="911"/>
      <c r="CR125" s="911"/>
      <c r="CS125" s="911"/>
      <c r="CT125" s="911"/>
      <c r="CU125" s="911"/>
      <c r="CV125" s="911"/>
      <c r="CW125" s="911"/>
      <c r="CX125" s="911"/>
      <c r="CY125" s="911"/>
      <c r="CZ125" s="911"/>
      <c r="DA125" s="911"/>
      <c r="DB125" s="911"/>
      <c r="DC125" s="911"/>
      <c r="DD125" s="911"/>
      <c r="DE125" s="911"/>
      <c r="DF125" s="912"/>
      <c r="DG125" s="944" t="s">
        <v>463</v>
      </c>
      <c r="DH125" s="945"/>
      <c r="DI125" s="945"/>
      <c r="DJ125" s="945"/>
      <c r="DK125" s="945"/>
      <c r="DL125" s="945" t="s">
        <v>463</v>
      </c>
      <c r="DM125" s="945"/>
      <c r="DN125" s="945"/>
      <c r="DO125" s="945"/>
      <c r="DP125" s="945"/>
      <c r="DQ125" s="945" t="s">
        <v>458</v>
      </c>
      <c r="DR125" s="945"/>
      <c r="DS125" s="945"/>
      <c r="DT125" s="945"/>
      <c r="DU125" s="945"/>
      <c r="DV125" s="946" t="s">
        <v>463</v>
      </c>
      <c r="DW125" s="946"/>
      <c r="DX125" s="946"/>
      <c r="DY125" s="946"/>
      <c r="DZ125" s="947"/>
    </row>
    <row r="126" spans="1:130" s="224" customFormat="1" ht="26.25" customHeight="1" thickBot="1" x14ac:dyDescent="0.2">
      <c r="A126" s="1071"/>
      <c r="B126" s="963"/>
      <c r="C126" s="936" t="s">
        <v>489</v>
      </c>
      <c r="D126" s="937"/>
      <c r="E126" s="937"/>
      <c r="F126" s="937"/>
      <c r="G126" s="937"/>
      <c r="H126" s="937"/>
      <c r="I126" s="937"/>
      <c r="J126" s="937"/>
      <c r="K126" s="937"/>
      <c r="L126" s="937"/>
      <c r="M126" s="937"/>
      <c r="N126" s="937"/>
      <c r="O126" s="937"/>
      <c r="P126" s="937"/>
      <c r="Q126" s="937"/>
      <c r="R126" s="937"/>
      <c r="S126" s="937"/>
      <c r="T126" s="937"/>
      <c r="U126" s="937"/>
      <c r="V126" s="937"/>
      <c r="W126" s="937"/>
      <c r="X126" s="937"/>
      <c r="Y126" s="937"/>
      <c r="Z126" s="938"/>
      <c r="AA126" s="972" t="s">
        <v>463</v>
      </c>
      <c r="AB126" s="973"/>
      <c r="AC126" s="973"/>
      <c r="AD126" s="973"/>
      <c r="AE126" s="974"/>
      <c r="AF126" s="975" t="s">
        <v>463</v>
      </c>
      <c r="AG126" s="973"/>
      <c r="AH126" s="973"/>
      <c r="AI126" s="973"/>
      <c r="AJ126" s="974"/>
      <c r="AK126" s="975" t="s">
        <v>463</v>
      </c>
      <c r="AL126" s="973"/>
      <c r="AM126" s="973"/>
      <c r="AN126" s="973"/>
      <c r="AO126" s="974"/>
      <c r="AP126" s="976" t="s">
        <v>463</v>
      </c>
      <c r="AQ126" s="977"/>
      <c r="AR126" s="977"/>
      <c r="AS126" s="977"/>
      <c r="AT126" s="978"/>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7"/>
      <c r="CL126" s="1024"/>
      <c r="CM126" s="1024"/>
      <c r="CN126" s="1024"/>
      <c r="CO126" s="1025"/>
      <c r="CP126" s="936" t="s">
        <v>504</v>
      </c>
      <c r="CQ126" s="937"/>
      <c r="CR126" s="937"/>
      <c r="CS126" s="937"/>
      <c r="CT126" s="937"/>
      <c r="CU126" s="937"/>
      <c r="CV126" s="937"/>
      <c r="CW126" s="937"/>
      <c r="CX126" s="937"/>
      <c r="CY126" s="937"/>
      <c r="CZ126" s="937"/>
      <c r="DA126" s="937"/>
      <c r="DB126" s="937"/>
      <c r="DC126" s="937"/>
      <c r="DD126" s="937"/>
      <c r="DE126" s="937"/>
      <c r="DF126" s="938"/>
      <c r="DG126" s="939" t="s">
        <v>463</v>
      </c>
      <c r="DH126" s="940"/>
      <c r="DI126" s="940"/>
      <c r="DJ126" s="940"/>
      <c r="DK126" s="940"/>
      <c r="DL126" s="940" t="s">
        <v>463</v>
      </c>
      <c r="DM126" s="940"/>
      <c r="DN126" s="940"/>
      <c r="DO126" s="940"/>
      <c r="DP126" s="940"/>
      <c r="DQ126" s="940" t="s">
        <v>463</v>
      </c>
      <c r="DR126" s="940"/>
      <c r="DS126" s="940"/>
      <c r="DT126" s="940"/>
      <c r="DU126" s="940"/>
      <c r="DV126" s="941" t="s">
        <v>463</v>
      </c>
      <c r="DW126" s="941"/>
      <c r="DX126" s="941"/>
      <c r="DY126" s="941"/>
      <c r="DZ126" s="942"/>
    </row>
    <row r="127" spans="1:130" s="224" customFormat="1" ht="26.25" customHeight="1" x14ac:dyDescent="0.15">
      <c r="A127" s="1072"/>
      <c r="B127" s="965"/>
      <c r="C127" s="987" t="s">
        <v>505</v>
      </c>
      <c r="D127" s="979"/>
      <c r="E127" s="979"/>
      <c r="F127" s="979"/>
      <c r="G127" s="979"/>
      <c r="H127" s="979"/>
      <c r="I127" s="979"/>
      <c r="J127" s="979"/>
      <c r="K127" s="979"/>
      <c r="L127" s="979"/>
      <c r="M127" s="979"/>
      <c r="N127" s="979"/>
      <c r="O127" s="979"/>
      <c r="P127" s="979"/>
      <c r="Q127" s="979"/>
      <c r="R127" s="979"/>
      <c r="S127" s="979"/>
      <c r="T127" s="979"/>
      <c r="U127" s="979"/>
      <c r="V127" s="979"/>
      <c r="W127" s="979"/>
      <c r="X127" s="979"/>
      <c r="Y127" s="979"/>
      <c r="Z127" s="980"/>
      <c r="AA127" s="972">
        <v>23968</v>
      </c>
      <c r="AB127" s="973"/>
      <c r="AC127" s="973"/>
      <c r="AD127" s="973"/>
      <c r="AE127" s="974"/>
      <c r="AF127" s="975">
        <v>23636</v>
      </c>
      <c r="AG127" s="973"/>
      <c r="AH127" s="973"/>
      <c r="AI127" s="973"/>
      <c r="AJ127" s="974"/>
      <c r="AK127" s="975">
        <v>24290</v>
      </c>
      <c r="AL127" s="973"/>
      <c r="AM127" s="973"/>
      <c r="AN127" s="973"/>
      <c r="AO127" s="974"/>
      <c r="AP127" s="976">
        <v>0.5</v>
      </c>
      <c r="AQ127" s="977"/>
      <c r="AR127" s="977"/>
      <c r="AS127" s="977"/>
      <c r="AT127" s="978"/>
      <c r="AU127" s="226"/>
      <c r="AV127" s="226"/>
      <c r="AW127" s="226"/>
      <c r="AX127" s="1045" t="s">
        <v>506</v>
      </c>
      <c r="AY127" s="1046"/>
      <c r="AZ127" s="1046"/>
      <c r="BA127" s="1046"/>
      <c r="BB127" s="1046"/>
      <c r="BC127" s="1046"/>
      <c r="BD127" s="1046"/>
      <c r="BE127" s="1047"/>
      <c r="BF127" s="1048" t="s">
        <v>507</v>
      </c>
      <c r="BG127" s="1046"/>
      <c r="BH127" s="1046"/>
      <c r="BI127" s="1046"/>
      <c r="BJ127" s="1046"/>
      <c r="BK127" s="1046"/>
      <c r="BL127" s="1047"/>
      <c r="BM127" s="1048" t="s">
        <v>508</v>
      </c>
      <c r="BN127" s="1046"/>
      <c r="BO127" s="1046"/>
      <c r="BP127" s="1046"/>
      <c r="BQ127" s="1046"/>
      <c r="BR127" s="1046"/>
      <c r="BS127" s="1047"/>
      <c r="BT127" s="1048" t="s">
        <v>509</v>
      </c>
      <c r="BU127" s="1046"/>
      <c r="BV127" s="1046"/>
      <c r="BW127" s="1046"/>
      <c r="BX127" s="1046"/>
      <c r="BY127" s="1046"/>
      <c r="BZ127" s="1069"/>
      <c r="CA127" s="226"/>
      <c r="CB127" s="226"/>
      <c r="CC127" s="226"/>
      <c r="CD127" s="249"/>
      <c r="CE127" s="249"/>
      <c r="CF127" s="249"/>
      <c r="CG127" s="226"/>
      <c r="CH127" s="226"/>
      <c r="CI127" s="226"/>
      <c r="CJ127" s="248"/>
      <c r="CK127" s="1037"/>
      <c r="CL127" s="1024"/>
      <c r="CM127" s="1024"/>
      <c r="CN127" s="1024"/>
      <c r="CO127" s="1025"/>
      <c r="CP127" s="936" t="s">
        <v>510</v>
      </c>
      <c r="CQ127" s="937"/>
      <c r="CR127" s="937"/>
      <c r="CS127" s="937"/>
      <c r="CT127" s="937"/>
      <c r="CU127" s="937"/>
      <c r="CV127" s="937"/>
      <c r="CW127" s="937"/>
      <c r="CX127" s="937"/>
      <c r="CY127" s="937"/>
      <c r="CZ127" s="937"/>
      <c r="DA127" s="937"/>
      <c r="DB127" s="937"/>
      <c r="DC127" s="937"/>
      <c r="DD127" s="937"/>
      <c r="DE127" s="937"/>
      <c r="DF127" s="938"/>
      <c r="DG127" s="939" t="s">
        <v>463</v>
      </c>
      <c r="DH127" s="940"/>
      <c r="DI127" s="940"/>
      <c r="DJ127" s="940"/>
      <c r="DK127" s="940"/>
      <c r="DL127" s="940" t="s">
        <v>463</v>
      </c>
      <c r="DM127" s="940"/>
      <c r="DN127" s="940"/>
      <c r="DO127" s="940"/>
      <c r="DP127" s="940"/>
      <c r="DQ127" s="940" t="s">
        <v>463</v>
      </c>
      <c r="DR127" s="940"/>
      <c r="DS127" s="940"/>
      <c r="DT127" s="940"/>
      <c r="DU127" s="940"/>
      <c r="DV127" s="941" t="s">
        <v>463</v>
      </c>
      <c r="DW127" s="941"/>
      <c r="DX127" s="941"/>
      <c r="DY127" s="941"/>
      <c r="DZ127" s="942"/>
    </row>
    <row r="128" spans="1:130" s="224" customFormat="1" ht="26.25" customHeight="1" thickBot="1" x14ac:dyDescent="0.2">
      <c r="A128" s="1055" t="s">
        <v>511</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512</v>
      </c>
      <c r="X128" s="1057"/>
      <c r="Y128" s="1057"/>
      <c r="Z128" s="1058"/>
      <c r="AA128" s="1059">
        <v>43503</v>
      </c>
      <c r="AB128" s="1060"/>
      <c r="AC128" s="1060"/>
      <c r="AD128" s="1060"/>
      <c r="AE128" s="1061"/>
      <c r="AF128" s="1062">
        <v>44796</v>
      </c>
      <c r="AG128" s="1060"/>
      <c r="AH128" s="1060"/>
      <c r="AI128" s="1060"/>
      <c r="AJ128" s="1061"/>
      <c r="AK128" s="1062">
        <v>44448</v>
      </c>
      <c r="AL128" s="1060"/>
      <c r="AM128" s="1060"/>
      <c r="AN128" s="1060"/>
      <c r="AO128" s="1061"/>
      <c r="AP128" s="1063"/>
      <c r="AQ128" s="1064"/>
      <c r="AR128" s="1064"/>
      <c r="AS128" s="1064"/>
      <c r="AT128" s="1065"/>
      <c r="AU128" s="226"/>
      <c r="AV128" s="226"/>
      <c r="AW128" s="226"/>
      <c r="AX128" s="910" t="s">
        <v>513</v>
      </c>
      <c r="AY128" s="911"/>
      <c r="AZ128" s="911"/>
      <c r="BA128" s="911"/>
      <c r="BB128" s="911"/>
      <c r="BC128" s="911"/>
      <c r="BD128" s="911"/>
      <c r="BE128" s="912"/>
      <c r="BF128" s="1066" t="s">
        <v>514</v>
      </c>
      <c r="BG128" s="1067"/>
      <c r="BH128" s="1067"/>
      <c r="BI128" s="1067"/>
      <c r="BJ128" s="1067"/>
      <c r="BK128" s="1067"/>
      <c r="BL128" s="1068"/>
      <c r="BM128" s="1066">
        <v>14.63</v>
      </c>
      <c r="BN128" s="1067"/>
      <c r="BO128" s="1067"/>
      <c r="BP128" s="1067"/>
      <c r="BQ128" s="1067"/>
      <c r="BR128" s="1067"/>
      <c r="BS128" s="1068"/>
      <c r="BT128" s="1066">
        <v>20</v>
      </c>
      <c r="BU128" s="1067"/>
      <c r="BV128" s="1067"/>
      <c r="BW128" s="1067"/>
      <c r="BX128" s="1067"/>
      <c r="BY128" s="1067"/>
      <c r="BZ128" s="1090"/>
      <c r="CA128" s="249"/>
      <c r="CB128" s="249"/>
      <c r="CC128" s="249"/>
      <c r="CD128" s="249"/>
      <c r="CE128" s="249"/>
      <c r="CF128" s="249"/>
      <c r="CG128" s="226"/>
      <c r="CH128" s="226"/>
      <c r="CI128" s="226"/>
      <c r="CJ128" s="248"/>
      <c r="CK128" s="1038"/>
      <c r="CL128" s="1039"/>
      <c r="CM128" s="1039"/>
      <c r="CN128" s="1039"/>
      <c r="CO128" s="1040"/>
      <c r="CP128" s="1049" t="s">
        <v>515</v>
      </c>
      <c r="CQ128" s="739"/>
      <c r="CR128" s="739"/>
      <c r="CS128" s="739"/>
      <c r="CT128" s="739"/>
      <c r="CU128" s="739"/>
      <c r="CV128" s="739"/>
      <c r="CW128" s="739"/>
      <c r="CX128" s="739"/>
      <c r="CY128" s="739"/>
      <c r="CZ128" s="739"/>
      <c r="DA128" s="739"/>
      <c r="DB128" s="739"/>
      <c r="DC128" s="739"/>
      <c r="DD128" s="739"/>
      <c r="DE128" s="739"/>
      <c r="DF128" s="1050"/>
      <c r="DG128" s="1051" t="s">
        <v>131</v>
      </c>
      <c r="DH128" s="1052"/>
      <c r="DI128" s="1052"/>
      <c r="DJ128" s="1052"/>
      <c r="DK128" s="1052"/>
      <c r="DL128" s="1052" t="s">
        <v>131</v>
      </c>
      <c r="DM128" s="1052"/>
      <c r="DN128" s="1052"/>
      <c r="DO128" s="1052"/>
      <c r="DP128" s="1052"/>
      <c r="DQ128" s="1052" t="s">
        <v>131</v>
      </c>
      <c r="DR128" s="1052"/>
      <c r="DS128" s="1052"/>
      <c r="DT128" s="1052"/>
      <c r="DU128" s="1052"/>
      <c r="DV128" s="1053" t="s">
        <v>514</v>
      </c>
      <c r="DW128" s="1053"/>
      <c r="DX128" s="1053"/>
      <c r="DY128" s="1053"/>
      <c r="DZ128" s="1054"/>
    </row>
    <row r="129" spans="1:131" s="224" customFormat="1" ht="26.25" customHeight="1" x14ac:dyDescent="0.15">
      <c r="A129" s="948" t="s">
        <v>109</v>
      </c>
      <c r="B129" s="949"/>
      <c r="C129" s="949"/>
      <c r="D129" s="949"/>
      <c r="E129" s="949"/>
      <c r="F129" s="949"/>
      <c r="G129" s="949"/>
      <c r="H129" s="949"/>
      <c r="I129" s="949"/>
      <c r="J129" s="949"/>
      <c r="K129" s="949"/>
      <c r="L129" s="949"/>
      <c r="M129" s="949"/>
      <c r="N129" s="949"/>
      <c r="O129" s="949"/>
      <c r="P129" s="949"/>
      <c r="Q129" s="949"/>
      <c r="R129" s="949"/>
      <c r="S129" s="949"/>
      <c r="T129" s="949"/>
      <c r="U129" s="949"/>
      <c r="V129" s="949"/>
      <c r="W129" s="1084" t="s">
        <v>516</v>
      </c>
      <c r="X129" s="1085"/>
      <c r="Y129" s="1085"/>
      <c r="Z129" s="1086"/>
      <c r="AA129" s="972">
        <v>5499120</v>
      </c>
      <c r="AB129" s="973"/>
      <c r="AC129" s="973"/>
      <c r="AD129" s="973"/>
      <c r="AE129" s="974"/>
      <c r="AF129" s="975">
        <v>5671011</v>
      </c>
      <c r="AG129" s="973"/>
      <c r="AH129" s="973"/>
      <c r="AI129" s="973"/>
      <c r="AJ129" s="974"/>
      <c r="AK129" s="975">
        <v>5615965</v>
      </c>
      <c r="AL129" s="973"/>
      <c r="AM129" s="973"/>
      <c r="AN129" s="973"/>
      <c r="AO129" s="974"/>
      <c r="AP129" s="1087"/>
      <c r="AQ129" s="1088"/>
      <c r="AR129" s="1088"/>
      <c r="AS129" s="1088"/>
      <c r="AT129" s="1089"/>
      <c r="AU129" s="227"/>
      <c r="AV129" s="227"/>
      <c r="AW129" s="227"/>
      <c r="AX129" s="1079" t="s">
        <v>517</v>
      </c>
      <c r="AY129" s="937"/>
      <c r="AZ129" s="937"/>
      <c r="BA129" s="937"/>
      <c r="BB129" s="937"/>
      <c r="BC129" s="937"/>
      <c r="BD129" s="937"/>
      <c r="BE129" s="938"/>
      <c r="BF129" s="1080" t="s">
        <v>131</v>
      </c>
      <c r="BG129" s="1081"/>
      <c r="BH129" s="1081"/>
      <c r="BI129" s="1081"/>
      <c r="BJ129" s="1081"/>
      <c r="BK129" s="1081"/>
      <c r="BL129" s="1082"/>
      <c r="BM129" s="1080">
        <v>19.63</v>
      </c>
      <c r="BN129" s="1081"/>
      <c r="BO129" s="1081"/>
      <c r="BP129" s="1081"/>
      <c r="BQ129" s="1081"/>
      <c r="BR129" s="1081"/>
      <c r="BS129" s="1082"/>
      <c r="BT129" s="1080">
        <v>30</v>
      </c>
      <c r="BU129" s="1081"/>
      <c r="BV129" s="1081"/>
      <c r="BW129" s="1081"/>
      <c r="BX129" s="1081"/>
      <c r="BY129" s="1081"/>
      <c r="BZ129" s="1083"/>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8" t="s">
        <v>518</v>
      </c>
      <c r="B130" s="949"/>
      <c r="C130" s="949"/>
      <c r="D130" s="949"/>
      <c r="E130" s="949"/>
      <c r="F130" s="949"/>
      <c r="G130" s="949"/>
      <c r="H130" s="949"/>
      <c r="I130" s="949"/>
      <c r="J130" s="949"/>
      <c r="K130" s="949"/>
      <c r="L130" s="949"/>
      <c r="M130" s="949"/>
      <c r="N130" s="949"/>
      <c r="O130" s="949"/>
      <c r="P130" s="949"/>
      <c r="Q130" s="949"/>
      <c r="R130" s="949"/>
      <c r="S130" s="949"/>
      <c r="T130" s="949"/>
      <c r="U130" s="949"/>
      <c r="V130" s="949"/>
      <c r="W130" s="1084" t="s">
        <v>519</v>
      </c>
      <c r="X130" s="1085"/>
      <c r="Y130" s="1085"/>
      <c r="Z130" s="1086"/>
      <c r="AA130" s="972">
        <v>1050404</v>
      </c>
      <c r="AB130" s="973"/>
      <c r="AC130" s="973"/>
      <c r="AD130" s="973"/>
      <c r="AE130" s="974"/>
      <c r="AF130" s="975">
        <v>1043502</v>
      </c>
      <c r="AG130" s="973"/>
      <c r="AH130" s="973"/>
      <c r="AI130" s="973"/>
      <c r="AJ130" s="974"/>
      <c r="AK130" s="975">
        <v>1070498</v>
      </c>
      <c r="AL130" s="973"/>
      <c r="AM130" s="973"/>
      <c r="AN130" s="973"/>
      <c r="AO130" s="974"/>
      <c r="AP130" s="1087"/>
      <c r="AQ130" s="1088"/>
      <c r="AR130" s="1088"/>
      <c r="AS130" s="1088"/>
      <c r="AT130" s="1089"/>
      <c r="AU130" s="227"/>
      <c r="AV130" s="227"/>
      <c r="AW130" s="227"/>
      <c r="AX130" s="1079" t="s">
        <v>520</v>
      </c>
      <c r="AY130" s="937"/>
      <c r="AZ130" s="937"/>
      <c r="BA130" s="937"/>
      <c r="BB130" s="937"/>
      <c r="BC130" s="937"/>
      <c r="BD130" s="937"/>
      <c r="BE130" s="938"/>
      <c r="BF130" s="1115">
        <v>7.9</v>
      </c>
      <c r="BG130" s="1116"/>
      <c r="BH130" s="1116"/>
      <c r="BI130" s="1116"/>
      <c r="BJ130" s="1116"/>
      <c r="BK130" s="1116"/>
      <c r="BL130" s="1117"/>
      <c r="BM130" s="1115">
        <v>25</v>
      </c>
      <c r="BN130" s="1116"/>
      <c r="BO130" s="1116"/>
      <c r="BP130" s="1116"/>
      <c r="BQ130" s="1116"/>
      <c r="BR130" s="1116"/>
      <c r="BS130" s="1117"/>
      <c r="BT130" s="1115">
        <v>35</v>
      </c>
      <c r="BU130" s="1116"/>
      <c r="BV130" s="1116"/>
      <c r="BW130" s="1116"/>
      <c r="BX130" s="1116"/>
      <c r="BY130" s="1116"/>
      <c r="BZ130" s="1118"/>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521</v>
      </c>
      <c r="X131" s="1122"/>
      <c r="Y131" s="1122"/>
      <c r="Z131" s="1123"/>
      <c r="AA131" s="1018">
        <v>4448716</v>
      </c>
      <c r="AB131" s="1000"/>
      <c r="AC131" s="1000"/>
      <c r="AD131" s="1000"/>
      <c r="AE131" s="1001"/>
      <c r="AF131" s="999">
        <v>4627509</v>
      </c>
      <c r="AG131" s="1000"/>
      <c r="AH131" s="1000"/>
      <c r="AI131" s="1000"/>
      <c r="AJ131" s="1001"/>
      <c r="AK131" s="999">
        <v>4545467</v>
      </c>
      <c r="AL131" s="1000"/>
      <c r="AM131" s="1000"/>
      <c r="AN131" s="1000"/>
      <c r="AO131" s="1001"/>
      <c r="AP131" s="1124"/>
      <c r="AQ131" s="1125"/>
      <c r="AR131" s="1125"/>
      <c r="AS131" s="1125"/>
      <c r="AT131" s="1126"/>
      <c r="AU131" s="227"/>
      <c r="AV131" s="227"/>
      <c r="AW131" s="227"/>
      <c r="AX131" s="1097" t="s">
        <v>522</v>
      </c>
      <c r="AY131" s="739"/>
      <c r="AZ131" s="739"/>
      <c r="BA131" s="739"/>
      <c r="BB131" s="739"/>
      <c r="BC131" s="739"/>
      <c r="BD131" s="739"/>
      <c r="BE131" s="1050"/>
      <c r="BF131" s="1098">
        <v>29.7</v>
      </c>
      <c r="BG131" s="1099"/>
      <c r="BH131" s="1099"/>
      <c r="BI131" s="1099"/>
      <c r="BJ131" s="1099"/>
      <c r="BK131" s="1099"/>
      <c r="BL131" s="1100"/>
      <c r="BM131" s="1098">
        <v>350</v>
      </c>
      <c r="BN131" s="1099"/>
      <c r="BO131" s="1099"/>
      <c r="BP131" s="1099"/>
      <c r="BQ131" s="1099"/>
      <c r="BR131" s="1099"/>
      <c r="BS131" s="1100"/>
      <c r="BT131" s="1101"/>
      <c r="BU131" s="1102"/>
      <c r="BV131" s="1102"/>
      <c r="BW131" s="1102"/>
      <c r="BX131" s="1102"/>
      <c r="BY131" s="1102"/>
      <c r="BZ131" s="1103"/>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4" t="s">
        <v>523</v>
      </c>
      <c r="B132" s="1105"/>
      <c r="C132" s="1105"/>
      <c r="D132" s="1105"/>
      <c r="E132" s="1105"/>
      <c r="F132" s="1105"/>
      <c r="G132" s="1105"/>
      <c r="H132" s="1105"/>
      <c r="I132" s="1105"/>
      <c r="J132" s="1105"/>
      <c r="K132" s="1105"/>
      <c r="L132" s="1105"/>
      <c r="M132" s="1105"/>
      <c r="N132" s="1105"/>
      <c r="O132" s="1105"/>
      <c r="P132" s="1105"/>
      <c r="Q132" s="1105"/>
      <c r="R132" s="1105"/>
      <c r="S132" s="1105"/>
      <c r="T132" s="1105"/>
      <c r="U132" s="1105"/>
      <c r="V132" s="1108" t="s">
        <v>524</v>
      </c>
      <c r="W132" s="1108"/>
      <c r="X132" s="1108"/>
      <c r="Y132" s="1108"/>
      <c r="Z132" s="1109"/>
      <c r="AA132" s="1110">
        <v>6.9064422179999996</v>
      </c>
      <c r="AB132" s="1111"/>
      <c r="AC132" s="1111"/>
      <c r="AD132" s="1111"/>
      <c r="AE132" s="1112"/>
      <c r="AF132" s="1113">
        <v>8.0814321479999993</v>
      </c>
      <c r="AG132" s="1111"/>
      <c r="AH132" s="1111"/>
      <c r="AI132" s="1111"/>
      <c r="AJ132" s="1112"/>
      <c r="AK132" s="1113">
        <v>8.8133298510000007</v>
      </c>
      <c r="AL132" s="1111"/>
      <c r="AM132" s="1111"/>
      <c r="AN132" s="1111"/>
      <c r="AO132" s="1112"/>
      <c r="AP132" s="1015"/>
      <c r="AQ132" s="1016"/>
      <c r="AR132" s="1016"/>
      <c r="AS132" s="1016"/>
      <c r="AT132" s="1114"/>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6"/>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091" t="s">
        <v>525</v>
      </c>
      <c r="W133" s="1091"/>
      <c r="X133" s="1091"/>
      <c r="Y133" s="1091"/>
      <c r="Z133" s="1092"/>
      <c r="AA133" s="1093">
        <v>9.9</v>
      </c>
      <c r="AB133" s="1094"/>
      <c r="AC133" s="1094"/>
      <c r="AD133" s="1094"/>
      <c r="AE133" s="1095"/>
      <c r="AF133" s="1093">
        <v>8.3000000000000007</v>
      </c>
      <c r="AG133" s="1094"/>
      <c r="AH133" s="1094"/>
      <c r="AI133" s="1094"/>
      <c r="AJ133" s="1095"/>
      <c r="AK133" s="1093">
        <v>7.9</v>
      </c>
      <c r="AL133" s="1094"/>
      <c r="AM133" s="1094"/>
      <c r="AN133" s="1094"/>
      <c r="AO133" s="1095"/>
      <c r="AP133" s="1042"/>
      <c r="AQ133" s="1043"/>
      <c r="AR133" s="1043"/>
      <c r="AS133" s="1043"/>
      <c r="AT133" s="1096"/>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DNUpo2tPQLjAml94XFEX4ODhWPicfzFP4e4Ejm/EXTuFlkF6xf2nSSZuBf8QotAP+BMqSBPdlz81fzPr1t0UA==" saltValue="CqSgqWXOxePCdsCywM4qb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6DA9-36D8-486F-ABAE-4B2AB7BEEA69}">
  <sheetPr>
    <pageSetUpPr fitToPage="1"/>
  </sheetPr>
  <dimension ref="A1:DQ105"/>
  <sheetViews>
    <sheetView showGridLines="0" view="pageBreakPreview" topLeftCell="AV49" zoomScale="85" zoomScaleNormal="85" zoomScaleSheetLayoutView="85" workbookViewId="0">
      <selection activeCell="CQ75" sqref="CQ75"/>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526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coljbXwEU6OYL3acl5Pm4DW2I57u56fIhYR/xuZKzFf40t6KbeCFqaS6D6XgEcB7zC/z6R7z5gSZSeiVzSwrzQ==" saltValue="xVlw+2TjRzVbf7l4rUsZ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7LMZlNgOm365jKYLqIsuYIMV2XT483CMXUZpGRlonGiSRpOmM1rxKjXxHU/ldfaoxTbAVjZ25lqMcuDcaibhA==" saltValue="S4et9i2Yf/RuynrOo7emz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topLeftCell="A28" zoomScale="55" zoomScaleSheetLayoutView="5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527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528</v>
      </c>
      <c r="AL6" s="260"/>
      <c r="AM6" s="260"/>
      <c r="AN6" s="260"/>
    </row>
    <row r="7" spans="1:46" ht="13.5" customHeight="1" x14ac:dyDescent="0.15">
      <c r="A7" s="259"/>
      <c r="AK7" s="262"/>
      <c r="AL7" s="263"/>
      <c r="AM7" s="263"/>
      <c r="AN7" s="264"/>
      <c r="AO7" s="1128" t="s">
        <v>529</v>
      </c>
      <c r="AP7" s="265"/>
      <c r="AQ7" s="266" t="s">
        <v>530</v>
      </c>
      <c r="AR7" s="267"/>
    </row>
    <row r="8" spans="1:46" x14ac:dyDescent="0.15">
      <c r="A8" s="259"/>
      <c r="AK8" s="268"/>
      <c r="AL8" s="269"/>
      <c r="AM8" s="269"/>
      <c r="AN8" s="270"/>
      <c r="AO8" s="1129"/>
      <c r="AP8" s="271" t="s">
        <v>531</v>
      </c>
      <c r="AQ8" s="272" t="s">
        <v>532</v>
      </c>
      <c r="AR8" s="273" t="s">
        <v>533</v>
      </c>
    </row>
    <row r="9" spans="1:46" x14ac:dyDescent="0.15">
      <c r="A9" s="259"/>
      <c r="AK9" s="1130" t="s">
        <v>534</v>
      </c>
      <c r="AL9" s="1131"/>
      <c r="AM9" s="1131"/>
      <c r="AN9" s="1132"/>
      <c r="AO9" s="274">
        <v>1504206</v>
      </c>
      <c r="AP9" s="274">
        <v>112062</v>
      </c>
      <c r="AQ9" s="275">
        <v>104296</v>
      </c>
      <c r="AR9" s="276">
        <v>7.4</v>
      </c>
    </row>
    <row r="10" spans="1:46" ht="13.5" customHeight="1" x14ac:dyDescent="0.15">
      <c r="A10" s="259"/>
      <c r="AK10" s="1130" t="s">
        <v>535</v>
      </c>
      <c r="AL10" s="1131"/>
      <c r="AM10" s="1131"/>
      <c r="AN10" s="1132"/>
      <c r="AO10" s="277">
        <v>279814</v>
      </c>
      <c r="AP10" s="277">
        <v>20846</v>
      </c>
      <c r="AQ10" s="278">
        <v>16614</v>
      </c>
      <c r="AR10" s="279">
        <v>25.5</v>
      </c>
    </row>
    <row r="11" spans="1:46" ht="13.5" customHeight="1" x14ac:dyDescent="0.15">
      <c r="A11" s="259"/>
      <c r="AK11" s="1130" t="s">
        <v>536</v>
      </c>
      <c r="AL11" s="1131"/>
      <c r="AM11" s="1131"/>
      <c r="AN11" s="1132"/>
      <c r="AO11" s="277" t="s">
        <v>537</v>
      </c>
      <c r="AP11" s="277" t="s">
        <v>537</v>
      </c>
      <c r="AQ11" s="278">
        <v>799</v>
      </c>
      <c r="AR11" s="279" t="s">
        <v>537</v>
      </c>
    </row>
    <row r="12" spans="1:46" ht="13.5" customHeight="1" x14ac:dyDescent="0.15">
      <c r="A12" s="259"/>
      <c r="AK12" s="1130" t="s">
        <v>538</v>
      </c>
      <c r="AL12" s="1131"/>
      <c r="AM12" s="1131"/>
      <c r="AN12" s="1132"/>
      <c r="AO12" s="277" t="s">
        <v>537</v>
      </c>
      <c r="AP12" s="277" t="s">
        <v>537</v>
      </c>
      <c r="AQ12" s="278" t="s">
        <v>537</v>
      </c>
      <c r="AR12" s="279" t="s">
        <v>537</v>
      </c>
    </row>
    <row r="13" spans="1:46" ht="13.5" customHeight="1" x14ac:dyDescent="0.15">
      <c r="A13" s="259"/>
      <c r="AK13" s="1130" t="s">
        <v>539</v>
      </c>
      <c r="AL13" s="1131"/>
      <c r="AM13" s="1131"/>
      <c r="AN13" s="1132"/>
      <c r="AO13" s="277">
        <v>1398</v>
      </c>
      <c r="AP13" s="277">
        <v>104</v>
      </c>
      <c r="AQ13" s="278">
        <v>4504</v>
      </c>
      <c r="AR13" s="279">
        <v>-97.7</v>
      </c>
    </row>
    <row r="14" spans="1:46" ht="13.5" customHeight="1" x14ac:dyDescent="0.15">
      <c r="A14" s="259"/>
      <c r="AK14" s="1130" t="s">
        <v>540</v>
      </c>
      <c r="AL14" s="1131"/>
      <c r="AM14" s="1131"/>
      <c r="AN14" s="1132"/>
      <c r="AO14" s="277">
        <v>37387</v>
      </c>
      <c r="AP14" s="277">
        <v>2785</v>
      </c>
      <c r="AQ14" s="278">
        <v>2125</v>
      </c>
      <c r="AR14" s="279">
        <v>31.1</v>
      </c>
    </row>
    <row r="15" spans="1:46" ht="13.5" customHeight="1" x14ac:dyDescent="0.15">
      <c r="A15" s="259"/>
      <c r="AK15" s="1133" t="s">
        <v>541</v>
      </c>
      <c r="AL15" s="1134"/>
      <c r="AM15" s="1134"/>
      <c r="AN15" s="1135"/>
      <c r="AO15" s="277">
        <v>-89685</v>
      </c>
      <c r="AP15" s="277">
        <v>-6681</v>
      </c>
      <c r="AQ15" s="278">
        <v>-7352</v>
      </c>
      <c r="AR15" s="279">
        <v>-9.1</v>
      </c>
    </row>
    <row r="16" spans="1:46" x14ac:dyDescent="0.15">
      <c r="A16" s="259"/>
      <c r="AK16" s="1133" t="s">
        <v>190</v>
      </c>
      <c r="AL16" s="1134"/>
      <c r="AM16" s="1134"/>
      <c r="AN16" s="1135"/>
      <c r="AO16" s="277">
        <v>1733120</v>
      </c>
      <c r="AP16" s="277">
        <v>129116</v>
      </c>
      <c r="AQ16" s="278">
        <v>120986</v>
      </c>
      <c r="AR16" s="279">
        <v>6.7</v>
      </c>
    </row>
    <row r="17" spans="1:46" x14ac:dyDescent="0.15">
      <c r="A17" s="259"/>
    </row>
    <row r="18" spans="1:46" x14ac:dyDescent="0.15">
      <c r="A18" s="259"/>
      <c r="AQ18" s="280"/>
      <c r="AR18" s="280"/>
    </row>
    <row r="19" spans="1:46" x14ac:dyDescent="0.15">
      <c r="A19" s="259"/>
      <c r="AK19" s="255" t="s">
        <v>542</v>
      </c>
    </row>
    <row r="20" spans="1:46" x14ac:dyDescent="0.15">
      <c r="A20" s="259"/>
      <c r="AK20" s="281"/>
      <c r="AL20" s="282"/>
      <c r="AM20" s="282"/>
      <c r="AN20" s="283"/>
      <c r="AO20" s="284" t="s">
        <v>543</v>
      </c>
      <c r="AP20" s="285" t="s">
        <v>544</v>
      </c>
      <c r="AQ20" s="286" t="s">
        <v>545</v>
      </c>
      <c r="AR20" s="287"/>
    </row>
    <row r="21" spans="1:46" s="260" customFormat="1" x14ac:dyDescent="0.15">
      <c r="A21" s="288"/>
      <c r="AK21" s="1136" t="s">
        <v>546</v>
      </c>
      <c r="AL21" s="1137"/>
      <c r="AM21" s="1137"/>
      <c r="AN21" s="1138"/>
      <c r="AO21" s="289">
        <v>12.22</v>
      </c>
      <c r="AP21" s="290">
        <v>10.56</v>
      </c>
      <c r="AQ21" s="291">
        <v>1.66</v>
      </c>
      <c r="AS21" s="292"/>
      <c r="AT21" s="288"/>
    </row>
    <row r="22" spans="1:46" s="260" customFormat="1" x14ac:dyDescent="0.15">
      <c r="A22" s="288"/>
      <c r="AK22" s="1136" t="s">
        <v>547</v>
      </c>
      <c r="AL22" s="1137"/>
      <c r="AM22" s="1137"/>
      <c r="AN22" s="1138"/>
      <c r="AO22" s="293">
        <v>96.2</v>
      </c>
      <c r="AP22" s="294">
        <v>96.8</v>
      </c>
      <c r="AQ22" s="295">
        <v>-0.6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7" t="s">
        <v>548</v>
      </c>
      <c r="B26" s="1127"/>
      <c r="C26" s="1127"/>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127"/>
      <c r="AM26" s="1127"/>
      <c r="AN26" s="1127"/>
      <c r="AO26" s="1127"/>
      <c r="AP26" s="1127"/>
      <c r="AQ26" s="1127"/>
      <c r="AR26" s="1127"/>
      <c r="AS26" s="1127"/>
    </row>
    <row r="27" spans="1:46" x14ac:dyDescent="0.15">
      <c r="A27" s="300"/>
      <c r="AS27" s="255"/>
      <c r="AT27" s="255"/>
    </row>
    <row r="28" spans="1:46" ht="17.25" x14ac:dyDescent="0.15">
      <c r="A28" s="256" t="s">
        <v>549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550</v>
      </c>
      <c r="AL29" s="260"/>
      <c r="AM29" s="260"/>
      <c r="AN29" s="260"/>
      <c r="AS29" s="302"/>
    </row>
    <row r="30" spans="1:46" ht="13.5" customHeight="1" x14ac:dyDescent="0.15">
      <c r="A30" s="259"/>
      <c r="AK30" s="262"/>
      <c r="AL30" s="263"/>
      <c r="AM30" s="263"/>
      <c r="AN30" s="264"/>
      <c r="AO30" s="1128" t="s">
        <v>529</v>
      </c>
      <c r="AP30" s="265"/>
      <c r="AQ30" s="266" t="s">
        <v>530</v>
      </c>
      <c r="AR30" s="267"/>
    </row>
    <row r="31" spans="1:46" x14ac:dyDescent="0.15">
      <c r="A31" s="259"/>
      <c r="AK31" s="268"/>
      <c r="AL31" s="269"/>
      <c r="AM31" s="269"/>
      <c r="AN31" s="270"/>
      <c r="AO31" s="1129"/>
      <c r="AP31" s="271" t="s">
        <v>531</v>
      </c>
      <c r="AQ31" s="272" t="s">
        <v>532</v>
      </c>
      <c r="AR31" s="273" t="s">
        <v>533</v>
      </c>
    </row>
    <row r="32" spans="1:46" ht="27" customHeight="1" x14ac:dyDescent="0.15">
      <c r="A32" s="259"/>
      <c r="AK32" s="1144" t="s">
        <v>551</v>
      </c>
      <c r="AL32" s="1145"/>
      <c r="AM32" s="1145"/>
      <c r="AN32" s="1146"/>
      <c r="AO32" s="303">
        <v>896191</v>
      </c>
      <c r="AP32" s="303">
        <v>66765</v>
      </c>
      <c r="AQ32" s="304">
        <v>60627</v>
      </c>
      <c r="AR32" s="305">
        <v>10.1</v>
      </c>
    </row>
    <row r="33" spans="1:46" ht="13.5" customHeight="1" x14ac:dyDescent="0.15">
      <c r="A33" s="259"/>
      <c r="AK33" s="1144" t="s">
        <v>552</v>
      </c>
      <c r="AL33" s="1145"/>
      <c r="AM33" s="1145"/>
      <c r="AN33" s="1146"/>
      <c r="AO33" s="303" t="s">
        <v>537</v>
      </c>
      <c r="AP33" s="303" t="s">
        <v>537</v>
      </c>
      <c r="AQ33" s="304" t="s">
        <v>537</v>
      </c>
      <c r="AR33" s="305" t="s">
        <v>537</v>
      </c>
    </row>
    <row r="34" spans="1:46" ht="27" customHeight="1" x14ac:dyDescent="0.15">
      <c r="A34" s="259"/>
      <c r="AK34" s="1144" t="s">
        <v>553</v>
      </c>
      <c r="AL34" s="1145"/>
      <c r="AM34" s="1145"/>
      <c r="AN34" s="1146"/>
      <c r="AO34" s="303" t="s">
        <v>537</v>
      </c>
      <c r="AP34" s="303" t="s">
        <v>537</v>
      </c>
      <c r="AQ34" s="304" t="s">
        <v>537</v>
      </c>
      <c r="AR34" s="305" t="s">
        <v>537</v>
      </c>
    </row>
    <row r="35" spans="1:46" ht="27" customHeight="1" x14ac:dyDescent="0.15">
      <c r="A35" s="259"/>
      <c r="AK35" s="1144" t="s">
        <v>554</v>
      </c>
      <c r="AL35" s="1145"/>
      <c r="AM35" s="1145"/>
      <c r="AN35" s="1146"/>
      <c r="AO35" s="303">
        <v>580460</v>
      </c>
      <c r="AP35" s="303">
        <v>43244</v>
      </c>
      <c r="AQ35" s="304">
        <v>21887</v>
      </c>
      <c r="AR35" s="305">
        <v>97.6</v>
      </c>
    </row>
    <row r="36" spans="1:46" ht="27" customHeight="1" x14ac:dyDescent="0.15">
      <c r="A36" s="259"/>
      <c r="AK36" s="1144" t="s">
        <v>555</v>
      </c>
      <c r="AL36" s="1145"/>
      <c r="AM36" s="1145"/>
      <c r="AN36" s="1146"/>
      <c r="AO36" s="303">
        <v>14612</v>
      </c>
      <c r="AP36" s="303">
        <v>1089</v>
      </c>
      <c r="AQ36" s="304">
        <v>5351</v>
      </c>
      <c r="AR36" s="305">
        <v>-79.599999999999994</v>
      </c>
    </row>
    <row r="37" spans="1:46" ht="13.5" customHeight="1" x14ac:dyDescent="0.15">
      <c r="A37" s="259"/>
      <c r="AK37" s="1144" t="s">
        <v>556</v>
      </c>
      <c r="AL37" s="1145"/>
      <c r="AM37" s="1145"/>
      <c r="AN37" s="1146"/>
      <c r="AO37" s="303">
        <v>24290</v>
      </c>
      <c r="AP37" s="303">
        <v>1810</v>
      </c>
      <c r="AQ37" s="304">
        <v>569</v>
      </c>
      <c r="AR37" s="305">
        <v>218.1</v>
      </c>
    </row>
    <row r="38" spans="1:46" ht="27" customHeight="1" x14ac:dyDescent="0.15">
      <c r="A38" s="259"/>
      <c r="AK38" s="1147" t="s">
        <v>557</v>
      </c>
      <c r="AL38" s="1148"/>
      <c r="AM38" s="1148"/>
      <c r="AN38" s="1149"/>
      <c r="AO38" s="306" t="s">
        <v>537</v>
      </c>
      <c r="AP38" s="306" t="s">
        <v>537</v>
      </c>
      <c r="AQ38" s="307">
        <v>12</v>
      </c>
      <c r="AR38" s="295" t="s">
        <v>537</v>
      </c>
      <c r="AS38" s="302"/>
    </row>
    <row r="39" spans="1:46" x14ac:dyDescent="0.15">
      <c r="A39" s="259"/>
      <c r="AK39" s="1147" t="s">
        <v>558</v>
      </c>
      <c r="AL39" s="1148"/>
      <c r="AM39" s="1148"/>
      <c r="AN39" s="1149"/>
      <c r="AO39" s="303">
        <v>-44448</v>
      </c>
      <c r="AP39" s="303">
        <v>-3311</v>
      </c>
      <c r="AQ39" s="304">
        <v>-1532</v>
      </c>
      <c r="AR39" s="305">
        <v>116.1</v>
      </c>
      <c r="AS39" s="302"/>
    </row>
    <row r="40" spans="1:46" ht="27" customHeight="1" x14ac:dyDescent="0.15">
      <c r="A40" s="259"/>
      <c r="AK40" s="1144" t="s">
        <v>559</v>
      </c>
      <c r="AL40" s="1145"/>
      <c r="AM40" s="1145"/>
      <c r="AN40" s="1146"/>
      <c r="AO40" s="303">
        <v>-1070498</v>
      </c>
      <c r="AP40" s="303">
        <v>-79751</v>
      </c>
      <c r="AQ40" s="304">
        <v>-57744</v>
      </c>
      <c r="AR40" s="305">
        <v>38.1</v>
      </c>
      <c r="AS40" s="302"/>
    </row>
    <row r="41" spans="1:46" x14ac:dyDescent="0.15">
      <c r="A41" s="259"/>
      <c r="AK41" s="1150" t="s">
        <v>305</v>
      </c>
      <c r="AL41" s="1151"/>
      <c r="AM41" s="1151"/>
      <c r="AN41" s="1152"/>
      <c r="AO41" s="303">
        <v>400607</v>
      </c>
      <c r="AP41" s="303">
        <v>29845</v>
      </c>
      <c r="AQ41" s="304">
        <v>29170</v>
      </c>
      <c r="AR41" s="305">
        <v>2.2999999999999998</v>
      </c>
      <c r="AS41" s="302"/>
    </row>
    <row r="42" spans="1:46" x14ac:dyDescent="0.15">
      <c r="A42" s="259"/>
      <c r="AK42" s="308" t="s">
        <v>560</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561</v>
      </c>
    </row>
    <row r="48" spans="1:46" x14ac:dyDescent="0.15">
      <c r="A48" s="259"/>
      <c r="AK48" s="313" t="s">
        <v>562</v>
      </c>
      <c r="AL48" s="313"/>
      <c r="AM48" s="313"/>
      <c r="AN48" s="313"/>
      <c r="AO48" s="313"/>
      <c r="AP48" s="313"/>
      <c r="AQ48" s="314"/>
      <c r="AR48" s="313"/>
    </row>
    <row r="49" spans="1:44" ht="13.5" customHeight="1" x14ac:dyDescent="0.15">
      <c r="A49" s="259"/>
      <c r="AK49" s="315"/>
      <c r="AL49" s="316"/>
      <c r="AM49" s="1139" t="s">
        <v>529</v>
      </c>
      <c r="AN49" s="1141" t="s">
        <v>563</v>
      </c>
      <c r="AO49" s="1142"/>
      <c r="AP49" s="1142"/>
      <c r="AQ49" s="1142"/>
      <c r="AR49" s="1143"/>
    </row>
    <row r="50" spans="1:44" x14ac:dyDescent="0.15">
      <c r="A50" s="259"/>
      <c r="AK50" s="317"/>
      <c r="AL50" s="318"/>
      <c r="AM50" s="1140"/>
      <c r="AN50" s="319" t="s">
        <v>564</v>
      </c>
      <c r="AO50" s="320" t="s">
        <v>565</v>
      </c>
      <c r="AP50" s="321" t="s">
        <v>566</v>
      </c>
      <c r="AQ50" s="322" t="s">
        <v>567</v>
      </c>
      <c r="AR50" s="323" t="s">
        <v>568</v>
      </c>
    </row>
    <row r="51" spans="1:44" x14ac:dyDescent="0.15">
      <c r="A51" s="259"/>
      <c r="AK51" s="315" t="s">
        <v>569</v>
      </c>
      <c r="AL51" s="316"/>
      <c r="AM51" s="324">
        <v>625144</v>
      </c>
      <c r="AN51" s="325">
        <v>43765</v>
      </c>
      <c r="AO51" s="326">
        <v>-68.5</v>
      </c>
      <c r="AP51" s="327">
        <v>108252</v>
      </c>
      <c r="AQ51" s="328">
        <v>30.4</v>
      </c>
      <c r="AR51" s="329">
        <v>-98.9</v>
      </c>
    </row>
    <row r="52" spans="1:44" x14ac:dyDescent="0.15">
      <c r="A52" s="259"/>
      <c r="AK52" s="330"/>
      <c r="AL52" s="331" t="s">
        <v>570</v>
      </c>
      <c r="AM52" s="332">
        <v>383820</v>
      </c>
      <c r="AN52" s="333">
        <v>26871</v>
      </c>
      <c r="AO52" s="334">
        <v>-76.900000000000006</v>
      </c>
      <c r="AP52" s="335">
        <v>50321</v>
      </c>
      <c r="AQ52" s="336">
        <v>7.6</v>
      </c>
      <c r="AR52" s="337">
        <v>-84.5</v>
      </c>
    </row>
    <row r="53" spans="1:44" x14ac:dyDescent="0.15">
      <c r="A53" s="259"/>
      <c r="AK53" s="315" t="s">
        <v>571</v>
      </c>
      <c r="AL53" s="316"/>
      <c r="AM53" s="324">
        <v>672807</v>
      </c>
      <c r="AN53" s="325">
        <v>47754</v>
      </c>
      <c r="AO53" s="326">
        <v>9.1</v>
      </c>
      <c r="AP53" s="327">
        <v>93492</v>
      </c>
      <c r="AQ53" s="328">
        <v>-13.6</v>
      </c>
      <c r="AR53" s="329">
        <v>22.7</v>
      </c>
    </row>
    <row r="54" spans="1:44" x14ac:dyDescent="0.15">
      <c r="A54" s="259"/>
      <c r="AK54" s="330"/>
      <c r="AL54" s="331" t="s">
        <v>570</v>
      </c>
      <c r="AM54" s="332">
        <v>555951</v>
      </c>
      <c r="AN54" s="333">
        <v>39460</v>
      </c>
      <c r="AO54" s="334">
        <v>46.8</v>
      </c>
      <c r="AP54" s="335">
        <v>53316</v>
      </c>
      <c r="AQ54" s="336">
        <v>6</v>
      </c>
      <c r="AR54" s="337">
        <v>40.799999999999997</v>
      </c>
    </row>
    <row r="55" spans="1:44" x14ac:dyDescent="0.15">
      <c r="A55" s="259"/>
      <c r="AK55" s="315" t="s">
        <v>572</v>
      </c>
      <c r="AL55" s="316"/>
      <c r="AM55" s="324">
        <v>1057566</v>
      </c>
      <c r="AN55" s="325">
        <v>76265</v>
      </c>
      <c r="AO55" s="326">
        <v>59.7</v>
      </c>
      <c r="AP55" s="327">
        <v>94796</v>
      </c>
      <c r="AQ55" s="328">
        <v>1.4</v>
      </c>
      <c r="AR55" s="329">
        <v>58.3</v>
      </c>
    </row>
    <row r="56" spans="1:44" x14ac:dyDescent="0.15">
      <c r="A56" s="259"/>
      <c r="AK56" s="330"/>
      <c r="AL56" s="331" t="s">
        <v>570</v>
      </c>
      <c r="AM56" s="332">
        <v>805317</v>
      </c>
      <c r="AN56" s="333">
        <v>58074</v>
      </c>
      <c r="AO56" s="334">
        <v>47.2</v>
      </c>
      <c r="AP56" s="335">
        <v>55781</v>
      </c>
      <c r="AQ56" s="336">
        <v>4.5999999999999996</v>
      </c>
      <c r="AR56" s="337">
        <v>42.6</v>
      </c>
    </row>
    <row r="57" spans="1:44" x14ac:dyDescent="0.15">
      <c r="A57" s="259"/>
      <c r="AK57" s="315" t="s">
        <v>573</v>
      </c>
      <c r="AL57" s="316"/>
      <c r="AM57" s="324">
        <v>776983</v>
      </c>
      <c r="AN57" s="325">
        <v>56760</v>
      </c>
      <c r="AO57" s="326">
        <v>-25.6</v>
      </c>
      <c r="AP57" s="327">
        <v>85942</v>
      </c>
      <c r="AQ57" s="328">
        <v>-9.3000000000000007</v>
      </c>
      <c r="AR57" s="329">
        <v>-16.3</v>
      </c>
    </row>
    <row r="58" spans="1:44" x14ac:dyDescent="0.15">
      <c r="A58" s="259"/>
      <c r="AK58" s="330"/>
      <c r="AL58" s="331" t="s">
        <v>570</v>
      </c>
      <c r="AM58" s="332">
        <v>603753</v>
      </c>
      <c r="AN58" s="333">
        <v>44105</v>
      </c>
      <c r="AO58" s="334">
        <v>-24.1</v>
      </c>
      <c r="AP58" s="335">
        <v>48630</v>
      </c>
      <c r="AQ58" s="336">
        <v>-12.8</v>
      </c>
      <c r="AR58" s="337">
        <v>-11.3</v>
      </c>
    </row>
    <row r="59" spans="1:44" x14ac:dyDescent="0.15">
      <c r="A59" s="259"/>
      <c r="AK59" s="315" t="s">
        <v>574</v>
      </c>
      <c r="AL59" s="316"/>
      <c r="AM59" s="324">
        <v>938062</v>
      </c>
      <c r="AN59" s="325">
        <v>69885</v>
      </c>
      <c r="AO59" s="326">
        <v>23.1</v>
      </c>
      <c r="AP59" s="327">
        <v>95007</v>
      </c>
      <c r="AQ59" s="328">
        <v>10.5</v>
      </c>
      <c r="AR59" s="329">
        <v>12.6</v>
      </c>
    </row>
    <row r="60" spans="1:44" x14ac:dyDescent="0.15">
      <c r="A60" s="259"/>
      <c r="AK60" s="330"/>
      <c r="AL60" s="331" t="s">
        <v>570</v>
      </c>
      <c r="AM60" s="332">
        <v>720972</v>
      </c>
      <c r="AN60" s="333">
        <v>53712</v>
      </c>
      <c r="AO60" s="334">
        <v>21.8</v>
      </c>
      <c r="AP60" s="335">
        <v>48509</v>
      </c>
      <c r="AQ60" s="336">
        <v>-0.2</v>
      </c>
      <c r="AR60" s="337">
        <v>22</v>
      </c>
    </row>
    <row r="61" spans="1:44" x14ac:dyDescent="0.15">
      <c r="A61" s="259"/>
      <c r="AK61" s="315" t="s">
        <v>575</v>
      </c>
      <c r="AL61" s="338"/>
      <c r="AM61" s="324">
        <v>814112</v>
      </c>
      <c r="AN61" s="325">
        <v>58886</v>
      </c>
      <c r="AO61" s="326">
        <v>-0.4</v>
      </c>
      <c r="AP61" s="327">
        <v>95498</v>
      </c>
      <c r="AQ61" s="339">
        <v>3.9</v>
      </c>
      <c r="AR61" s="329">
        <v>-4.3</v>
      </c>
    </row>
    <row r="62" spans="1:44" x14ac:dyDescent="0.15">
      <c r="A62" s="259"/>
      <c r="AK62" s="330"/>
      <c r="AL62" s="331" t="s">
        <v>570</v>
      </c>
      <c r="AM62" s="332">
        <v>613963</v>
      </c>
      <c r="AN62" s="333">
        <v>44444</v>
      </c>
      <c r="AO62" s="334">
        <v>3</v>
      </c>
      <c r="AP62" s="335">
        <v>51311</v>
      </c>
      <c r="AQ62" s="336">
        <v>1</v>
      </c>
      <c r="AR62" s="337">
        <v>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eY07R1JBAVlmxi4v1PcQ29G/rPr7LbulgGZfQoSNBhCM42Q98ne3+MqppyNJ2Pd9RpUMn4iCDKTjcNJeuMsWQ==" saltValue="LPUtsva5NxhwbXO/dhLjN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9"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577</v>
      </c>
    </row>
    <row r="121" spans="125:125" ht="13.5" hidden="1" customHeight="1" x14ac:dyDescent="0.15">
      <c r="DU121" s="253"/>
    </row>
  </sheetData>
  <sheetProtection algorithmName="SHA-512" hashValue="xRCpdadVkl6YmuAoLNPErtwLfaq5o+qOsEzgxZQlAuSfJoKsd6TMMIwdbXD8EB2NpR4Cl3QbrWphrziPWw20eQ==" saltValue="UP1s/kolMdWxSiEmOopv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2280B-E99B-4B6E-9C04-AC014B27B79C}">
  <sheetPr>
    <pageSetUpPr fitToPage="1"/>
  </sheetPr>
  <dimension ref="A1:EL116"/>
  <sheetViews>
    <sheetView showGridLines="0" topLeftCell="A97"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526</v>
      </c>
    </row>
  </sheetData>
  <sheetProtection algorithmName="SHA-512" hashValue="J3qzWMdVzf8fsIjfBWn6qmEJvoMLuoixM6lDY4nNMNnDlo4kw7pey6JuWCYU/lC3gzn31NDLg9c3cR1wcPLJNg==" saltValue="HQ/052VDsIYWLuPG4IMo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3" zoomScale="70" zoomScaleNormal="70" zoomScaleSheetLayoutView="100" workbookViewId="0">
      <selection activeCell="J49" sqref="J49:J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578</v>
      </c>
      <c r="G46" s="8" t="s">
        <v>579</v>
      </c>
      <c r="H46" s="8" t="s">
        <v>580</v>
      </c>
      <c r="I46" s="8" t="s">
        <v>581</v>
      </c>
      <c r="J46" s="9" t="s">
        <v>582</v>
      </c>
    </row>
    <row r="47" spans="2:10" ht="57.75" customHeight="1" x14ac:dyDescent="0.15">
      <c r="B47" s="10"/>
      <c r="C47" s="1153" t="s">
        <v>3</v>
      </c>
      <c r="D47" s="1153"/>
      <c r="E47" s="1154"/>
      <c r="F47" s="11">
        <v>40.950000000000003</v>
      </c>
      <c r="G47" s="12">
        <v>42.94</v>
      </c>
      <c r="H47" s="12">
        <v>43.69</v>
      </c>
      <c r="I47" s="12">
        <v>43.98</v>
      </c>
      <c r="J47" s="13">
        <v>51.34</v>
      </c>
    </row>
    <row r="48" spans="2:10" ht="57.75" customHeight="1" x14ac:dyDescent="0.15">
      <c r="B48" s="14"/>
      <c r="C48" s="1155" t="s">
        <v>4</v>
      </c>
      <c r="D48" s="1155"/>
      <c r="E48" s="1156"/>
      <c r="F48" s="15">
        <v>6.1</v>
      </c>
      <c r="G48" s="16">
        <v>8.6999999999999993</v>
      </c>
      <c r="H48" s="16">
        <v>7.54</v>
      </c>
      <c r="I48" s="16">
        <v>15.47</v>
      </c>
      <c r="J48" s="17">
        <v>13.94</v>
      </c>
    </row>
    <row r="49" spans="2:10" ht="57.75" customHeight="1" thickBot="1" x14ac:dyDescent="0.2">
      <c r="B49" s="18"/>
      <c r="C49" s="1157" t="s">
        <v>5</v>
      </c>
      <c r="D49" s="1157"/>
      <c r="E49" s="1158"/>
      <c r="F49" s="19" t="s">
        <v>583</v>
      </c>
      <c r="G49" s="20">
        <v>2.46</v>
      </c>
      <c r="H49" s="20" t="s">
        <v>584</v>
      </c>
      <c r="I49" s="20">
        <v>8.19</v>
      </c>
      <c r="J49" s="21" t="s">
        <v>585</v>
      </c>
    </row>
    <row r="50" spans="2:10" x14ac:dyDescent="0.15"/>
  </sheetData>
  <sheetProtection algorithmName="SHA-512" hashValue="sdlyzJZ1zMQeesBVHnZyqlIBFd9A4YObOEX79B5zc5hJRep37+b41JLSwZ6jZroLadn+MXPQNBhMk2qtyIZdlw==" saltValue="Kkd1oavPpeqBs7ANwirB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578</v>
      </c>
      <c r="G33" s="29" t="s">
        <v>579</v>
      </c>
      <c r="H33" s="29" t="s">
        <v>580</v>
      </c>
      <c r="I33" s="29" t="s">
        <v>581</v>
      </c>
      <c r="J33" s="30" t="s">
        <v>582</v>
      </c>
      <c r="K33" s="22"/>
      <c r="L33" s="22"/>
      <c r="M33" s="22"/>
      <c r="N33" s="22"/>
      <c r="O33" s="22"/>
      <c r="P33" s="22"/>
    </row>
    <row r="34" spans="1:16" ht="39" customHeight="1" x14ac:dyDescent="0.15">
      <c r="A34" s="22"/>
      <c r="B34" s="31"/>
      <c r="C34" s="1163" t="s">
        <v>586</v>
      </c>
      <c r="D34" s="1163"/>
      <c r="E34" s="1164"/>
      <c r="F34" s="32">
        <v>7.92</v>
      </c>
      <c r="G34" s="33">
        <v>8.7200000000000006</v>
      </c>
      <c r="H34" s="33">
        <v>8.7899999999999991</v>
      </c>
      <c r="I34" s="33">
        <v>9.18</v>
      </c>
      <c r="J34" s="34">
        <v>9.93</v>
      </c>
      <c r="K34" s="22"/>
      <c r="L34" s="22"/>
      <c r="M34" s="22"/>
      <c r="N34" s="22"/>
      <c r="O34" s="22"/>
      <c r="P34" s="22"/>
    </row>
    <row r="35" spans="1:16" ht="39" customHeight="1" x14ac:dyDescent="0.15">
      <c r="A35" s="22"/>
      <c r="B35" s="35"/>
      <c r="C35" s="1159" t="s">
        <v>587</v>
      </c>
      <c r="D35" s="1159"/>
      <c r="E35" s="1160"/>
      <c r="F35" s="36">
        <v>1.61</v>
      </c>
      <c r="G35" s="37">
        <v>4.1500000000000004</v>
      </c>
      <c r="H35" s="37">
        <v>3.21</v>
      </c>
      <c r="I35" s="37">
        <v>11.38</v>
      </c>
      <c r="J35" s="38">
        <v>9.9</v>
      </c>
      <c r="K35" s="22"/>
      <c r="L35" s="22"/>
      <c r="M35" s="22"/>
      <c r="N35" s="22"/>
      <c r="O35" s="22"/>
      <c r="P35" s="22"/>
    </row>
    <row r="36" spans="1:16" ht="39" customHeight="1" x14ac:dyDescent="0.15">
      <c r="A36" s="22"/>
      <c r="B36" s="35"/>
      <c r="C36" s="1159" t="s">
        <v>588</v>
      </c>
      <c r="D36" s="1159"/>
      <c r="E36" s="1160"/>
      <c r="F36" s="36">
        <v>4.46</v>
      </c>
      <c r="G36" s="37">
        <v>4.78</v>
      </c>
      <c r="H36" s="37">
        <v>4.84</v>
      </c>
      <c r="I36" s="37">
        <v>4.82</v>
      </c>
      <c r="J36" s="38">
        <v>5.0199999999999996</v>
      </c>
      <c r="K36" s="22"/>
      <c r="L36" s="22"/>
      <c r="M36" s="22"/>
      <c r="N36" s="22"/>
      <c r="O36" s="22"/>
      <c r="P36" s="22"/>
    </row>
    <row r="37" spans="1:16" ht="39" customHeight="1" x14ac:dyDescent="0.15">
      <c r="A37" s="22"/>
      <c r="B37" s="35"/>
      <c r="C37" s="1159" t="s">
        <v>589</v>
      </c>
      <c r="D37" s="1159"/>
      <c r="E37" s="1160"/>
      <c r="F37" s="36">
        <v>4.47</v>
      </c>
      <c r="G37" s="37">
        <v>4.54</v>
      </c>
      <c r="H37" s="37">
        <v>4.3099999999999996</v>
      </c>
      <c r="I37" s="37">
        <v>4.0599999999999996</v>
      </c>
      <c r="J37" s="38">
        <v>4</v>
      </c>
      <c r="K37" s="22"/>
      <c r="L37" s="22"/>
      <c r="M37" s="22"/>
      <c r="N37" s="22"/>
      <c r="O37" s="22"/>
      <c r="P37" s="22"/>
    </row>
    <row r="38" spans="1:16" ht="39" customHeight="1" x14ac:dyDescent="0.15">
      <c r="A38" s="22"/>
      <c r="B38" s="35"/>
      <c r="C38" s="1159" t="s">
        <v>590</v>
      </c>
      <c r="D38" s="1159"/>
      <c r="E38" s="1160"/>
      <c r="F38" s="36">
        <v>0.16</v>
      </c>
      <c r="G38" s="37">
        <v>0.61</v>
      </c>
      <c r="H38" s="37">
        <v>0.4</v>
      </c>
      <c r="I38" s="37">
        <v>0.37</v>
      </c>
      <c r="J38" s="38">
        <v>3.27</v>
      </c>
      <c r="K38" s="22"/>
      <c r="L38" s="22"/>
      <c r="M38" s="22"/>
      <c r="N38" s="22"/>
      <c r="O38" s="22"/>
      <c r="P38" s="22"/>
    </row>
    <row r="39" spans="1:16" ht="39" customHeight="1" x14ac:dyDescent="0.15">
      <c r="A39" s="22"/>
      <c r="B39" s="35"/>
      <c r="C39" s="1159" t="s">
        <v>591</v>
      </c>
      <c r="D39" s="1159"/>
      <c r="E39" s="1160"/>
      <c r="F39" s="36" t="s">
        <v>537</v>
      </c>
      <c r="G39" s="37">
        <v>1.44</v>
      </c>
      <c r="H39" s="37">
        <v>1.35</v>
      </c>
      <c r="I39" s="37">
        <v>0.64</v>
      </c>
      <c r="J39" s="38">
        <v>1.62</v>
      </c>
      <c r="K39" s="22"/>
      <c r="L39" s="22"/>
      <c r="M39" s="22"/>
      <c r="N39" s="22"/>
      <c r="O39" s="22"/>
      <c r="P39" s="22"/>
    </row>
    <row r="40" spans="1:16" ht="39" customHeight="1" x14ac:dyDescent="0.15">
      <c r="A40" s="22"/>
      <c r="B40" s="35"/>
      <c r="C40" s="1159" t="s">
        <v>592</v>
      </c>
      <c r="D40" s="1159"/>
      <c r="E40" s="1160"/>
      <c r="F40" s="36">
        <v>1.73</v>
      </c>
      <c r="G40" s="37">
        <v>0.56999999999999995</v>
      </c>
      <c r="H40" s="37">
        <v>0.42</v>
      </c>
      <c r="I40" s="37">
        <v>1.3</v>
      </c>
      <c r="J40" s="38">
        <v>1.3</v>
      </c>
      <c r="K40" s="22"/>
      <c r="L40" s="22"/>
      <c r="M40" s="22"/>
      <c r="N40" s="22"/>
      <c r="O40" s="22"/>
      <c r="P40" s="22"/>
    </row>
    <row r="41" spans="1:16" ht="39" customHeight="1" x14ac:dyDescent="0.15">
      <c r="A41" s="22"/>
      <c r="B41" s="35"/>
      <c r="C41" s="1159" t="s">
        <v>593</v>
      </c>
      <c r="D41" s="1159"/>
      <c r="E41" s="1160"/>
      <c r="F41" s="36">
        <v>0.14000000000000001</v>
      </c>
      <c r="G41" s="37">
        <v>0.16</v>
      </c>
      <c r="H41" s="37">
        <v>0.11</v>
      </c>
      <c r="I41" s="37">
        <v>0.11</v>
      </c>
      <c r="J41" s="38">
        <v>1.21</v>
      </c>
      <c r="K41" s="22"/>
      <c r="L41" s="22"/>
      <c r="M41" s="22"/>
      <c r="N41" s="22"/>
      <c r="O41" s="22"/>
      <c r="P41" s="22"/>
    </row>
    <row r="42" spans="1:16" ht="39" customHeight="1" x14ac:dyDescent="0.15">
      <c r="A42" s="22"/>
      <c r="B42" s="39"/>
      <c r="C42" s="1159" t="s">
        <v>594</v>
      </c>
      <c r="D42" s="1159"/>
      <c r="E42" s="1160"/>
      <c r="F42" s="36" t="s">
        <v>537</v>
      </c>
      <c r="G42" s="37" t="s">
        <v>537</v>
      </c>
      <c r="H42" s="37" t="s">
        <v>537</v>
      </c>
      <c r="I42" s="37" t="s">
        <v>537</v>
      </c>
      <c r="J42" s="38" t="s">
        <v>537</v>
      </c>
      <c r="K42" s="22"/>
      <c r="L42" s="22"/>
      <c r="M42" s="22"/>
      <c r="N42" s="22"/>
      <c r="O42" s="22"/>
      <c r="P42" s="22"/>
    </row>
    <row r="43" spans="1:16" ht="39" customHeight="1" thickBot="1" x14ac:dyDescent="0.2">
      <c r="A43" s="22"/>
      <c r="B43" s="40"/>
      <c r="C43" s="1161" t="s">
        <v>595</v>
      </c>
      <c r="D43" s="1161"/>
      <c r="E43" s="1162"/>
      <c r="F43" s="41">
        <v>1.27</v>
      </c>
      <c r="G43" s="42">
        <v>0.68</v>
      </c>
      <c r="H43" s="42">
        <v>1.64</v>
      </c>
      <c r="I43" s="42">
        <v>1.01</v>
      </c>
      <c r="J43" s="43">
        <v>0.86</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5PE3ylqRkKOtAZCZfI7vwwuPjztM7DF3OlafmpZ3ZjcMEkxOxDbUShzmwGDDiH0Pv5f0t0E4EUHQhusYidH5w==" saltValue="3vkj65JuNvzepyP7LbQq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8"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578</v>
      </c>
      <c r="L44" s="54" t="s">
        <v>579</v>
      </c>
      <c r="M44" s="54" t="s">
        <v>580</v>
      </c>
      <c r="N44" s="54" t="s">
        <v>581</v>
      </c>
      <c r="O44" s="55" t="s">
        <v>582</v>
      </c>
      <c r="P44" s="46"/>
      <c r="Q44" s="46"/>
      <c r="R44" s="46"/>
      <c r="S44" s="46"/>
      <c r="T44" s="46"/>
      <c r="U44" s="46"/>
    </row>
    <row r="45" spans="1:21" ht="30.75" customHeight="1" x14ac:dyDescent="0.15">
      <c r="A45" s="46"/>
      <c r="B45" s="1165" t="s">
        <v>11</v>
      </c>
      <c r="C45" s="1166"/>
      <c r="D45" s="56"/>
      <c r="E45" s="1171" t="s">
        <v>12</v>
      </c>
      <c r="F45" s="1171"/>
      <c r="G45" s="1171"/>
      <c r="H45" s="1171"/>
      <c r="I45" s="1171"/>
      <c r="J45" s="1172"/>
      <c r="K45" s="57">
        <v>750</v>
      </c>
      <c r="L45" s="58">
        <v>737</v>
      </c>
      <c r="M45" s="58">
        <v>760</v>
      </c>
      <c r="N45" s="58">
        <v>845</v>
      </c>
      <c r="O45" s="59">
        <v>896</v>
      </c>
      <c r="P45" s="46"/>
      <c r="Q45" s="46"/>
      <c r="R45" s="46"/>
      <c r="S45" s="46"/>
      <c r="T45" s="46"/>
      <c r="U45" s="46"/>
    </row>
    <row r="46" spans="1:21" ht="30.75" customHeight="1" x14ac:dyDescent="0.15">
      <c r="A46" s="46"/>
      <c r="B46" s="1167"/>
      <c r="C46" s="1168"/>
      <c r="D46" s="60"/>
      <c r="E46" s="1173" t="s">
        <v>13</v>
      </c>
      <c r="F46" s="1173"/>
      <c r="G46" s="1173"/>
      <c r="H46" s="1173"/>
      <c r="I46" s="1173"/>
      <c r="J46" s="1174"/>
      <c r="K46" s="61" t="s">
        <v>537</v>
      </c>
      <c r="L46" s="62" t="s">
        <v>537</v>
      </c>
      <c r="M46" s="62" t="s">
        <v>537</v>
      </c>
      <c r="N46" s="62" t="s">
        <v>537</v>
      </c>
      <c r="O46" s="63" t="s">
        <v>537</v>
      </c>
      <c r="P46" s="46"/>
      <c r="Q46" s="46"/>
      <c r="R46" s="46"/>
      <c r="S46" s="46"/>
      <c r="T46" s="46"/>
      <c r="U46" s="46"/>
    </row>
    <row r="47" spans="1:21" ht="30.75" customHeight="1" x14ac:dyDescent="0.15">
      <c r="A47" s="46"/>
      <c r="B47" s="1167"/>
      <c r="C47" s="1168"/>
      <c r="D47" s="60"/>
      <c r="E47" s="1173" t="s">
        <v>14</v>
      </c>
      <c r="F47" s="1173"/>
      <c r="G47" s="1173"/>
      <c r="H47" s="1173"/>
      <c r="I47" s="1173"/>
      <c r="J47" s="1174"/>
      <c r="K47" s="61" t="s">
        <v>537</v>
      </c>
      <c r="L47" s="62" t="s">
        <v>537</v>
      </c>
      <c r="M47" s="62" t="s">
        <v>537</v>
      </c>
      <c r="N47" s="62" t="s">
        <v>537</v>
      </c>
      <c r="O47" s="63" t="s">
        <v>537</v>
      </c>
      <c r="P47" s="46"/>
      <c r="Q47" s="46"/>
      <c r="R47" s="46"/>
      <c r="S47" s="46"/>
      <c r="T47" s="46"/>
      <c r="U47" s="46"/>
    </row>
    <row r="48" spans="1:21" ht="30.75" customHeight="1" x14ac:dyDescent="0.15">
      <c r="A48" s="46"/>
      <c r="B48" s="1167"/>
      <c r="C48" s="1168"/>
      <c r="D48" s="60"/>
      <c r="E48" s="1173" t="s">
        <v>15</v>
      </c>
      <c r="F48" s="1173"/>
      <c r="G48" s="1173"/>
      <c r="H48" s="1173"/>
      <c r="I48" s="1173"/>
      <c r="J48" s="1174"/>
      <c r="K48" s="61">
        <v>892</v>
      </c>
      <c r="L48" s="62">
        <v>733</v>
      </c>
      <c r="M48" s="62">
        <v>599</v>
      </c>
      <c r="N48" s="62">
        <v>579</v>
      </c>
      <c r="O48" s="63">
        <v>580</v>
      </c>
      <c r="P48" s="46"/>
      <c r="Q48" s="46"/>
      <c r="R48" s="46"/>
      <c r="S48" s="46"/>
      <c r="T48" s="46"/>
      <c r="U48" s="46"/>
    </row>
    <row r="49" spans="1:21" ht="30.75" customHeight="1" x14ac:dyDescent="0.15">
      <c r="A49" s="46"/>
      <c r="B49" s="1167"/>
      <c r="C49" s="1168"/>
      <c r="D49" s="60"/>
      <c r="E49" s="1173" t="s">
        <v>16</v>
      </c>
      <c r="F49" s="1173"/>
      <c r="G49" s="1173"/>
      <c r="H49" s="1173"/>
      <c r="I49" s="1173"/>
      <c r="J49" s="1174"/>
      <c r="K49" s="61">
        <v>47</v>
      </c>
      <c r="L49" s="62">
        <v>38</v>
      </c>
      <c r="M49" s="62">
        <v>18</v>
      </c>
      <c r="N49" s="62">
        <v>15</v>
      </c>
      <c r="O49" s="63">
        <v>15</v>
      </c>
      <c r="P49" s="46"/>
      <c r="Q49" s="46"/>
      <c r="R49" s="46"/>
      <c r="S49" s="46"/>
      <c r="T49" s="46"/>
      <c r="U49" s="46"/>
    </row>
    <row r="50" spans="1:21" ht="30.75" customHeight="1" x14ac:dyDescent="0.15">
      <c r="A50" s="46"/>
      <c r="B50" s="1167"/>
      <c r="C50" s="1168"/>
      <c r="D50" s="60"/>
      <c r="E50" s="1173" t="s">
        <v>17</v>
      </c>
      <c r="F50" s="1173"/>
      <c r="G50" s="1173"/>
      <c r="H50" s="1173"/>
      <c r="I50" s="1173"/>
      <c r="J50" s="1174"/>
      <c r="K50" s="61">
        <v>28</v>
      </c>
      <c r="L50" s="62">
        <v>27</v>
      </c>
      <c r="M50" s="62">
        <v>24</v>
      </c>
      <c r="N50" s="62">
        <v>24</v>
      </c>
      <c r="O50" s="63">
        <v>24</v>
      </c>
      <c r="P50" s="46"/>
      <c r="Q50" s="46"/>
      <c r="R50" s="46"/>
      <c r="S50" s="46"/>
      <c r="T50" s="46"/>
      <c r="U50" s="46"/>
    </row>
    <row r="51" spans="1:21" ht="30.75" customHeight="1" x14ac:dyDescent="0.15">
      <c r="A51" s="46"/>
      <c r="B51" s="1169"/>
      <c r="C51" s="1170"/>
      <c r="D51" s="64"/>
      <c r="E51" s="1173" t="s">
        <v>18</v>
      </c>
      <c r="F51" s="1173"/>
      <c r="G51" s="1173"/>
      <c r="H51" s="1173"/>
      <c r="I51" s="1173"/>
      <c r="J51" s="1174"/>
      <c r="K51" s="61" t="s">
        <v>537</v>
      </c>
      <c r="L51" s="62" t="s">
        <v>537</v>
      </c>
      <c r="M51" s="62" t="s">
        <v>537</v>
      </c>
      <c r="N51" s="62" t="s">
        <v>537</v>
      </c>
      <c r="O51" s="63" t="s">
        <v>537</v>
      </c>
      <c r="P51" s="46"/>
      <c r="Q51" s="46"/>
      <c r="R51" s="46"/>
      <c r="S51" s="46"/>
      <c r="T51" s="46"/>
      <c r="U51" s="46"/>
    </row>
    <row r="52" spans="1:21" ht="30.75" customHeight="1" x14ac:dyDescent="0.15">
      <c r="A52" s="46"/>
      <c r="B52" s="1175" t="s">
        <v>19</v>
      </c>
      <c r="C52" s="1176"/>
      <c r="D52" s="64"/>
      <c r="E52" s="1173" t="s">
        <v>20</v>
      </c>
      <c r="F52" s="1173"/>
      <c r="G52" s="1173"/>
      <c r="H52" s="1173"/>
      <c r="I52" s="1173"/>
      <c r="J52" s="1174"/>
      <c r="K52" s="61">
        <v>1158</v>
      </c>
      <c r="L52" s="62">
        <v>1108</v>
      </c>
      <c r="M52" s="62">
        <v>1094</v>
      </c>
      <c r="N52" s="62">
        <v>1089</v>
      </c>
      <c r="O52" s="63">
        <v>1114</v>
      </c>
      <c r="P52" s="46"/>
      <c r="Q52" s="46"/>
      <c r="R52" s="46"/>
      <c r="S52" s="46"/>
      <c r="T52" s="46"/>
      <c r="U52" s="46"/>
    </row>
    <row r="53" spans="1:21" ht="30.75" customHeight="1" thickBot="1" x14ac:dyDescent="0.2">
      <c r="A53" s="46"/>
      <c r="B53" s="1177" t="s">
        <v>21</v>
      </c>
      <c r="C53" s="1178"/>
      <c r="D53" s="65"/>
      <c r="E53" s="1179" t="s">
        <v>22</v>
      </c>
      <c r="F53" s="1179"/>
      <c r="G53" s="1179"/>
      <c r="H53" s="1179"/>
      <c r="I53" s="1179"/>
      <c r="J53" s="1180"/>
      <c r="K53" s="66">
        <v>559</v>
      </c>
      <c r="L53" s="67">
        <v>427</v>
      </c>
      <c r="M53" s="67">
        <v>307</v>
      </c>
      <c r="N53" s="67">
        <v>374</v>
      </c>
      <c r="O53" s="68">
        <v>401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596</v>
      </c>
      <c r="P56" s="46"/>
      <c r="Q56" s="46"/>
      <c r="R56" s="46"/>
      <c r="S56" s="46"/>
      <c r="T56" s="46"/>
      <c r="U56" s="46"/>
    </row>
    <row r="57" spans="1:21" ht="31.5" customHeight="1" thickBot="1" x14ac:dyDescent="0.2">
      <c r="A57" s="46"/>
      <c r="B57" s="74"/>
      <c r="C57" s="75"/>
      <c r="D57" s="75"/>
      <c r="E57" s="76"/>
      <c r="F57" s="76"/>
      <c r="G57" s="76"/>
      <c r="H57" s="76"/>
      <c r="I57" s="76"/>
      <c r="J57" s="77" t="s">
        <v>2</v>
      </c>
      <c r="K57" s="78" t="s">
        <v>597</v>
      </c>
      <c r="L57" s="79" t="s">
        <v>598</v>
      </c>
      <c r="M57" s="79" t="s">
        <v>599</v>
      </c>
      <c r="N57" s="79" t="s">
        <v>600</v>
      </c>
      <c r="O57" s="80" t="s">
        <v>601</v>
      </c>
      <c r="P57" s="46"/>
      <c r="Q57" s="46"/>
      <c r="R57" s="46"/>
      <c r="S57" s="46"/>
      <c r="T57" s="46"/>
      <c r="U57" s="46"/>
    </row>
    <row r="58" spans="1:21" ht="31.5" customHeight="1" x14ac:dyDescent="0.15">
      <c r="B58" s="1181" t="s">
        <v>26</v>
      </c>
      <c r="C58" s="1182"/>
      <c r="D58" s="1187" t="s">
        <v>27</v>
      </c>
      <c r="E58" s="1188"/>
      <c r="F58" s="1188"/>
      <c r="G58" s="1188"/>
      <c r="H58" s="1188"/>
      <c r="I58" s="1188"/>
      <c r="J58" s="1189"/>
      <c r="K58" s="81"/>
      <c r="L58" s="82"/>
      <c r="M58" s="82"/>
      <c r="N58" s="82"/>
      <c r="O58" s="83"/>
    </row>
    <row r="59" spans="1:21" ht="31.5" customHeight="1" x14ac:dyDescent="0.15">
      <c r="B59" s="1183"/>
      <c r="C59" s="1184"/>
      <c r="D59" s="1190" t="s">
        <v>28</v>
      </c>
      <c r="E59" s="1191"/>
      <c r="F59" s="1191"/>
      <c r="G59" s="1191"/>
      <c r="H59" s="1191"/>
      <c r="I59" s="1191"/>
      <c r="J59" s="1192"/>
      <c r="K59" s="84"/>
      <c r="L59" s="85"/>
      <c r="M59" s="85"/>
      <c r="N59" s="85"/>
      <c r="O59" s="86"/>
    </row>
    <row r="60" spans="1:21" ht="31.5" customHeight="1" thickBot="1" x14ac:dyDescent="0.2">
      <c r="B60" s="1185"/>
      <c r="C60" s="1186"/>
      <c r="D60" s="1193" t="s">
        <v>29</v>
      </c>
      <c r="E60" s="1194"/>
      <c r="F60" s="1194"/>
      <c r="G60" s="1194"/>
      <c r="H60" s="1194"/>
      <c r="I60" s="1194"/>
      <c r="J60" s="1195"/>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ozjVy311wKn4RfP97Qiw/YUSnJa9VTTwekHVhRoTd/V1zwbq7erBjtTQsn0thBrV1N6DrBcr49JVR7LsboufQ==" saltValue="ciAWWb8dB3rkHjPaRHX6t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C33"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578</v>
      </c>
      <c r="J40" s="101" t="s">
        <v>579</v>
      </c>
      <c r="K40" s="101" t="s">
        <v>580</v>
      </c>
      <c r="L40" s="101" t="s">
        <v>581</v>
      </c>
      <c r="M40" s="102" t="s">
        <v>582</v>
      </c>
    </row>
    <row r="41" spans="2:13" ht="27.75" customHeight="1" x14ac:dyDescent="0.15">
      <c r="B41" s="1196" t="s">
        <v>32</v>
      </c>
      <c r="C41" s="1197"/>
      <c r="D41" s="103"/>
      <c r="E41" s="1202" t="s">
        <v>33</v>
      </c>
      <c r="F41" s="1202"/>
      <c r="G41" s="1202"/>
      <c r="H41" s="1203"/>
      <c r="I41" s="342">
        <v>9442</v>
      </c>
      <c r="J41" s="343">
        <v>9270</v>
      </c>
      <c r="K41" s="343">
        <v>9282</v>
      </c>
      <c r="L41" s="343">
        <v>9130</v>
      </c>
      <c r="M41" s="344">
        <v>8808</v>
      </c>
    </row>
    <row r="42" spans="2:13" ht="27.75" customHeight="1" x14ac:dyDescent="0.15">
      <c r="B42" s="1198"/>
      <c r="C42" s="1199"/>
      <c r="D42" s="104"/>
      <c r="E42" s="1204" t="s">
        <v>34</v>
      </c>
      <c r="F42" s="1204"/>
      <c r="G42" s="1204"/>
      <c r="H42" s="1205"/>
      <c r="I42" s="345">
        <v>2695</v>
      </c>
      <c r="J42" s="346">
        <v>2548</v>
      </c>
      <c r="K42" s="346">
        <v>2307</v>
      </c>
      <c r="L42" s="346">
        <v>2060</v>
      </c>
      <c r="M42" s="347">
        <v>2093</v>
      </c>
    </row>
    <row r="43" spans="2:13" ht="27.75" customHeight="1" x14ac:dyDescent="0.15">
      <c r="B43" s="1198"/>
      <c r="C43" s="1199"/>
      <c r="D43" s="104"/>
      <c r="E43" s="1204" t="s">
        <v>35</v>
      </c>
      <c r="F43" s="1204"/>
      <c r="G43" s="1204"/>
      <c r="H43" s="1205"/>
      <c r="I43" s="345">
        <v>5755</v>
      </c>
      <c r="J43" s="346">
        <v>5376</v>
      </c>
      <c r="K43" s="346">
        <v>4577</v>
      </c>
      <c r="L43" s="346">
        <v>4078</v>
      </c>
      <c r="M43" s="347">
        <v>4087</v>
      </c>
    </row>
    <row r="44" spans="2:13" ht="27.75" customHeight="1" x14ac:dyDescent="0.15">
      <c r="B44" s="1198"/>
      <c r="C44" s="1199"/>
      <c r="D44" s="104"/>
      <c r="E44" s="1204" t="s">
        <v>36</v>
      </c>
      <c r="F44" s="1204"/>
      <c r="G44" s="1204"/>
      <c r="H44" s="1205"/>
      <c r="I44" s="345">
        <v>155</v>
      </c>
      <c r="J44" s="346">
        <v>88</v>
      </c>
      <c r="K44" s="346">
        <v>219</v>
      </c>
      <c r="L44" s="346">
        <v>158</v>
      </c>
      <c r="M44" s="347">
        <v>33</v>
      </c>
    </row>
    <row r="45" spans="2:13" ht="27.75" customHeight="1" x14ac:dyDescent="0.15">
      <c r="B45" s="1198"/>
      <c r="C45" s="1199"/>
      <c r="D45" s="104"/>
      <c r="E45" s="1204" t="s">
        <v>37</v>
      </c>
      <c r="F45" s="1204"/>
      <c r="G45" s="1204"/>
      <c r="H45" s="1205"/>
      <c r="I45" s="345">
        <v>1088</v>
      </c>
      <c r="J45" s="346">
        <v>1015</v>
      </c>
      <c r="K45" s="346">
        <v>847</v>
      </c>
      <c r="L45" s="346">
        <v>980</v>
      </c>
      <c r="M45" s="347">
        <v>959</v>
      </c>
    </row>
    <row r="46" spans="2:13" ht="27.75" customHeight="1" x14ac:dyDescent="0.15">
      <c r="B46" s="1198"/>
      <c r="C46" s="1199"/>
      <c r="D46" s="105"/>
      <c r="E46" s="1204" t="s">
        <v>38</v>
      </c>
      <c r="F46" s="1204"/>
      <c r="G46" s="1204"/>
      <c r="H46" s="1205"/>
      <c r="I46" s="345" t="s">
        <v>537</v>
      </c>
      <c r="J46" s="346" t="s">
        <v>537</v>
      </c>
      <c r="K46" s="346" t="s">
        <v>537</v>
      </c>
      <c r="L46" s="346" t="s">
        <v>537</v>
      </c>
      <c r="M46" s="347" t="s">
        <v>537</v>
      </c>
    </row>
    <row r="47" spans="2:13" ht="27.75" customHeight="1" x14ac:dyDescent="0.15">
      <c r="B47" s="1198"/>
      <c r="C47" s="1199"/>
      <c r="D47" s="106"/>
      <c r="E47" s="1206" t="s">
        <v>39</v>
      </c>
      <c r="F47" s="1207"/>
      <c r="G47" s="1207"/>
      <c r="H47" s="1208"/>
      <c r="I47" s="345" t="s">
        <v>537</v>
      </c>
      <c r="J47" s="346" t="s">
        <v>537</v>
      </c>
      <c r="K47" s="346" t="s">
        <v>537</v>
      </c>
      <c r="L47" s="346" t="s">
        <v>537</v>
      </c>
      <c r="M47" s="347" t="s">
        <v>537</v>
      </c>
    </row>
    <row r="48" spans="2:13" ht="27.75" customHeight="1" x14ac:dyDescent="0.15">
      <c r="B48" s="1198"/>
      <c r="C48" s="1199"/>
      <c r="D48" s="104"/>
      <c r="E48" s="1204" t="s">
        <v>40</v>
      </c>
      <c r="F48" s="1204"/>
      <c r="G48" s="1204"/>
      <c r="H48" s="1205"/>
      <c r="I48" s="345" t="s">
        <v>537</v>
      </c>
      <c r="J48" s="346" t="s">
        <v>537</v>
      </c>
      <c r="K48" s="346" t="s">
        <v>537</v>
      </c>
      <c r="L48" s="346" t="s">
        <v>537</v>
      </c>
      <c r="M48" s="347" t="s">
        <v>537</v>
      </c>
    </row>
    <row r="49" spans="2:13" ht="27.75" customHeight="1" x14ac:dyDescent="0.15">
      <c r="B49" s="1200"/>
      <c r="C49" s="1201"/>
      <c r="D49" s="104"/>
      <c r="E49" s="1204" t="s">
        <v>41</v>
      </c>
      <c r="F49" s="1204"/>
      <c r="G49" s="1204"/>
      <c r="H49" s="1205"/>
      <c r="I49" s="345" t="s">
        <v>537</v>
      </c>
      <c r="J49" s="346" t="s">
        <v>537</v>
      </c>
      <c r="K49" s="346" t="s">
        <v>537</v>
      </c>
      <c r="L49" s="346" t="s">
        <v>537</v>
      </c>
      <c r="M49" s="347" t="s">
        <v>537</v>
      </c>
    </row>
    <row r="50" spans="2:13" ht="27.75" customHeight="1" x14ac:dyDescent="0.15">
      <c r="B50" s="1209" t="s">
        <v>42</v>
      </c>
      <c r="C50" s="1210"/>
      <c r="D50" s="107"/>
      <c r="E50" s="1204" t="s">
        <v>43</v>
      </c>
      <c r="F50" s="1204"/>
      <c r="G50" s="1204"/>
      <c r="H50" s="1205"/>
      <c r="I50" s="345">
        <v>3327</v>
      </c>
      <c r="J50" s="346">
        <v>3390</v>
      </c>
      <c r="K50" s="346">
        <v>3558</v>
      </c>
      <c r="L50" s="346">
        <v>3704</v>
      </c>
      <c r="M50" s="347">
        <v>4132</v>
      </c>
    </row>
    <row r="51" spans="2:13" ht="27.75" customHeight="1" x14ac:dyDescent="0.15">
      <c r="B51" s="1198"/>
      <c r="C51" s="1199"/>
      <c r="D51" s="104"/>
      <c r="E51" s="1204" t="s">
        <v>44</v>
      </c>
      <c r="F51" s="1204"/>
      <c r="G51" s="1204"/>
      <c r="H51" s="1205"/>
      <c r="I51" s="345">
        <v>655</v>
      </c>
      <c r="J51" s="346">
        <v>640</v>
      </c>
      <c r="K51" s="346">
        <v>584</v>
      </c>
      <c r="L51" s="346">
        <v>562</v>
      </c>
      <c r="M51" s="347">
        <v>516</v>
      </c>
    </row>
    <row r="52" spans="2:13" ht="27.75" customHeight="1" x14ac:dyDescent="0.15">
      <c r="B52" s="1200"/>
      <c r="C52" s="1201"/>
      <c r="D52" s="104"/>
      <c r="E52" s="1204" t="s">
        <v>45</v>
      </c>
      <c r="F52" s="1204"/>
      <c r="G52" s="1204"/>
      <c r="H52" s="1205"/>
      <c r="I52" s="345">
        <v>11764</v>
      </c>
      <c r="J52" s="346">
        <v>11217</v>
      </c>
      <c r="K52" s="346">
        <v>10978</v>
      </c>
      <c r="L52" s="346">
        <v>10546</v>
      </c>
      <c r="M52" s="347">
        <v>9979</v>
      </c>
    </row>
    <row r="53" spans="2:13" ht="27.75" customHeight="1" thickBot="1" x14ac:dyDescent="0.2">
      <c r="B53" s="1211" t="s">
        <v>46</v>
      </c>
      <c r="C53" s="1212"/>
      <c r="D53" s="108"/>
      <c r="E53" s="1213" t="s">
        <v>47</v>
      </c>
      <c r="F53" s="1213"/>
      <c r="G53" s="1213"/>
      <c r="H53" s="1214"/>
      <c r="I53" s="348">
        <v>3390</v>
      </c>
      <c r="J53" s="349">
        <v>3049</v>
      </c>
      <c r="K53" s="349">
        <v>2113</v>
      </c>
      <c r="L53" s="349">
        <v>1594</v>
      </c>
      <c r="M53" s="350">
        <v>1353</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Sy9I6YDyyWADt7idBv1A25Bx7OeVMP71Rv2fWU2aFgOaL3qIPmsM2O2XpE2+zJ+FBF49JC+5gbWpYP1qcqHXbQ==" saltValue="p2il2KAA7puIaXrfAYQR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46" zoomScale="55" zoomScaleNormal="55" zoomScaleSheetLayoutView="100" workbookViewId="0">
      <selection activeCell="H61" sqref="H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580</v>
      </c>
      <c r="G54" s="117" t="s">
        <v>581</v>
      </c>
      <c r="H54" s="118" t="s">
        <v>582</v>
      </c>
    </row>
    <row r="55" spans="2:8" ht="52.5" customHeight="1" x14ac:dyDescent="0.15">
      <c r="B55" s="119"/>
      <c r="C55" s="1223" t="s">
        <v>50</v>
      </c>
      <c r="D55" s="1223"/>
      <c r="E55" s="1224"/>
      <c r="F55" s="120">
        <v>2402</v>
      </c>
      <c r="G55" s="120">
        <v>2494</v>
      </c>
      <c r="H55" s="121">
        <v>2883</v>
      </c>
    </row>
    <row r="56" spans="2:8" ht="52.5" customHeight="1" x14ac:dyDescent="0.15">
      <c r="B56" s="122"/>
      <c r="C56" s="1225" t="s">
        <v>51</v>
      </c>
      <c r="D56" s="1225"/>
      <c r="E56" s="1226"/>
      <c r="F56" s="123">
        <v>420</v>
      </c>
      <c r="G56" s="123">
        <v>483</v>
      </c>
      <c r="H56" s="124">
        <v>483</v>
      </c>
    </row>
    <row r="57" spans="2:8" ht="53.25" customHeight="1" x14ac:dyDescent="0.15">
      <c r="B57" s="122"/>
      <c r="C57" s="1227" t="s">
        <v>52</v>
      </c>
      <c r="D57" s="1227"/>
      <c r="E57" s="1228"/>
      <c r="F57" s="125">
        <v>1408</v>
      </c>
      <c r="G57" s="125">
        <v>1410</v>
      </c>
      <c r="H57" s="126">
        <v>1413</v>
      </c>
    </row>
    <row r="58" spans="2:8" ht="45.75" customHeight="1" x14ac:dyDescent="0.15">
      <c r="B58" s="127"/>
      <c r="C58" s="1215" t="s">
        <v>602</v>
      </c>
      <c r="D58" s="1216"/>
      <c r="E58" s="1217"/>
      <c r="F58" s="128">
        <v>1107</v>
      </c>
      <c r="G58" s="128">
        <v>1108</v>
      </c>
      <c r="H58" s="129">
        <v>1110</v>
      </c>
    </row>
    <row r="59" spans="2:8" ht="45.75" customHeight="1" x14ac:dyDescent="0.15">
      <c r="B59" s="127"/>
      <c r="C59" s="1215" t="s">
        <v>603</v>
      </c>
      <c r="D59" s="1216"/>
      <c r="E59" s="1217"/>
      <c r="F59" s="128">
        <v>104</v>
      </c>
      <c r="G59" s="128">
        <v>104</v>
      </c>
      <c r="H59" s="129">
        <v>104</v>
      </c>
    </row>
    <row r="60" spans="2:8" ht="45.75" customHeight="1" x14ac:dyDescent="0.15">
      <c r="B60" s="127"/>
      <c r="C60" s="1215" t="s">
        <v>604</v>
      </c>
      <c r="D60" s="1216"/>
      <c r="E60" s="1217"/>
      <c r="F60" s="128">
        <v>64</v>
      </c>
      <c r="G60" s="128">
        <v>64</v>
      </c>
      <c r="H60" s="129">
        <v>64</v>
      </c>
    </row>
    <row r="61" spans="2:8" ht="45.75" customHeight="1" x14ac:dyDescent="0.15">
      <c r="B61" s="127"/>
      <c r="C61" s="1215" t="s">
        <v>605</v>
      </c>
      <c r="D61" s="1216"/>
      <c r="E61" s="1217"/>
      <c r="F61" s="128">
        <v>64</v>
      </c>
      <c r="G61" s="128">
        <v>64</v>
      </c>
      <c r="H61" s="129">
        <v>64</v>
      </c>
    </row>
    <row r="62" spans="2:8" ht="45.75" customHeight="1" thickBot="1" x14ac:dyDescent="0.2">
      <c r="B62" s="130"/>
      <c r="C62" s="1218" t="s">
        <v>606</v>
      </c>
      <c r="D62" s="1219"/>
      <c r="E62" s="1220"/>
      <c r="F62" s="131">
        <v>42</v>
      </c>
      <c r="G62" s="131">
        <v>42</v>
      </c>
      <c r="H62" s="132">
        <v>42</v>
      </c>
    </row>
    <row r="63" spans="2:8" ht="52.5" customHeight="1" thickBot="1" x14ac:dyDescent="0.2">
      <c r="B63" s="133"/>
      <c r="C63" s="1221" t="s">
        <v>53</v>
      </c>
      <c r="D63" s="1221"/>
      <c r="E63" s="1222"/>
      <c r="F63" s="134">
        <v>4230</v>
      </c>
      <c r="G63" s="134">
        <v>4387</v>
      </c>
      <c r="H63" s="135">
        <v>4779</v>
      </c>
    </row>
    <row r="64" spans="2:8" x14ac:dyDescent="0.15"/>
  </sheetData>
  <sheetProtection algorithmName="SHA-512" hashValue="YSLBGXg8qJK6n1+UhoBicj2kAtZYSlRNgpduaVJtUaptscz/vrrHb7RpRx563EBwYxzzTCg8sURX46SWBEPITg==" saltValue="X83oN2O1YF5wJlmwSs6k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648CA-1B0C-4EC0-9DC8-C559CBBE2939}">
  <sheetPr>
    <pageSetUpPr fitToPage="1"/>
  </sheetPr>
  <dimension ref="A1:DE85"/>
  <sheetViews>
    <sheetView showGridLines="0" topLeftCell="AI59" zoomScale="85" zoomScaleNormal="85" zoomScaleSheetLayoutView="55" workbookViewId="0">
      <selection activeCell="AN65" sqref="AN65:DC69"/>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621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622</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41" t="s">
        <v>630</v>
      </c>
      <c r="AO43" s="1242"/>
      <c r="AP43" s="1242"/>
      <c r="AQ43" s="1242"/>
      <c r="AR43" s="1242"/>
      <c r="AS43" s="1242"/>
      <c r="AT43" s="1242"/>
      <c r="AU43" s="1242"/>
      <c r="AV43" s="1242"/>
      <c r="AW43" s="1242"/>
      <c r="AX43" s="1242"/>
      <c r="AY43" s="1242"/>
      <c r="AZ43" s="1242"/>
      <c r="BA43" s="1242"/>
      <c r="BB43" s="1242"/>
      <c r="BC43" s="1242"/>
      <c r="BD43" s="1242"/>
      <c r="BE43" s="1242"/>
      <c r="BF43" s="1242"/>
      <c r="BG43" s="1242"/>
      <c r="BH43" s="1242"/>
      <c r="BI43" s="1242"/>
      <c r="BJ43" s="1242"/>
      <c r="BK43" s="1242"/>
      <c r="BL43" s="1242"/>
      <c r="BM43" s="1242"/>
      <c r="BN43" s="1242"/>
      <c r="BO43" s="1242"/>
      <c r="BP43" s="1242"/>
      <c r="BQ43" s="1242"/>
      <c r="BR43" s="1242"/>
      <c r="BS43" s="1242"/>
      <c r="BT43" s="1242"/>
      <c r="BU43" s="1242"/>
      <c r="BV43" s="1242"/>
      <c r="BW43" s="1242"/>
      <c r="BX43" s="1242"/>
      <c r="BY43" s="1242"/>
      <c r="BZ43" s="1242"/>
      <c r="CA43" s="1242"/>
      <c r="CB43" s="1242"/>
      <c r="CC43" s="1242"/>
      <c r="CD43" s="1242"/>
      <c r="CE43" s="1242"/>
      <c r="CF43" s="1242"/>
      <c r="CG43" s="1242"/>
      <c r="CH43" s="1242"/>
      <c r="CI43" s="1242"/>
      <c r="CJ43" s="1242"/>
      <c r="CK43" s="1242"/>
      <c r="CL43" s="1242"/>
      <c r="CM43" s="1242"/>
      <c r="CN43" s="1242"/>
      <c r="CO43" s="1242"/>
      <c r="CP43" s="1242"/>
      <c r="CQ43" s="1242"/>
      <c r="CR43" s="1242"/>
      <c r="CS43" s="1242"/>
      <c r="CT43" s="1242"/>
      <c r="CU43" s="1242"/>
      <c r="CV43" s="1242"/>
      <c r="CW43" s="1242"/>
      <c r="CX43" s="1242"/>
      <c r="CY43" s="1242"/>
      <c r="CZ43" s="1242"/>
      <c r="DA43" s="1242"/>
      <c r="DB43" s="1242"/>
      <c r="DC43" s="1243"/>
    </row>
    <row r="44" spans="2:109" x14ac:dyDescent="0.15">
      <c r="B44" s="259"/>
      <c r="AN44" s="1244"/>
      <c r="AO44" s="1245"/>
      <c r="AP44" s="1245"/>
      <c r="AQ44" s="1245"/>
      <c r="AR44" s="1245"/>
      <c r="AS44" s="1245"/>
      <c r="AT44" s="1245"/>
      <c r="AU44" s="1245"/>
      <c r="AV44" s="1245"/>
      <c r="AW44" s="1245"/>
      <c r="AX44" s="1245"/>
      <c r="AY44" s="1245"/>
      <c r="AZ44" s="1245"/>
      <c r="BA44" s="1245"/>
      <c r="BB44" s="1245"/>
      <c r="BC44" s="1245"/>
      <c r="BD44" s="1245"/>
      <c r="BE44" s="1245"/>
      <c r="BF44" s="1245"/>
      <c r="BG44" s="1245"/>
      <c r="BH44" s="1245"/>
      <c r="BI44" s="1245"/>
      <c r="BJ44" s="1245"/>
      <c r="BK44" s="1245"/>
      <c r="BL44" s="1245"/>
      <c r="BM44" s="1245"/>
      <c r="BN44" s="1245"/>
      <c r="BO44" s="1245"/>
      <c r="BP44" s="1245"/>
      <c r="BQ44" s="1245"/>
      <c r="BR44" s="1245"/>
      <c r="BS44" s="1245"/>
      <c r="BT44" s="1245"/>
      <c r="BU44" s="1245"/>
      <c r="BV44" s="1245"/>
      <c r="BW44" s="1245"/>
      <c r="BX44" s="1245"/>
      <c r="BY44" s="1245"/>
      <c r="BZ44" s="1245"/>
      <c r="CA44" s="1245"/>
      <c r="CB44" s="1245"/>
      <c r="CC44" s="1245"/>
      <c r="CD44" s="1245"/>
      <c r="CE44" s="1245"/>
      <c r="CF44" s="1245"/>
      <c r="CG44" s="1245"/>
      <c r="CH44" s="1245"/>
      <c r="CI44" s="1245"/>
      <c r="CJ44" s="1245"/>
      <c r="CK44" s="1245"/>
      <c r="CL44" s="1245"/>
      <c r="CM44" s="1245"/>
      <c r="CN44" s="1245"/>
      <c r="CO44" s="1245"/>
      <c r="CP44" s="1245"/>
      <c r="CQ44" s="1245"/>
      <c r="CR44" s="1245"/>
      <c r="CS44" s="1245"/>
      <c r="CT44" s="1245"/>
      <c r="CU44" s="1245"/>
      <c r="CV44" s="1245"/>
      <c r="CW44" s="1245"/>
      <c r="CX44" s="1245"/>
      <c r="CY44" s="1245"/>
      <c r="CZ44" s="1245"/>
      <c r="DA44" s="1245"/>
      <c r="DB44" s="1245"/>
      <c r="DC44" s="1246"/>
    </row>
    <row r="45" spans="2:109" x14ac:dyDescent="0.15">
      <c r="B45" s="259"/>
      <c r="AN45" s="1244"/>
      <c r="AO45" s="1245"/>
      <c r="AP45" s="1245"/>
      <c r="AQ45" s="1245"/>
      <c r="AR45" s="1245"/>
      <c r="AS45" s="1245"/>
      <c r="AT45" s="1245"/>
      <c r="AU45" s="1245"/>
      <c r="AV45" s="1245"/>
      <c r="AW45" s="1245"/>
      <c r="AX45" s="1245"/>
      <c r="AY45" s="1245"/>
      <c r="AZ45" s="1245"/>
      <c r="BA45" s="1245"/>
      <c r="BB45" s="1245"/>
      <c r="BC45" s="1245"/>
      <c r="BD45" s="1245"/>
      <c r="BE45" s="1245"/>
      <c r="BF45" s="1245"/>
      <c r="BG45" s="1245"/>
      <c r="BH45" s="1245"/>
      <c r="BI45" s="1245"/>
      <c r="BJ45" s="1245"/>
      <c r="BK45" s="1245"/>
      <c r="BL45" s="1245"/>
      <c r="BM45" s="1245"/>
      <c r="BN45" s="1245"/>
      <c r="BO45" s="1245"/>
      <c r="BP45" s="1245"/>
      <c r="BQ45" s="1245"/>
      <c r="BR45" s="1245"/>
      <c r="BS45" s="1245"/>
      <c r="BT45" s="1245"/>
      <c r="BU45" s="1245"/>
      <c r="BV45" s="1245"/>
      <c r="BW45" s="1245"/>
      <c r="BX45" s="1245"/>
      <c r="BY45" s="1245"/>
      <c r="BZ45" s="1245"/>
      <c r="CA45" s="1245"/>
      <c r="CB45" s="1245"/>
      <c r="CC45" s="1245"/>
      <c r="CD45" s="1245"/>
      <c r="CE45" s="1245"/>
      <c r="CF45" s="1245"/>
      <c r="CG45" s="1245"/>
      <c r="CH45" s="1245"/>
      <c r="CI45" s="1245"/>
      <c r="CJ45" s="1245"/>
      <c r="CK45" s="1245"/>
      <c r="CL45" s="1245"/>
      <c r="CM45" s="1245"/>
      <c r="CN45" s="1245"/>
      <c r="CO45" s="1245"/>
      <c r="CP45" s="1245"/>
      <c r="CQ45" s="1245"/>
      <c r="CR45" s="1245"/>
      <c r="CS45" s="1245"/>
      <c r="CT45" s="1245"/>
      <c r="CU45" s="1245"/>
      <c r="CV45" s="1245"/>
      <c r="CW45" s="1245"/>
      <c r="CX45" s="1245"/>
      <c r="CY45" s="1245"/>
      <c r="CZ45" s="1245"/>
      <c r="DA45" s="1245"/>
      <c r="DB45" s="1245"/>
      <c r="DC45" s="1246"/>
    </row>
    <row r="46" spans="2:109" x14ac:dyDescent="0.15">
      <c r="B46" s="259"/>
      <c r="AN46" s="1244"/>
      <c r="AO46" s="1245"/>
      <c r="AP46" s="1245"/>
      <c r="AQ46" s="1245"/>
      <c r="AR46" s="1245"/>
      <c r="AS46" s="1245"/>
      <c r="AT46" s="1245"/>
      <c r="AU46" s="1245"/>
      <c r="AV46" s="1245"/>
      <c r="AW46" s="1245"/>
      <c r="AX46" s="1245"/>
      <c r="AY46" s="1245"/>
      <c r="AZ46" s="1245"/>
      <c r="BA46" s="1245"/>
      <c r="BB46" s="1245"/>
      <c r="BC46" s="1245"/>
      <c r="BD46" s="1245"/>
      <c r="BE46" s="1245"/>
      <c r="BF46" s="1245"/>
      <c r="BG46" s="1245"/>
      <c r="BH46" s="1245"/>
      <c r="BI46" s="1245"/>
      <c r="BJ46" s="1245"/>
      <c r="BK46" s="1245"/>
      <c r="BL46" s="1245"/>
      <c r="BM46" s="1245"/>
      <c r="BN46" s="1245"/>
      <c r="BO46" s="1245"/>
      <c r="BP46" s="1245"/>
      <c r="BQ46" s="1245"/>
      <c r="BR46" s="1245"/>
      <c r="BS46" s="1245"/>
      <c r="BT46" s="1245"/>
      <c r="BU46" s="1245"/>
      <c r="BV46" s="1245"/>
      <c r="BW46" s="1245"/>
      <c r="BX46" s="1245"/>
      <c r="BY46" s="1245"/>
      <c r="BZ46" s="1245"/>
      <c r="CA46" s="1245"/>
      <c r="CB46" s="1245"/>
      <c r="CC46" s="1245"/>
      <c r="CD46" s="1245"/>
      <c r="CE46" s="1245"/>
      <c r="CF46" s="1245"/>
      <c r="CG46" s="1245"/>
      <c r="CH46" s="1245"/>
      <c r="CI46" s="1245"/>
      <c r="CJ46" s="1245"/>
      <c r="CK46" s="1245"/>
      <c r="CL46" s="1245"/>
      <c r="CM46" s="1245"/>
      <c r="CN46" s="1245"/>
      <c r="CO46" s="1245"/>
      <c r="CP46" s="1245"/>
      <c r="CQ46" s="1245"/>
      <c r="CR46" s="1245"/>
      <c r="CS46" s="1245"/>
      <c r="CT46" s="1245"/>
      <c r="CU46" s="1245"/>
      <c r="CV46" s="1245"/>
      <c r="CW46" s="1245"/>
      <c r="CX46" s="1245"/>
      <c r="CY46" s="1245"/>
      <c r="CZ46" s="1245"/>
      <c r="DA46" s="1245"/>
      <c r="DB46" s="1245"/>
      <c r="DC46" s="1246"/>
    </row>
    <row r="47" spans="2:109" x14ac:dyDescent="0.15">
      <c r="B47" s="259"/>
      <c r="AN47" s="1247"/>
      <c r="AO47" s="1248"/>
      <c r="AP47" s="1248"/>
      <c r="AQ47" s="1248"/>
      <c r="AR47" s="1248"/>
      <c r="AS47" s="1248"/>
      <c r="AT47" s="1248"/>
      <c r="AU47" s="1248"/>
      <c r="AV47" s="1248"/>
      <c r="AW47" s="1248"/>
      <c r="AX47" s="1248"/>
      <c r="AY47" s="1248"/>
      <c r="AZ47" s="1248"/>
      <c r="BA47" s="1248"/>
      <c r="BB47" s="1248"/>
      <c r="BC47" s="1248"/>
      <c r="BD47" s="1248"/>
      <c r="BE47" s="1248"/>
      <c r="BF47" s="1248"/>
      <c r="BG47" s="1248"/>
      <c r="BH47" s="1248"/>
      <c r="BI47" s="1248"/>
      <c r="BJ47" s="1248"/>
      <c r="BK47" s="1248"/>
      <c r="BL47" s="1248"/>
      <c r="BM47" s="1248"/>
      <c r="BN47" s="1248"/>
      <c r="BO47" s="1248"/>
      <c r="BP47" s="1248"/>
      <c r="BQ47" s="1248"/>
      <c r="BR47" s="1248"/>
      <c r="BS47" s="1248"/>
      <c r="BT47" s="1248"/>
      <c r="BU47" s="1248"/>
      <c r="BV47" s="1248"/>
      <c r="BW47" s="1248"/>
      <c r="BX47" s="1248"/>
      <c r="BY47" s="1248"/>
      <c r="BZ47" s="1248"/>
      <c r="CA47" s="1248"/>
      <c r="CB47" s="1248"/>
      <c r="CC47" s="1248"/>
      <c r="CD47" s="1248"/>
      <c r="CE47" s="1248"/>
      <c r="CF47" s="1248"/>
      <c r="CG47" s="1248"/>
      <c r="CH47" s="1248"/>
      <c r="CI47" s="1248"/>
      <c r="CJ47" s="1248"/>
      <c r="CK47" s="1248"/>
      <c r="CL47" s="1248"/>
      <c r="CM47" s="1248"/>
      <c r="CN47" s="1248"/>
      <c r="CO47" s="1248"/>
      <c r="CP47" s="1248"/>
      <c r="CQ47" s="1248"/>
      <c r="CR47" s="1248"/>
      <c r="CS47" s="1248"/>
      <c r="CT47" s="1248"/>
      <c r="CU47" s="1248"/>
      <c r="CV47" s="1248"/>
      <c r="CW47" s="1248"/>
      <c r="CX47" s="1248"/>
      <c r="CY47" s="1248"/>
      <c r="CZ47" s="1248"/>
      <c r="DA47" s="1248"/>
      <c r="DB47" s="1248"/>
      <c r="DC47" s="1249"/>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623</v>
      </c>
    </row>
    <row r="50" spans="1:109" x14ac:dyDescent="0.15">
      <c r="B50" s="259"/>
      <c r="G50" s="1235"/>
      <c r="H50" s="1235"/>
      <c r="I50" s="1235"/>
      <c r="J50" s="1235"/>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34" t="s">
        <v>578</v>
      </c>
      <c r="BQ50" s="1234"/>
      <c r="BR50" s="1234"/>
      <c r="BS50" s="1234"/>
      <c r="BT50" s="1234"/>
      <c r="BU50" s="1234"/>
      <c r="BV50" s="1234"/>
      <c r="BW50" s="1234"/>
      <c r="BX50" s="1234" t="s">
        <v>579</v>
      </c>
      <c r="BY50" s="1234"/>
      <c r="BZ50" s="1234"/>
      <c r="CA50" s="1234"/>
      <c r="CB50" s="1234"/>
      <c r="CC50" s="1234"/>
      <c r="CD50" s="1234"/>
      <c r="CE50" s="1234"/>
      <c r="CF50" s="1234" t="s">
        <v>580</v>
      </c>
      <c r="CG50" s="1234"/>
      <c r="CH50" s="1234"/>
      <c r="CI50" s="1234"/>
      <c r="CJ50" s="1234"/>
      <c r="CK50" s="1234"/>
      <c r="CL50" s="1234"/>
      <c r="CM50" s="1234"/>
      <c r="CN50" s="1234" t="s">
        <v>581</v>
      </c>
      <c r="CO50" s="1234"/>
      <c r="CP50" s="1234"/>
      <c r="CQ50" s="1234"/>
      <c r="CR50" s="1234"/>
      <c r="CS50" s="1234"/>
      <c r="CT50" s="1234"/>
      <c r="CU50" s="1234"/>
      <c r="CV50" s="1234" t="s">
        <v>582</v>
      </c>
      <c r="CW50" s="1234"/>
      <c r="CX50" s="1234"/>
      <c r="CY50" s="1234"/>
      <c r="CZ50" s="1234"/>
      <c r="DA50" s="1234"/>
      <c r="DB50" s="1234"/>
      <c r="DC50" s="1234"/>
    </row>
    <row r="51" spans="1:109" ht="13.5" customHeight="1" x14ac:dyDescent="0.15">
      <c r="B51" s="259"/>
      <c r="G51" s="1237"/>
      <c r="H51" s="1237"/>
      <c r="I51" s="1250"/>
      <c r="J51" s="1250"/>
      <c r="K51" s="1236"/>
      <c r="L51" s="1236"/>
      <c r="M51" s="1236"/>
      <c r="N51" s="1236"/>
      <c r="AM51" s="359"/>
      <c r="AN51" s="1232" t="s">
        <v>624</v>
      </c>
      <c r="AO51" s="1232"/>
      <c r="AP51" s="1232"/>
      <c r="AQ51" s="1232"/>
      <c r="AR51" s="1232"/>
      <c r="AS51" s="1232"/>
      <c r="AT51" s="1232"/>
      <c r="AU51" s="1232"/>
      <c r="AV51" s="1232"/>
      <c r="AW51" s="1232"/>
      <c r="AX51" s="1232"/>
      <c r="AY51" s="1232"/>
      <c r="AZ51" s="1232"/>
      <c r="BA51" s="1232"/>
      <c r="BB51" s="1232" t="s">
        <v>625</v>
      </c>
      <c r="BC51" s="1232"/>
      <c r="BD51" s="1232"/>
      <c r="BE51" s="1232"/>
      <c r="BF51" s="1232"/>
      <c r="BG51" s="1232"/>
      <c r="BH51" s="1232"/>
      <c r="BI51" s="1232"/>
      <c r="BJ51" s="1232"/>
      <c r="BK51" s="1232"/>
      <c r="BL51" s="1232"/>
      <c r="BM51" s="1232"/>
      <c r="BN51" s="1232"/>
      <c r="BO51" s="1232"/>
      <c r="BP51" s="1229">
        <v>77.8</v>
      </c>
      <c r="BQ51" s="1229"/>
      <c r="BR51" s="1229"/>
      <c r="BS51" s="1229"/>
      <c r="BT51" s="1229"/>
      <c r="BU51" s="1229"/>
      <c r="BV51" s="1229"/>
      <c r="BW51" s="1229"/>
      <c r="BX51" s="1229">
        <v>71.599999999999994</v>
      </c>
      <c r="BY51" s="1229"/>
      <c r="BZ51" s="1229"/>
      <c r="CA51" s="1229"/>
      <c r="CB51" s="1229"/>
      <c r="CC51" s="1229"/>
      <c r="CD51" s="1229"/>
      <c r="CE51" s="1229"/>
      <c r="CF51" s="1229">
        <v>47.4</v>
      </c>
      <c r="CG51" s="1229"/>
      <c r="CH51" s="1229"/>
      <c r="CI51" s="1229"/>
      <c r="CJ51" s="1229"/>
      <c r="CK51" s="1229"/>
      <c r="CL51" s="1229"/>
      <c r="CM51" s="1229"/>
      <c r="CN51" s="1229">
        <v>34.4</v>
      </c>
      <c r="CO51" s="1229"/>
      <c r="CP51" s="1229"/>
      <c r="CQ51" s="1229"/>
      <c r="CR51" s="1229"/>
      <c r="CS51" s="1229"/>
      <c r="CT51" s="1229"/>
      <c r="CU51" s="1229"/>
      <c r="CV51" s="1229">
        <v>29.7</v>
      </c>
      <c r="CW51" s="1229"/>
      <c r="CX51" s="1229"/>
      <c r="CY51" s="1229"/>
      <c r="CZ51" s="1229"/>
      <c r="DA51" s="1229"/>
      <c r="DB51" s="1229"/>
      <c r="DC51" s="1229"/>
    </row>
    <row r="52" spans="1:109" x14ac:dyDescent="0.15">
      <c r="B52" s="259"/>
      <c r="G52" s="1237"/>
      <c r="H52" s="1237"/>
      <c r="I52" s="1250"/>
      <c r="J52" s="1250"/>
      <c r="K52" s="1236"/>
      <c r="L52" s="1236"/>
      <c r="M52" s="1236"/>
      <c r="N52" s="1236"/>
      <c r="AM52" s="359"/>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29"/>
      <c r="BQ52" s="1229"/>
      <c r="BR52" s="1229"/>
      <c r="BS52" s="1229"/>
      <c r="BT52" s="1229"/>
      <c r="BU52" s="1229"/>
      <c r="BV52" s="1229"/>
      <c r="BW52" s="1229"/>
      <c r="BX52" s="1229"/>
      <c r="BY52" s="1229"/>
      <c r="BZ52" s="1229"/>
      <c r="CA52" s="1229"/>
      <c r="CB52" s="1229"/>
      <c r="CC52" s="1229"/>
      <c r="CD52" s="1229"/>
      <c r="CE52" s="1229"/>
      <c r="CF52" s="1229"/>
      <c r="CG52" s="1229"/>
      <c r="CH52" s="1229"/>
      <c r="CI52" s="1229"/>
      <c r="CJ52" s="1229"/>
      <c r="CK52" s="1229"/>
      <c r="CL52" s="1229"/>
      <c r="CM52" s="1229"/>
      <c r="CN52" s="1229"/>
      <c r="CO52" s="1229"/>
      <c r="CP52" s="1229"/>
      <c r="CQ52" s="1229"/>
      <c r="CR52" s="1229"/>
      <c r="CS52" s="1229"/>
      <c r="CT52" s="1229"/>
      <c r="CU52" s="1229"/>
      <c r="CV52" s="1229"/>
      <c r="CW52" s="1229"/>
      <c r="CX52" s="1229"/>
      <c r="CY52" s="1229"/>
      <c r="CZ52" s="1229"/>
      <c r="DA52" s="1229"/>
      <c r="DB52" s="1229"/>
      <c r="DC52" s="1229"/>
    </row>
    <row r="53" spans="1:109" x14ac:dyDescent="0.15">
      <c r="A53" s="358"/>
      <c r="B53" s="259"/>
      <c r="G53" s="1237"/>
      <c r="H53" s="1237"/>
      <c r="I53" s="1235"/>
      <c r="J53" s="1235"/>
      <c r="K53" s="1236"/>
      <c r="L53" s="1236"/>
      <c r="M53" s="1236"/>
      <c r="N53" s="1236"/>
      <c r="AM53" s="359"/>
      <c r="AN53" s="1232"/>
      <c r="AO53" s="1232"/>
      <c r="AP53" s="1232"/>
      <c r="AQ53" s="1232"/>
      <c r="AR53" s="1232"/>
      <c r="AS53" s="1232"/>
      <c r="AT53" s="1232"/>
      <c r="AU53" s="1232"/>
      <c r="AV53" s="1232"/>
      <c r="AW53" s="1232"/>
      <c r="AX53" s="1232"/>
      <c r="AY53" s="1232"/>
      <c r="AZ53" s="1232"/>
      <c r="BA53" s="1232"/>
      <c r="BB53" s="1232" t="s">
        <v>626</v>
      </c>
      <c r="BC53" s="1232"/>
      <c r="BD53" s="1232"/>
      <c r="BE53" s="1232"/>
      <c r="BF53" s="1232"/>
      <c r="BG53" s="1232"/>
      <c r="BH53" s="1232"/>
      <c r="BI53" s="1232"/>
      <c r="BJ53" s="1232"/>
      <c r="BK53" s="1232"/>
      <c r="BL53" s="1232"/>
      <c r="BM53" s="1232"/>
      <c r="BN53" s="1232"/>
      <c r="BO53" s="1232"/>
      <c r="BP53" s="1229">
        <v>96.4</v>
      </c>
      <c r="BQ53" s="1229"/>
      <c r="BR53" s="1229"/>
      <c r="BS53" s="1229"/>
      <c r="BT53" s="1229"/>
      <c r="BU53" s="1229"/>
      <c r="BV53" s="1229"/>
      <c r="BW53" s="1229"/>
      <c r="BX53" s="1229">
        <v>96.4</v>
      </c>
      <c r="BY53" s="1229"/>
      <c r="BZ53" s="1229"/>
      <c r="CA53" s="1229"/>
      <c r="CB53" s="1229"/>
      <c r="CC53" s="1229"/>
      <c r="CD53" s="1229"/>
      <c r="CE53" s="1229"/>
      <c r="CF53" s="1229">
        <v>63.8</v>
      </c>
      <c r="CG53" s="1229"/>
      <c r="CH53" s="1229"/>
      <c r="CI53" s="1229"/>
      <c r="CJ53" s="1229"/>
      <c r="CK53" s="1229"/>
      <c r="CL53" s="1229"/>
      <c r="CM53" s="1229"/>
      <c r="CN53" s="1229">
        <v>65.5</v>
      </c>
      <c r="CO53" s="1229"/>
      <c r="CP53" s="1229"/>
      <c r="CQ53" s="1229"/>
      <c r="CR53" s="1229"/>
      <c r="CS53" s="1229"/>
      <c r="CT53" s="1229"/>
      <c r="CU53" s="1229"/>
      <c r="CV53" s="1229">
        <v>67.3</v>
      </c>
      <c r="CW53" s="1229"/>
      <c r="CX53" s="1229"/>
      <c r="CY53" s="1229"/>
      <c r="CZ53" s="1229"/>
      <c r="DA53" s="1229"/>
      <c r="DB53" s="1229"/>
      <c r="DC53" s="1229"/>
    </row>
    <row r="54" spans="1:109" x14ac:dyDescent="0.15">
      <c r="A54" s="358"/>
      <c r="B54" s="259"/>
      <c r="G54" s="1237"/>
      <c r="H54" s="1237"/>
      <c r="I54" s="1235"/>
      <c r="J54" s="1235"/>
      <c r="K54" s="1236"/>
      <c r="L54" s="1236"/>
      <c r="M54" s="1236"/>
      <c r="N54" s="1236"/>
      <c r="AM54" s="359"/>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29"/>
      <c r="BQ54" s="1229"/>
      <c r="BR54" s="1229"/>
      <c r="BS54" s="1229"/>
      <c r="BT54" s="1229"/>
      <c r="BU54" s="1229"/>
      <c r="BV54" s="1229"/>
      <c r="BW54" s="1229"/>
      <c r="BX54" s="1229"/>
      <c r="BY54" s="1229"/>
      <c r="BZ54" s="1229"/>
      <c r="CA54" s="1229"/>
      <c r="CB54" s="1229"/>
      <c r="CC54" s="1229"/>
      <c r="CD54" s="1229"/>
      <c r="CE54" s="1229"/>
      <c r="CF54" s="1229"/>
      <c r="CG54" s="1229"/>
      <c r="CH54" s="1229"/>
      <c r="CI54" s="1229"/>
      <c r="CJ54" s="1229"/>
      <c r="CK54" s="1229"/>
      <c r="CL54" s="1229"/>
      <c r="CM54" s="1229"/>
      <c r="CN54" s="1229"/>
      <c r="CO54" s="1229"/>
      <c r="CP54" s="1229"/>
      <c r="CQ54" s="1229"/>
      <c r="CR54" s="1229"/>
      <c r="CS54" s="1229"/>
      <c r="CT54" s="1229"/>
      <c r="CU54" s="1229"/>
      <c r="CV54" s="1229"/>
      <c r="CW54" s="1229"/>
      <c r="CX54" s="1229"/>
      <c r="CY54" s="1229"/>
      <c r="CZ54" s="1229"/>
      <c r="DA54" s="1229"/>
      <c r="DB54" s="1229"/>
      <c r="DC54" s="1229"/>
    </row>
    <row r="55" spans="1:109" x14ac:dyDescent="0.15">
      <c r="A55" s="358"/>
      <c r="B55" s="259"/>
      <c r="G55" s="1235"/>
      <c r="H55" s="1235"/>
      <c r="I55" s="1235"/>
      <c r="J55" s="1235"/>
      <c r="K55" s="1236"/>
      <c r="L55" s="1236"/>
      <c r="M55" s="1236"/>
      <c r="N55" s="1236"/>
      <c r="AN55" s="1234" t="s">
        <v>627</v>
      </c>
      <c r="AO55" s="1234"/>
      <c r="AP55" s="1234"/>
      <c r="AQ55" s="1234"/>
      <c r="AR55" s="1234"/>
      <c r="AS55" s="1234"/>
      <c r="AT55" s="1234"/>
      <c r="AU55" s="1234"/>
      <c r="AV55" s="1234"/>
      <c r="AW55" s="1234"/>
      <c r="AX55" s="1234"/>
      <c r="AY55" s="1234"/>
      <c r="AZ55" s="1234"/>
      <c r="BA55" s="1234"/>
      <c r="BB55" s="1232" t="s">
        <v>625</v>
      </c>
      <c r="BC55" s="1232"/>
      <c r="BD55" s="1232"/>
      <c r="BE55" s="1232"/>
      <c r="BF55" s="1232"/>
      <c r="BG55" s="1232"/>
      <c r="BH55" s="1232"/>
      <c r="BI55" s="1232"/>
      <c r="BJ55" s="1232"/>
      <c r="BK55" s="1232"/>
      <c r="BL55" s="1232"/>
      <c r="BM55" s="1232"/>
      <c r="BN55" s="1232"/>
      <c r="BO55" s="1232"/>
      <c r="BP55" s="1229">
        <v>20.9</v>
      </c>
      <c r="BQ55" s="1229"/>
      <c r="BR55" s="1229"/>
      <c r="BS55" s="1229"/>
      <c r="BT55" s="1229"/>
      <c r="BU55" s="1229"/>
      <c r="BV55" s="1229"/>
      <c r="BW55" s="1229"/>
      <c r="BX55" s="1229">
        <v>21</v>
      </c>
      <c r="BY55" s="1229"/>
      <c r="BZ55" s="1229"/>
      <c r="CA55" s="1229"/>
      <c r="CB55" s="1229"/>
      <c r="CC55" s="1229"/>
      <c r="CD55" s="1229"/>
      <c r="CE55" s="1229"/>
      <c r="CF55" s="1229">
        <v>23.5</v>
      </c>
      <c r="CG55" s="1229"/>
      <c r="CH55" s="1229"/>
      <c r="CI55" s="1229"/>
      <c r="CJ55" s="1229"/>
      <c r="CK55" s="1229"/>
      <c r="CL55" s="1229"/>
      <c r="CM55" s="1229"/>
      <c r="CN55" s="1229">
        <v>8.5</v>
      </c>
      <c r="CO55" s="1229"/>
      <c r="CP55" s="1229"/>
      <c r="CQ55" s="1229"/>
      <c r="CR55" s="1229"/>
      <c r="CS55" s="1229"/>
      <c r="CT55" s="1229"/>
      <c r="CU55" s="1229"/>
      <c r="CV55" s="1229">
        <v>0</v>
      </c>
      <c r="CW55" s="1229"/>
      <c r="CX55" s="1229"/>
      <c r="CY55" s="1229"/>
      <c r="CZ55" s="1229"/>
      <c r="DA55" s="1229"/>
      <c r="DB55" s="1229"/>
      <c r="DC55" s="1229"/>
    </row>
    <row r="56" spans="1:109" x14ac:dyDescent="0.15">
      <c r="A56" s="358"/>
      <c r="B56" s="259"/>
      <c r="G56" s="1235"/>
      <c r="H56" s="1235"/>
      <c r="I56" s="1235"/>
      <c r="J56" s="1235"/>
      <c r="K56" s="1236"/>
      <c r="L56" s="1236"/>
      <c r="M56" s="1236"/>
      <c r="N56" s="1236"/>
      <c r="AN56" s="1234"/>
      <c r="AO56" s="1234"/>
      <c r="AP56" s="1234"/>
      <c r="AQ56" s="1234"/>
      <c r="AR56" s="1234"/>
      <c r="AS56" s="1234"/>
      <c r="AT56" s="1234"/>
      <c r="AU56" s="1234"/>
      <c r="AV56" s="1234"/>
      <c r="AW56" s="1234"/>
      <c r="AX56" s="1234"/>
      <c r="AY56" s="1234"/>
      <c r="AZ56" s="1234"/>
      <c r="BA56" s="1234"/>
      <c r="BB56" s="1232"/>
      <c r="BC56" s="1232"/>
      <c r="BD56" s="1232"/>
      <c r="BE56" s="1232"/>
      <c r="BF56" s="1232"/>
      <c r="BG56" s="1232"/>
      <c r="BH56" s="1232"/>
      <c r="BI56" s="1232"/>
      <c r="BJ56" s="1232"/>
      <c r="BK56" s="1232"/>
      <c r="BL56" s="1232"/>
      <c r="BM56" s="1232"/>
      <c r="BN56" s="1232"/>
      <c r="BO56" s="1232"/>
      <c r="BP56" s="1229"/>
      <c r="BQ56" s="1229"/>
      <c r="BR56" s="1229"/>
      <c r="BS56" s="1229"/>
      <c r="BT56" s="1229"/>
      <c r="BU56" s="1229"/>
      <c r="BV56" s="1229"/>
      <c r="BW56" s="1229"/>
      <c r="BX56" s="1229"/>
      <c r="BY56" s="1229"/>
      <c r="BZ56" s="1229"/>
      <c r="CA56" s="1229"/>
      <c r="CB56" s="1229"/>
      <c r="CC56" s="1229"/>
      <c r="CD56" s="1229"/>
      <c r="CE56" s="1229"/>
      <c r="CF56" s="1229"/>
      <c r="CG56" s="1229"/>
      <c r="CH56" s="1229"/>
      <c r="CI56" s="1229"/>
      <c r="CJ56" s="1229"/>
      <c r="CK56" s="1229"/>
      <c r="CL56" s="1229"/>
      <c r="CM56" s="1229"/>
      <c r="CN56" s="1229"/>
      <c r="CO56" s="1229"/>
      <c r="CP56" s="1229"/>
      <c r="CQ56" s="1229"/>
      <c r="CR56" s="1229"/>
      <c r="CS56" s="1229"/>
      <c r="CT56" s="1229"/>
      <c r="CU56" s="1229"/>
      <c r="CV56" s="1229"/>
      <c r="CW56" s="1229"/>
      <c r="CX56" s="1229"/>
      <c r="CY56" s="1229"/>
      <c r="CZ56" s="1229"/>
      <c r="DA56" s="1229"/>
      <c r="DB56" s="1229"/>
      <c r="DC56" s="1229"/>
    </row>
    <row r="57" spans="1:109" s="358" customFormat="1" x14ac:dyDescent="0.15">
      <c r="B57" s="362"/>
      <c r="G57" s="1235"/>
      <c r="H57" s="1235"/>
      <c r="I57" s="1230"/>
      <c r="J57" s="1230"/>
      <c r="K57" s="1236"/>
      <c r="L57" s="1236"/>
      <c r="M57" s="1236"/>
      <c r="N57" s="1236"/>
      <c r="AM57" s="255"/>
      <c r="AN57" s="1234"/>
      <c r="AO57" s="1234"/>
      <c r="AP57" s="1234"/>
      <c r="AQ57" s="1234"/>
      <c r="AR57" s="1234"/>
      <c r="AS57" s="1234"/>
      <c r="AT57" s="1234"/>
      <c r="AU57" s="1234"/>
      <c r="AV57" s="1234"/>
      <c r="AW57" s="1234"/>
      <c r="AX57" s="1234"/>
      <c r="AY57" s="1234"/>
      <c r="AZ57" s="1234"/>
      <c r="BA57" s="1234"/>
      <c r="BB57" s="1232" t="s">
        <v>626</v>
      </c>
      <c r="BC57" s="1232"/>
      <c r="BD57" s="1232"/>
      <c r="BE57" s="1232"/>
      <c r="BF57" s="1232"/>
      <c r="BG57" s="1232"/>
      <c r="BH57" s="1232"/>
      <c r="BI57" s="1232"/>
      <c r="BJ57" s="1232"/>
      <c r="BK57" s="1232"/>
      <c r="BL57" s="1232"/>
      <c r="BM57" s="1232"/>
      <c r="BN57" s="1232"/>
      <c r="BO57" s="1232"/>
      <c r="BP57" s="1229">
        <v>60.5</v>
      </c>
      <c r="BQ57" s="1229"/>
      <c r="BR57" s="1229"/>
      <c r="BS57" s="1229"/>
      <c r="BT57" s="1229"/>
      <c r="BU57" s="1229"/>
      <c r="BV57" s="1229"/>
      <c r="BW57" s="1229"/>
      <c r="BX57" s="1229">
        <v>61.4</v>
      </c>
      <c r="BY57" s="1229"/>
      <c r="BZ57" s="1229"/>
      <c r="CA57" s="1229"/>
      <c r="CB57" s="1229"/>
      <c r="CC57" s="1229"/>
      <c r="CD57" s="1229"/>
      <c r="CE57" s="1229"/>
      <c r="CF57" s="1229">
        <v>62</v>
      </c>
      <c r="CG57" s="1229"/>
      <c r="CH57" s="1229"/>
      <c r="CI57" s="1229"/>
      <c r="CJ57" s="1229"/>
      <c r="CK57" s="1229"/>
      <c r="CL57" s="1229"/>
      <c r="CM57" s="1229"/>
      <c r="CN57" s="1229">
        <v>62</v>
      </c>
      <c r="CO57" s="1229"/>
      <c r="CP57" s="1229"/>
      <c r="CQ57" s="1229"/>
      <c r="CR57" s="1229"/>
      <c r="CS57" s="1229"/>
      <c r="CT57" s="1229"/>
      <c r="CU57" s="1229"/>
      <c r="CV57" s="1229">
        <v>63.1</v>
      </c>
      <c r="CW57" s="1229"/>
      <c r="CX57" s="1229"/>
      <c r="CY57" s="1229"/>
      <c r="CZ57" s="1229"/>
      <c r="DA57" s="1229"/>
      <c r="DB57" s="1229"/>
      <c r="DC57" s="1229"/>
      <c r="DD57" s="363"/>
      <c r="DE57" s="362"/>
    </row>
    <row r="58" spans="1:109" s="358" customFormat="1" x14ac:dyDescent="0.15">
      <c r="A58" s="255"/>
      <c r="B58" s="362"/>
      <c r="G58" s="1235"/>
      <c r="H58" s="1235"/>
      <c r="I58" s="1230"/>
      <c r="J58" s="1230"/>
      <c r="K58" s="1236"/>
      <c r="L58" s="1236"/>
      <c r="M58" s="1236"/>
      <c r="N58" s="1236"/>
      <c r="AM58" s="255"/>
      <c r="AN58" s="1234"/>
      <c r="AO58" s="1234"/>
      <c r="AP58" s="1234"/>
      <c r="AQ58" s="1234"/>
      <c r="AR58" s="1234"/>
      <c r="AS58" s="1234"/>
      <c r="AT58" s="1234"/>
      <c r="AU58" s="1234"/>
      <c r="AV58" s="1234"/>
      <c r="AW58" s="1234"/>
      <c r="AX58" s="1234"/>
      <c r="AY58" s="1234"/>
      <c r="AZ58" s="1234"/>
      <c r="BA58" s="1234"/>
      <c r="BB58" s="1232"/>
      <c r="BC58" s="1232"/>
      <c r="BD58" s="1232"/>
      <c r="BE58" s="1232"/>
      <c r="BF58" s="1232"/>
      <c r="BG58" s="1232"/>
      <c r="BH58" s="1232"/>
      <c r="BI58" s="1232"/>
      <c r="BJ58" s="1232"/>
      <c r="BK58" s="1232"/>
      <c r="BL58" s="1232"/>
      <c r="BM58" s="1232"/>
      <c r="BN58" s="1232"/>
      <c r="BO58" s="1232"/>
      <c r="BP58" s="1229"/>
      <c r="BQ58" s="1229"/>
      <c r="BR58" s="1229"/>
      <c r="BS58" s="1229"/>
      <c r="BT58" s="1229"/>
      <c r="BU58" s="1229"/>
      <c r="BV58" s="1229"/>
      <c r="BW58" s="1229"/>
      <c r="BX58" s="1229"/>
      <c r="BY58" s="1229"/>
      <c r="BZ58" s="1229"/>
      <c r="CA58" s="1229"/>
      <c r="CB58" s="1229"/>
      <c r="CC58" s="1229"/>
      <c r="CD58" s="1229"/>
      <c r="CE58" s="1229"/>
      <c r="CF58" s="1229"/>
      <c r="CG58" s="1229"/>
      <c r="CH58" s="1229"/>
      <c r="CI58" s="1229"/>
      <c r="CJ58" s="1229"/>
      <c r="CK58" s="1229"/>
      <c r="CL58" s="1229"/>
      <c r="CM58" s="1229"/>
      <c r="CN58" s="1229"/>
      <c r="CO58" s="1229"/>
      <c r="CP58" s="1229"/>
      <c r="CQ58" s="1229"/>
      <c r="CR58" s="1229"/>
      <c r="CS58" s="1229"/>
      <c r="CT58" s="1229"/>
      <c r="CU58" s="1229"/>
      <c r="CV58" s="1229"/>
      <c r="CW58" s="1229"/>
      <c r="CX58" s="1229"/>
      <c r="CY58" s="1229"/>
      <c r="CZ58" s="1229"/>
      <c r="DA58" s="1229"/>
      <c r="DB58" s="1229"/>
      <c r="DC58" s="1229"/>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628</v>
      </c>
    </row>
    <row r="64" spans="1:109" x14ac:dyDescent="0.15">
      <c r="B64" s="259"/>
      <c r="G64" s="357"/>
      <c r="I64" s="369"/>
      <c r="J64" s="369"/>
      <c r="K64" s="369"/>
      <c r="L64" s="369"/>
      <c r="M64" s="369"/>
      <c r="N64" s="370"/>
      <c r="AM64" s="357"/>
      <c r="AN64" s="357" t="s">
        <v>622</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41" t="s">
        <v>631</v>
      </c>
      <c r="AO65" s="1242"/>
      <c r="AP65" s="1242"/>
      <c r="AQ65" s="1242"/>
      <c r="AR65" s="1242"/>
      <c r="AS65" s="1242"/>
      <c r="AT65" s="1242"/>
      <c r="AU65" s="1242"/>
      <c r="AV65" s="1242"/>
      <c r="AW65" s="1242"/>
      <c r="AX65" s="1242"/>
      <c r="AY65" s="1242"/>
      <c r="AZ65" s="1242"/>
      <c r="BA65" s="1242"/>
      <c r="BB65" s="1242"/>
      <c r="BC65" s="1242"/>
      <c r="BD65" s="1242"/>
      <c r="BE65" s="1242"/>
      <c r="BF65" s="1242"/>
      <c r="BG65" s="1242"/>
      <c r="BH65" s="1242"/>
      <c r="BI65" s="1242"/>
      <c r="BJ65" s="1242"/>
      <c r="BK65" s="1242"/>
      <c r="BL65" s="1242"/>
      <c r="BM65" s="1242"/>
      <c r="BN65" s="1242"/>
      <c r="BO65" s="1242"/>
      <c r="BP65" s="1242"/>
      <c r="BQ65" s="1242"/>
      <c r="BR65" s="1242"/>
      <c r="BS65" s="1242"/>
      <c r="BT65" s="1242"/>
      <c r="BU65" s="1242"/>
      <c r="BV65" s="1242"/>
      <c r="BW65" s="1242"/>
      <c r="BX65" s="1242"/>
      <c r="BY65" s="1242"/>
      <c r="BZ65" s="1242"/>
      <c r="CA65" s="1242"/>
      <c r="CB65" s="1242"/>
      <c r="CC65" s="1242"/>
      <c r="CD65" s="1242"/>
      <c r="CE65" s="1242"/>
      <c r="CF65" s="1242"/>
      <c r="CG65" s="1242"/>
      <c r="CH65" s="1242"/>
      <c r="CI65" s="1242"/>
      <c r="CJ65" s="1242"/>
      <c r="CK65" s="1242"/>
      <c r="CL65" s="1242"/>
      <c r="CM65" s="1242"/>
      <c r="CN65" s="1242"/>
      <c r="CO65" s="1242"/>
      <c r="CP65" s="1242"/>
      <c r="CQ65" s="1242"/>
      <c r="CR65" s="1242"/>
      <c r="CS65" s="1242"/>
      <c r="CT65" s="1242"/>
      <c r="CU65" s="1242"/>
      <c r="CV65" s="1242"/>
      <c r="CW65" s="1242"/>
      <c r="CX65" s="1242"/>
      <c r="CY65" s="1242"/>
      <c r="CZ65" s="1242"/>
      <c r="DA65" s="1242"/>
      <c r="DB65" s="1242"/>
      <c r="DC65" s="1243"/>
    </row>
    <row r="66" spans="2:107" x14ac:dyDescent="0.15">
      <c r="B66" s="259"/>
      <c r="AN66" s="1244"/>
      <c r="AO66" s="1245"/>
      <c r="AP66" s="1245"/>
      <c r="AQ66" s="1245"/>
      <c r="AR66" s="1245"/>
      <c r="AS66" s="1245"/>
      <c r="AT66" s="1245"/>
      <c r="AU66" s="1245"/>
      <c r="AV66" s="1245"/>
      <c r="AW66" s="1245"/>
      <c r="AX66" s="1245"/>
      <c r="AY66" s="1245"/>
      <c r="AZ66" s="1245"/>
      <c r="BA66" s="1245"/>
      <c r="BB66" s="1245"/>
      <c r="BC66" s="1245"/>
      <c r="BD66" s="1245"/>
      <c r="BE66" s="1245"/>
      <c r="BF66" s="1245"/>
      <c r="BG66" s="1245"/>
      <c r="BH66" s="1245"/>
      <c r="BI66" s="1245"/>
      <c r="BJ66" s="1245"/>
      <c r="BK66" s="1245"/>
      <c r="BL66" s="1245"/>
      <c r="BM66" s="1245"/>
      <c r="BN66" s="1245"/>
      <c r="BO66" s="1245"/>
      <c r="BP66" s="1245"/>
      <c r="BQ66" s="1245"/>
      <c r="BR66" s="1245"/>
      <c r="BS66" s="1245"/>
      <c r="BT66" s="1245"/>
      <c r="BU66" s="1245"/>
      <c r="BV66" s="1245"/>
      <c r="BW66" s="1245"/>
      <c r="BX66" s="1245"/>
      <c r="BY66" s="1245"/>
      <c r="BZ66" s="1245"/>
      <c r="CA66" s="1245"/>
      <c r="CB66" s="1245"/>
      <c r="CC66" s="1245"/>
      <c r="CD66" s="1245"/>
      <c r="CE66" s="1245"/>
      <c r="CF66" s="1245"/>
      <c r="CG66" s="1245"/>
      <c r="CH66" s="1245"/>
      <c r="CI66" s="1245"/>
      <c r="CJ66" s="1245"/>
      <c r="CK66" s="1245"/>
      <c r="CL66" s="1245"/>
      <c r="CM66" s="1245"/>
      <c r="CN66" s="1245"/>
      <c r="CO66" s="1245"/>
      <c r="CP66" s="1245"/>
      <c r="CQ66" s="1245"/>
      <c r="CR66" s="1245"/>
      <c r="CS66" s="1245"/>
      <c r="CT66" s="1245"/>
      <c r="CU66" s="1245"/>
      <c r="CV66" s="1245"/>
      <c r="CW66" s="1245"/>
      <c r="CX66" s="1245"/>
      <c r="CY66" s="1245"/>
      <c r="CZ66" s="1245"/>
      <c r="DA66" s="1245"/>
      <c r="DB66" s="1245"/>
      <c r="DC66" s="1246"/>
    </row>
    <row r="67" spans="2:107" x14ac:dyDescent="0.15">
      <c r="B67" s="259"/>
      <c r="AN67" s="1244"/>
      <c r="AO67" s="1245"/>
      <c r="AP67" s="1245"/>
      <c r="AQ67" s="1245"/>
      <c r="AR67" s="1245"/>
      <c r="AS67" s="1245"/>
      <c r="AT67" s="1245"/>
      <c r="AU67" s="1245"/>
      <c r="AV67" s="1245"/>
      <c r="AW67" s="1245"/>
      <c r="AX67" s="1245"/>
      <c r="AY67" s="1245"/>
      <c r="AZ67" s="1245"/>
      <c r="BA67" s="1245"/>
      <c r="BB67" s="1245"/>
      <c r="BC67" s="1245"/>
      <c r="BD67" s="1245"/>
      <c r="BE67" s="1245"/>
      <c r="BF67" s="1245"/>
      <c r="BG67" s="1245"/>
      <c r="BH67" s="1245"/>
      <c r="BI67" s="1245"/>
      <c r="BJ67" s="1245"/>
      <c r="BK67" s="1245"/>
      <c r="BL67" s="1245"/>
      <c r="BM67" s="1245"/>
      <c r="BN67" s="1245"/>
      <c r="BO67" s="1245"/>
      <c r="BP67" s="1245"/>
      <c r="BQ67" s="1245"/>
      <c r="BR67" s="1245"/>
      <c r="BS67" s="1245"/>
      <c r="BT67" s="1245"/>
      <c r="BU67" s="1245"/>
      <c r="BV67" s="1245"/>
      <c r="BW67" s="1245"/>
      <c r="BX67" s="1245"/>
      <c r="BY67" s="1245"/>
      <c r="BZ67" s="1245"/>
      <c r="CA67" s="1245"/>
      <c r="CB67" s="1245"/>
      <c r="CC67" s="1245"/>
      <c r="CD67" s="1245"/>
      <c r="CE67" s="1245"/>
      <c r="CF67" s="1245"/>
      <c r="CG67" s="1245"/>
      <c r="CH67" s="1245"/>
      <c r="CI67" s="1245"/>
      <c r="CJ67" s="1245"/>
      <c r="CK67" s="1245"/>
      <c r="CL67" s="1245"/>
      <c r="CM67" s="1245"/>
      <c r="CN67" s="1245"/>
      <c r="CO67" s="1245"/>
      <c r="CP67" s="1245"/>
      <c r="CQ67" s="1245"/>
      <c r="CR67" s="1245"/>
      <c r="CS67" s="1245"/>
      <c r="CT67" s="1245"/>
      <c r="CU67" s="1245"/>
      <c r="CV67" s="1245"/>
      <c r="CW67" s="1245"/>
      <c r="CX67" s="1245"/>
      <c r="CY67" s="1245"/>
      <c r="CZ67" s="1245"/>
      <c r="DA67" s="1245"/>
      <c r="DB67" s="1245"/>
      <c r="DC67" s="1246"/>
    </row>
    <row r="68" spans="2:107" x14ac:dyDescent="0.15">
      <c r="B68" s="259"/>
      <c r="AN68" s="1244"/>
      <c r="AO68" s="1245"/>
      <c r="AP68" s="1245"/>
      <c r="AQ68" s="1245"/>
      <c r="AR68" s="1245"/>
      <c r="AS68" s="1245"/>
      <c r="AT68" s="1245"/>
      <c r="AU68" s="1245"/>
      <c r="AV68" s="1245"/>
      <c r="AW68" s="1245"/>
      <c r="AX68" s="1245"/>
      <c r="AY68" s="1245"/>
      <c r="AZ68" s="1245"/>
      <c r="BA68" s="1245"/>
      <c r="BB68" s="1245"/>
      <c r="BC68" s="1245"/>
      <c r="BD68" s="1245"/>
      <c r="BE68" s="1245"/>
      <c r="BF68" s="1245"/>
      <c r="BG68" s="1245"/>
      <c r="BH68" s="1245"/>
      <c r="BI68" s="1245"/>
      <c r="BJ68" s="1245"/>
      <c r="BK68" s="1245"/>
      <c r="BL68" s="1245"/>
      <c r="BM68" s="1245"/>
      <c r="BN68" s="1245"/>
      <c r="BO68" s="1245"/>
      <c r="BP68" s="1245"/>
      <c r="BQ68" s="1245"/>
      <c r="BR68" s="1245"/>
      <c r="BS68" s="1245"/>
      <c r="BT68" s="1245"/>
      <c r="BU68" s="1245"/>
      <c r="BV68" s="1245"/>
      <c r="BW68" s="1245"/>
      <c r="BX68" s="1245"/>
      <c r="BY68" s="1245"/>
      <c r="BZ68" s="1245"/>
      <c r="CA68" s="1245"/>
      <c r="CB68" s="1245"/>
      <c r="CC68" s="1245"/>
      <c r="CD68" s="1245"/>
      <c r="CE68" s="1245"/>
      <c r="CF68" s="1245"/>
      <c r="CG68" s="1245"/>
      <c r="CH68" s="1245"/>
      <c r="CI68" s="1245"/>
      <c r="CJ68" s="1245"/>
      <c r="CK68" s="1245"/>
      <c r="CL68" s="1245"/>
      <c r="CM68" s="1245"/>
      <c r="CN68" s="1245"/>
      <c r="CO68" s="1245"/>
      <c r="CP68" s="1245"/>
      <c r="CQ68" s="1245"/>
      <c r="CR68" s="1245"/>
      <c r="CS68" s="1245"/>
      <c r="CT68" s="1245"/>
      <c r="CU68" s="1245"/>
      <c r="CV68" s="1245"/>
      <c r="CW68" s="1245"/>
      <c r="CX68" s="1245"/>
      <c r="CY68" s="1245"/>
      <c r="CZ68" s="1245"/>
      <c r="DA68" s="1245"/>
      <c r="DB68" s="1245"/>
      <c r="DC68" s="1246"/>
    </row>
    <row r="69" spans="2:107" x14ac:dyDescent="0.15">
      <c r="B69" s="259"/>
      <c r="AN69" s="1247"/>
      <c r="AO69" s="1248"/>
      <c r="AP69" s="1248"/>
      <c r="AQ69" s="1248"/>
      <c r="AR69" s="1248"/>
      <c r="AS69" s="1248"/>
      <c r="AT69" s="1248"/>
      <c r="AU69" s="1248"/>
      <c r="AV69" s="1248"/>
      <c r="AW69" s="1248"/>
      <c r="AX69" s="1248"/>
      <c r="AY69" s="1248"/>
      <c r="AZ69" s="1248"/>
      <c r="BA69" s="1248"/>
      <c r="BB69" s="1248"/>
      <c r="BC69" s="1248"/>
      <c r="BD69" s="1248"/>
      <c r="BE69" s="1248"/>
      <c r="BF69" s="1248"/>
      <c r="BG69" s="1248"/>
      <c r="BH69" s="1248"/>
      <c r="BI69" s="1248"/>
      <c r="BJ69" s="1248"/>
      <c r="BK69" s="1248"/>
      <c r="BL69" s="1248"/>
      <c r="BM69" s="1248"/>
      <c r="BN69" s="1248"/>
      <c r="BO69" s="1248"/>
      <c r="BP69" s="1248"/>
      <c r="BQ69" s="1248"/>
      <c r="BR69" s="1248"/>
      <c r="BS69" s="1248"/>
      <c r="BT69" s="1248"/>
      <c r="BU69" s="1248"/>
      <c r="BV69" s="1248"/>
      <c r="BW69" s="1248"/>
      <c r="BX69" s="1248"/>
      <c r="BY69" s="1248"/>
      <c r="BZ69" s="1248"/>
      <c r="CA69" s="1248"/>
      <c r="CB69" s="1248"/>
      <c r="CC69" s="1248"/>
      <c r="CD69" s="1248"/>
      <c r="CE69" s="1248"/>
      <c r="CF69" s="1248"/>
      <c r="CG69" s="1248"/>
      <c r="CH69" s="1248"/>
      <c r="CI69" s="1248"/>
      <c r="CJ69" s="1248"/>
      <c r="CK69" s="1248"/>
      <c r="CL69" s="1248"/>
      <c r="CM69" s="1248"/>
      <c r="CN69" s="1248"/>
      <c r="CO69" s="1248"/>
      <c r="CP69" s="1248"/>
      <c r="CQ69" s="1248"/>
      <c r="CR69" s="1248"/>
      <c r="CS69" s="1248"/>
      <c r="CT69" s="1248"/>
      <c r="CU69" s="1248"/>
      <c r="CV69" s="1248"/>
      <c r="CW69" s="1248"/>
      <c r="CX69" s="1248"/>
      <c r="CY69" s="1248"/>
      <c r="CZ69" s="1248"/>
      <c r="DA69" s="1248"/>
      <c r="DB69" s="1248"/>
      <c r="DC69" s="1249"/>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623</v>
      </c>
    </row>
    <row r="72" spans="2:107" x14ac:dyDescent="0.15">
      <c r="B72" s="259"/>
      <c r="G72" s="1235"/>
      <c r="H72" s="1235"/>
      <c r="I72" s="1235"/>
      <c r="J72" s="1235"/>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34" t="s">
        <v>578</v>
      </c>
      <c r="BQ72" s="1234"/>
      <c r="BR72" s="1234"/>
      <c r="BS72" s="1234"/>
      <c r="BT72" s="1234"/>
      <c r="BU72" s="1234"/>
      <c r="BV72" s="1234"/>
      <c r="BW72" s="1234"/>
      <c r="BX72" s="1234" t="s">
        <v>579</v>
      </c>
      <c r="BY72" s="1234"/>
      <c r="BZ72" s="1234"/>
      <c r="CA72" s="1234"/>
      <c r="CB72" s="1234"/>
      <c r="CC72" s="1234"/>
      <c r="CD72" s="1234"/>
      <c r="CE72" s="1234"/>
      <c r="CF72" s="1234" t="s">
        <v>580</v>
      </c>
      <c r="CG72" s="1234"/>
      <c r="CH72" s="1234"/>
      <c r="CI72" s="1234"/>
      <c r="CJ72" s="1234"/>
      <c r="CK72" s="1234"/>
      <c r="CL72" s="1234"/>
      <c r="CM72" s="1234"/>
      <c r="CN72" s="1234" t="s">
        <v>581</v>
      </c>
      <c r="CO72" s="1234"/>
      <c r="CP72" s="1234"/>
      <c r="CQ72" s="1234"/>
      <c r="CR72" s="1234"/>
      <c r="CS72" s="1234"/>
      <c r="CT72" s="1234"/>
      <c r="CU72" s="1234"/>
      <c r="CV72" s="1234" t="s">
        <v>582</v>
      </c>
      <c r="CW72" s="1234"/>
      <c r="CX72" s="1234"/>
      <c r="CY72" s="1234"/>
      <c r="CZ72" s="1234"/>
      <c r="DA72" s="1234"/>
      <c r="DB72" s="1234"/>
      <c r="DC72" s="1234"/>
    </row>
    <row r="73" spans="2:107" x14ac:dyDescent="0.15">
      <c r="B73" s="259"/>
      <c r="G73" s="1237"/>
      <c r="H73" s="1237"/>
      <c r="I73" s="1237"/>
      <c r="J73" s="1237"/>
      <c r="K73" s="1233"/>
      <c r="L73" s="1233"/>
      <c r="M73" s="1233"/>
      <c r="N73" s="1233"/>
      <c r="AM73" s="359"/>
      <c r="AN73" s="1232" t="s">
        <v>624</v>
      </c>
      <c r="AO73" s="1232"/>
      <c r="AP73" s="1232"/>
      <c r="AQ73" s="1232"/>
      <c r="AR73" s="1232"/>
      <c r="AS73" s="1232"/>
      <c r="AT73" s="1232"/>
      <c r="AU73" s="1232"/>
      <c r="AV73" s="1232"/>
      <c r="AW73" s="1232"/>
      <c r="AX73" s="1232"/>
      <c r="AY73" s="1232"/>
      <c r="AZ73" s="1232"/>
      <c r="BA73" s="1232"/>
      <c r="BB73" s="1232" t="s">
        <v>625</v>
      </c>
      <c r="BC73" s="1232"/>
      <c r="BD73" s="1232"/>
      <c r="BE73" s="1232"/>
      <c r="BF73" s="1232"/>
      <c r="BG73" s="1232"/>
      <c r="BH73" s="1232"/>
      <c r="BI73" s="1232"/>
      <c r="BJ73" s="1232"/>
      <c r="BK73" s="1232"/>
      <c r="BL73" s="1232"/>
      <c r="BM73" s="1232"/>
      <c r="BN73" s="1232"/>
      <c r="BO73" s="1232"/>
      <c r="BP73" s="1229">
        <v>77.8</v>
      </c>
      <c r="BQ73" s="1229"/>
      <c r="BR73" s="1229"/>
      <c r="BS73" s="1229"/>
      <c r="BT73" s="1229"/>
      <c r="BU73" s="1229"/>
      <c r="BV73" s="1229"/>
      <c r="BW73" s="1229"/>
      <c r="BX73" s="1229">
        <v>71.599999999999994</v>
      </c>
      <c r="BY73" s="1229"/>
      <c r="BZ73" s="1229"/>
      <c r="CA73" s="1229"/>
      <c r="CB73" s="1229"/>
      <c r="CC73" s="1229"/>
      <c r="CD73" s="1229"/>
      <c r="CE73" s="1229"/>
      <c r="CF73" s="1229">
        <v>47.4</v>
      </c>
      <c r="CG73" s="1229"/>
      <c r="CH73" s="1229"/>
      <c r="CI73" s="1229"/>
      <c r="CJ73" s="1229"/>
      <c r="CK73" s="1229"/>
      <c r="CL73" s="1229"/>
      <c r="CM73" s="1229"/>
      <c r="CN73" s="1229">
        <v>34.4</v>
      </c>
      <c r="CO73" s="1229"/>
      <c r="CP73" s="1229"/>
      <c r="CQ73" s="1229"/>
      <c r="CR73" s="1229"/>
      <c r="CS73" s="1229"/>
      <c r="CT73" s="1229"/>
      <c r="CU73" s="1229"/>
      <c r="CV73" s="1229">
        <v>29.7</v>
      </c>
      <c r="CW73" s="1229"/>
      <c r="CX73" s="1229"/>
      <c r="CY73" s="1229"/>
      <c r="CZ73" s="1229"/>
      <c r="DA73" s="1229"/>
      <c r="DB73" s="1229"/>
      <c r="DC73" s="1229"/>
    </row>
    <row r="74" spans="2:107" x14ac:dyDescent="0.15">
      <c r="B74" s="259"/>
      <c r="G74" s="1237"/>
      <c r="H74" s="1237"/>
      <c r="I74" s="1237"/>
      <c r="J74" s="1237"/>
      <c r="K74" s="1233"/>
      <c r="L74" s="1233"/>
      <c r="M74" s="1233"/>
      <c r="N74" s="1233"/>
      <c r="AM74" s="359"/>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29"/>
      <c r="BQ74" s="1229"/>
      <c r="BR74" s="1229"/>
      <c r="BS74" s="1229"/>
      <c r="BT74" s="1229"/>
      <c r="BU74" s="1229"/>
      <c r="BV74" s="1229"/>
      <c r="BW74" s="1229"/>
      <c r="BX74" s="1229"/>
      <c r="BY74" s="1229"/>
      <c r="BZ74" s="1229"/>
      <c r="CA74" s="1229"/>
      <c r="CB74" s="1229"/>
      <c r="CC74" s="1229"/>
      <c r="CD74" s="1229"/>
      <c r="CE74" s="1229"/>
      <c r="CF74" s="1229"/>
      <c r="CG74" s="1229"/>
      <c r="CH74" s="1229"/>
      <c r="CI74" s="1229"/>
      <c r="CJ74" s="1229"/>
      <c r="CK74" s="1229"/>
      <c r="CL74" s="1229"/>
      <c r="CM74" s="1229"/>
      <c r="CN74" s="1229"/>
      <c r="CO74" s="1229"/>
      <c r="CP74" s="1229"/>
      <c r="CQ74" s="1229"/>
      <c r="CR74" s="1229"/>
      <c r="CS74" s="1229"/>
      <c r="CT74" s="1229"/>
      <c r="CU74" s="1229"/>
      <c r="CV74" s="1229"/>
      <c r="CW74" s="1229"/>
      <c r="CX74" s="1229"/>
      <c r="CY74" s="1229"/>
      <c r="CZ74" s="1229"/>
      <c r="DA74" s="1229"/>
      <c r="DB74" s="1229"/>
      <c r="DC74" s="1229"/>
    </row>
    <row r="75" spans="2:107" x14ac:dyDescent="0.15">
      <c r="B75" s="259"/>
      <c r="G75" s="1237"/>
      <c r="H75" s="1237"/>
      <c r="I75" s="1235"/>
      <c r="J75" s="1235"/>
      <c r="K75" s="1236"/>
      <c r="L75" s="1236"/>
      <c r="M75" s="1236"/>
      <c r="N75" s="1236"/>
      <c r="AM75" s="359"/>
      <c r="AN75" s="1232"/>
      <c r="AO75" s="1232"/>
      <c r="AP75" s="1232"/>
      <c r="AQ75" s="1232"/>
      <c r="AR75" s="1232"/>
      <c r="AS75" s="1232"/>
      <c r="AT75" s="1232"/>
      <c r="AU75" s="1232"/>
      <c r="AV75" s="1232"/>
      <c r="AW75" s="1232"/>
      <c r="AX75" s="1232"/>
      <c r="AY75" s="1232"/>
      <c r="AZ75" s="1232"/>
      <c r="BA75" s="1232"/>
      <c r="BB75" s="1232" t="s">
        <v>629</v>
      </c>
      <c r="BC75" s="1232"/>
      <c r="BD75" s="1232"/>
      <c r="BE75" s="1232"/>
      <c r="BF75" s="1232"/>
      <c r="BG75" s="1232"/>
      <c r="BH75" s="1232"/>
      <c r="BI75" s="1232"/>
      <c r="BJ75" s="1232"/>
      <c r="BK75" s="1232"/>
      <c r="BL75" s="1232"/>
      <c r="BM75" s="1232"/>
      <c r="BN75" s="1232"/>
      <c r="BO75" s="1232"/>
      <c r="BP75" s="1229">
        <v>12.8</v>
      </c>
      <c r="BQ75" s="1229"/>
      <c r="BR75" s="1229"/>
      <c r="BS75" s="1229"/>
      <c r="BT75" s="1229"/>
      <c r="BU75" s="1229"/>
      <c r="BV75" s="1229"/>
      <c r="BW75" s="1229"/>
      <c r="BX75" s="1229">
        <v>12.1</v>
      </c>
      <c r="BY75" s="1229"/>
      <c r="BZ75" s="1229"/>
      <c r="CA75" s="1229"/>
      <c r="CB75" s="1229"/>
      <c r="CC75" s="1229"/>
      <c r="CD75" s="1229"/>
      <c r="CE75" s="1229"/>
      <c r="CF75" s="1229">
        <v>9.9</v>
      </c>
      <c r="CG75" s="1229"/>
      <c r="CH75" s="1229"/>
      <c r="CI75" s="1229"/>
      <c r="CJ75" s="1229"/>
      <c r="CK75" s="1229"/>
      <c r="CL75" s="1229"/>
      <c r="CM75" s="1229"/>
      <c r="CN75" s="1229">
        <v>8.3000000000000007</v>
      </c>
      <c r="CO75" s="1229"/>
      <c r="CP75" s="1229"/>
      <c r="CQ75" s="1229"/>
      <c r="CR75" s="1229"/>
      <c r="CS75" s="1229"/>
      <c r="CT75" s="1229"/>
      <c r="CU75" s="1229"/>
      <c r="CV75" s="1229">
        <v>7.9</v>
      </c>
      <c r="CW75" s="1229"/>
      <c r="CX75" s="1229"/>
      <c r="CY75" s="1229"/>
      <c r="CZ75" s="1229"/>
      <c r="DA75" s="1229"/>
      <c r="DB75" s="1229"/>
      <c r="DC75" s="1229"/>
    </row>
    <row r="76" spans="2:107" x14ac:dyDescent="0.15">
      <c r="B76" s="259"/>
      <c r="G76" s="1237"/>
      <c r="H76" s="1237"/>
      <c r="I76" s="1235"/>
      <c r="J76" s="1235"/>
      <c r="K76" s="1236"/>
      <c r="L76" s="1236"/>
      <c r="M76" s="1236"/>
      <c r="N76" s="1236"/>
      <c r="AM76" s="359"/>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29"/>
      <c r="BQ76" s="1229"/>
      <c r="BR76" s="1229"/>
      <c r="BS76" s="1229"/>
      <c r="BT76" s="1229"/>
      <c r="BU76" s="1229"/>
      <c r="BV76" s="1229"/>
      <c r="BW76" s="1229"/>
      <c r="BX76" s="1229"/>
      <c r="BY76" s="1229"/>
      <c r="BZ76" s="1229"/>
      <c r="CA76" s="1229"/>
      <c r="CB76" s="1229"/>
      <c r="CC76" s="1229"/>
      <c r="CD76" s="1229"/>
      <c r="CE76" s="1229"/>
      <c r="CF76" s="1229"/>
      <c r="CG76" s="1229"/>
      <c r="CH76" s="1229"/>
      <c r="CI76" s="1229"/>
      <c r="CJ76" s="1229"/>
      <c r="CK76" s="1229"/>
      <c r="CL76" s="1229"/>
      <c r="CM76" s="1229"/>
      <c r="CN76" s="1229"/>
      <c r="CO76" s="1229"/>
      <c r="CP76" s="1229"/>
      <c r="CQ76" s="1229"/>
      <c r="CR76" s="1229"/>
      <c r="CS76" s="1229"/>
      <c r="CT76" s="1229"/>
      <c r="CU76" s="1229"/>
      <c r="CV76" s="1229"/>
      <c r="CW76" s="1229"/>
      <c r="CX76" s="1229"/>
      <c r="CY76" s="1229"/>
      <c r="CZ76" s="1229"/>
      <c r="DA76" s="1229"/>
      <c r="DB76" s="1229"/>
      <c r="DC76" s="1229"/>
    </row>
    <row r="77" spans="2:107" x14ac:dyDescent="0.15">
      <c r="B77" s="259"/>
      <c r="G77" s="1235"/>
      <c r="H77" s="1235"/>
      <c r="I77" s="1235"/>
      <c r="J77" s="1235"/>
      <c r="K77" s="1233"/>
      <c r="L77" s="1233"/>
      <c r="M77" s="1233"/>
      <c r="N77" s="1233"/>
      <c r="AN77" s="1234" t="s">
        <v>627</v>
      </c>
      <c r="AO77" s="1234"/>
      <c r="AP77" s="1234"/>
      <c r="AQ77" s="1234"/>
      <c r="AR77" s="1234"/>
      <c r="AS77" s="1234"/>
      <c r="AT77" s="1234"/>
      <c r="AU77" s="1234"/>
      <c r="AV77" s="1234"/>
      <c r="AW77" s="1234"/>
      <c r="AX77" s="1234"/>
      <c r="AY77" s="1234"/>
      <c r="AZ77" s="1234"/>
      <c r="BA77" s="1234"/>
      <c r="BB77" s="1232" t="s">
        <v>625</v>
      </c>
      <c r="BC77" s="1232"/>
      <c r="BD77" s="1232"/>
      <c r="BE77" s="1232"/>
      <c r="BF77" s="1232"/>
      <c r="BG77" s="1232"/>
      <c r="BH77" s="1232"/>
      <c r="BI77" s="1232"/>
      <c r="BJ77" s="1232"/>
      <c r="BK77" s="1232"/>
      <c r="BL77" s="1232"/>
      <c r="BM77" s="1232"/>
      <c r="BN77" s="1232"/>
      <c r="BO77" s="1232"/>
      <c r="BP77" s="1229">
        <v>20.9</v>
      </c>
      <c r="BQ77" s="1229"/>
      <c r="BR77" s="1229"/>
      <c r="BS77" s="1229"/>
      <c r="BT77" s="1229"/>
      <c r="BU77" s="1229"/>
      <c r="BV77" s="1229"/>
      <c r="BW77" s="1229"/>
      <c r="BX77" s="1229">
        <v>21</v>
      </c>
      <c r="BY77" s="1229"/>
      <c r="BZ77" s="1229"/>
      <c r="CA77" s="1229"/>
      <c r="CB77" s="1229"/>
      <c r="CC77" s="1229"/>
      <c r="CD77" s="1229"/>
      <c r="CE77" s="1229"/>
      <c r="CF77" s="1229">
        <v>23.5</v>
      </c>
      <c r="CG77" s="1229"/>
      <c r="CH77" s="1229"/>
      <c r="CI77" s="1229"/>
      <c r="CJ77" s="1229"/>
      <c r="CK77" s="1229"/>
      <c r="CL77" s="1229"/>
      <c r="CM77" s="1229"/>
      <c r="CN77" s="1229">
        <v>8.5</v>
      </c>
      <c r="CO77" s="1229"/>
      <c r="CP77" s="1229"/>
      <c r="CQ77" s="1229"/>
      <c r="CR77" s="1229"/>
      <c r="CS77" s="1229"/>
      <c r="CT77" s="1229"/>
      <c r="CU77" s="1229"/>
      <c r="CV77" s="1229">
        <v>0</v>
      </c>
      <c r="CW77" s="1229"/>
      <c r="CX77" s="1229"/>
      <c r="CY77" s="1229"/>
      <c r="CZ77" s="1229"/>
      <c r="DA77" s="1229"/>
      <c r="DB77" s="1229"/>
      <c r="DC77" s="1229"/>
    </row>
    <row r="78" spans="2:107" x14ac:dyDescent="0.15">
      <c r="B78" s="259"/>
      <c r="G78" s="1235"/>
      <c r="H78" s="1235"/>
      <c r="I78" s="1235"/>
      <c r="J78" s="1235"/>
      <c r="K78" s="1233"/>
      <c r="L78" s="1233"/>
      <c r="M78" s="1233"/>
      <c r="N78" s="1233"/>
      <c r="AN78" s="1234"/>
      <c r="AO78" s="1234"/>
      <c r="AP78" s="1234"/>
      <c r="AQ78" s="1234"/>
      <c r="AR78" s="1234"/>
      <c r="AS78" s="1234"/>
      <c r="AT78" s="1234"/>
      <c r="AU78" s="1234"/>
      <c r="AV78" s="1234"/>
      <c r="AW78" s="1234"/>
      <c r="AX78" s="1234"/>
      <c r="AY78" s="1234"/>
      <c r="AZ78" s="1234"/>
      <c r="BA78" s="1234"/>
      <c r="BB78" s="1232"/>
      <c r="BC78" s="1232"/>
      <c r="BD78" s="1232"/>
      <c r="BE78" s="1232"/>
      <c r="BF78" s="1232"/>
      <c r="BG78" s="1232"/>
      <c r="BH78" s="1232"/>
      <c r="BI78" s="1232"/>
      <c r="BJ78" s="1232"/>
      <c r="BK78" s="1232"/>
      <c r="BL78" s="1232"/>
      <c r="BM78" s="1232"/>
      <c r="BN78" s="1232"/>
      <c r="BO78" s="1232"/>
      <c r="BP78" s="1229"/>
      <c r="BQ78" s="1229"/>
      <c r="BR78" s="1229"/>
      <c r="BS78" s="1229"/>
      <c r="BT78" s="1229"/>
      <c r="BU78" s="1229"/>
      <c r="BV78" s="1229"/>
      <c r="BW78" s="1229"/>
      <c r="BX78" s="1229"/>
      <c r="BY78" s="1229"/>
      <c r="BZ78" s="1229"/>
      <c r="CA78" s="1229"/>
      <c r="CB78" s="1229"/>
      <c r="CC78" s="1229"/>
      <c r="CD78" s="1229"/>
      <c r="CE78" s="1229"/>
      <c r="CF78" s="1229"/>
      <c r="CG78" s="1229"/>
      <c r="CH78" s="1229"/>
      <c r="CI78" s="1229"/>
      <c r="CJ78" s="1229"/>
      <c r="CK78" s="1229"/>
      <c r="CL78" s="1229"/>
      <c r="CM78" s="1229"/>
      <c r="CN78" s="1229"/>
      <c r="CO78" s="1229"/>
      <c r="CP78" s="1229"/>
      <c r="CQ78" s="1229"/>
      <c r="CR78" s="1229"/>
      <c r="CS78" s="1229"/>
      <c r="CT78" s="1229"/>
      <c r="CU78" s="1229"/>
      <c r="CV78" s="1229"/>
      <c r="CW78" s="1229"/>
      <c r="CX78" s="1229"/>
      <c r="CY78" s="1229"/>
      <c r="CZ78" s="1229"/>
      <c r="DA78" s="1229"/>
      <c r="DB78" s="1229"/>
      <c r="DC78" s="1229"/>
    </row>
    <row r="79" spans="2:107" x14ac:dyDescent="0.15">
      <c r="B79" s="259"/>
      <c r="G79" s="1235"/>
      <c r="H79" s="1235"/>
      <c r="I79" s="1230"/>
      <c r="J79" s="1230"/>
      <c r="K79" s="1231"/>
      <c r="L79" s="1231"/>
      <c r="M79" s="1231"/>
      <c r="N79" s="1231"/>
      <c r="AN79" s="1234"/>
      <c r="AO79" s="1234"/>
      <c r="AP79" s="1234"/>
      <c r="AQ79" s="1234"/>
      <c r="AR79" s="1234"/>
      <c r="AS79" s="1234"/>
      <c r="AT79" s="1234"/>
      <c r="AU79" s="1234"/>
      <c r="AV79" s="1234"/>
      <c r="AW79" s="1234"/>
      <c r="AX79" s="1234"/>
      <c r="AY79" s="1234"/>
      <c r="AZ79" s="1234"/>
      <c r="BA79" s="1234"/>
      <c r="BB79" s="1232" t="s">
        <v>629</v>
      </c>
      <c r="BC79" s="1232"/>
      <c r="BD79" s="1232"/>
      <c r="BE79" s="1232"/>
      <c r="BF79" s="1232"/>
      <c r="BG79" s="1232"/>
      <c r="BH79" s="1232"/>
      <c r="BI79" s="1232"/>
      <c r="BJ79" s="1232"/>
      <c r="BK79" s="1232"/>
      <c r="BL79" s="1232"/>
      <c r="BM79" s="1232"/>
      <c r="BN79" s="1232"/>
      <c r="BO79" s="1232"/>
      <c r="BP79" s="1229">
        <v>9.1</v>
      </c>
      <c r="BQ79" s="1229"/>
      <c r="BR79" s="1229"/>
      <c r="BS79" s="1229"/>
      <c r="BT79" s="1229"/>
      <c r="BU79" s="1229"/>
      <c r="BV79" s="1229"/>
      <c r="BW79" s="1229"/>
      <c r="BX79" s="1229">
        <v>9.1999999999999993</v>
      </c>
      <c r="BY79" s="1229"/>
      <c r="BZ79" s="1229"/>
      <c r="CA79" s="1229"/>
      <c r="CB79" s="1229"/>
      <c r="CC79" s="1229"/>
      <c r="CD79" s="1229"/>
      <c r="CE79" s="1229"/>
      <c r="CF79" s="1229">
        <v>8.6</v>
      </c>
      <c r="CG79" s="1229"/>
      <c r="CH79" s="1229"/>
      <c r="CI79" s="1229"/>
      <c r="CJ79" s="1229"/>
      <c r="CK79" s="1229"/>
      <c r="CL79" s="1229"/>
      <c r="CM79" s="1229"/>
      <c r="CN79" s="1229">
        <v>8.1999999999999993</v>
      </c>
      <c r="CO79" s="1229"/>
      <c r="CP79" s="1229"/>
      <c r="CQ79" s="1229"/>
      <c r="CR79" s="1229"/>
      <c r="CS79" s="1229"/>
      <c r="CT79" s="1229"/>
      <c r="CU79" s="1229"/>
      <c r="CV79" s="1229">
        <v>8.4</v>
      </c>
      <c r="CW79" s="1229"/>
      <c r="CX79" s="1229"/>
      <c r="CY79" s="1229"/>
      <c r="CZ79" s="1229"/>
      <c r="DA79" s="1229"/>
      <c r="DB79" s="1229"/>
      <c r="DC79" s="1229"/>
    </row>
    <row r="80" spans="2:107" x14ac:dyDescent="0.15">
      <c r="B80" s="259"/>
      <c r="G80" s="1235"/>
      <c r="H80" s="1235"/>
      <c r="I80" s="1230"/>
      <c r="J80" s="1230"/>
      <c r="K80" s="1231"/>
      <c r="L80" s="1231"/>
      <c r="M80" s="1231"/>
      <c r="N80" s="1231"/>
      <c r="AN80" s="1234"/>
      <c r="AO80" s="1234"/>
      <c r="AP80" s="1234"/>
      <c r="AQ80" s="1234"/>
      <c r="AR80" s="1234"/>
      <c r="AS80" s="1234"/>
      <c r="AT80" s="1234"/>
      <c r="AU80" s="1234"/>
      <c r="AV80" s="1234"/>
      <c r="AW80" s="1234"/>
      <c r="AX80" s="1234"/>
      <c r="AY80" s="1234"/>
      <c r="AZ80" s="1234"/>
      <c r="BA80" s="1234"/>
      <c r="BB80" s="1232"/>
      <c r="BC80" s="1232"/>
      <c r="BD80" s="1232"/>
      <c r="BE80" s="1232"/>
      <c r="BF80" s="1232"/>
      <c r="BG80" s="1232"/>
      <c r="BH80" s="1232"/>
      <c r="BI80" s="1232"/>
      <c r="BJ80" s="1232"/>
      <c r="BK80" s="1232"/>
      <c r="BL80" s="1232"/>
      <c r="BM80" s="1232"/>
      <c r="BN80" s="1232"/>
      <c r="BO80" s="1232"/>
      <c r="BP80" s="1229"/>
      <c r="BQ80" s="1229"/>
      <c r="BR80" s="1229"/>
      <c r="BS80" s="1229"/>
      <c r="BT80" s="1229"/>
      <c r="BU80" s="1229"/>
      <c r="BV80" s="1229"/>
      <c r="BW80" s="1229"/>
      <c r="BX80" s="1229"/>
      <c r="BY80" s="1229"/>
      <c r="BZ80" s="1229"/>
      <c r="CA80" s="1229"/>
      <c r="CB80" s="1229"/>
      <c r="CC80" s="1229"/>
      <c r="CD80" s="1229"/>
      <c r="CE80" s="1229"/>
      <c r="CF80" s="1229"/>
      <c r="CG80" s="1229"/>
      <c r="CH80" s="1229"/>
      <c r="CI80" s="1229"/>
      <c r="CJ80" s="1229"/>
      <c r="CK80" s="1229"/>
      <c r="CL80" s="1229"/>
      <c r="CM80" s="1229"/>
      <c r="CN80" s="1229"/>
      <c r="CO80" s="1229"/>
      <c r="CP80" s="1229"/>
      <c r="CQ80" s="1229"/>
      <c r="CR80" s="1229"/>
      <c r="CS80" s="1229"/>
      <c r="CT80" s="1229"/>
      <c r="CU80" s="1229"/>
      <c r="CV80" s="1229"/>
      <c r="CW80" s="1229"/>
      <c r="CX80" s="1229"/>
      <c r="CY80" s="1229"/>
      <c r="CZ80" s="1229"/>
      <c r="DA80" s="1229"/>
      <c r="DB80" s="1229"/>
      <c r="DC80" s="1229"/>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awEw7NubudTTdh2fbR2ubBO4tf+0g8MfNMYXIlaY0Zv8fXsMCsUbl/HZ7lxE2lmldOgvfH5u7oqhqZrjGM/JCA==" saltValue="84Xcgvl9raw9s7mDcASHq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5F6E-6489-41A3-A694-CF3AB7EFCE69}">
  <sheetPr>
    <pageSetUpPr fitToPage="1"/>
  </sheetPr>
  <dimension ref="A1:DR125"/>
  <sheetViews>
    <sheetView showGridLines="0" topLeftCell="Z92" zoomScale="70" zoomScaleNormal="7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526</v>
      </c>
    </row>
  </sheetData>
  <sheetProtection algorithmName="SHA-512" hashValue="rLpXF/aIsrAPB5y74V8X/IMxj7c7yNlE4w8lZc55suyNB+6Da8GyWgT989WkAoVmam4ftlKqdClWl8HJ5qDEnQ==" saltValue="jIUQRLQH4DzvwaPc0uO/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11A9B-7C29-423A-9936-F704ABEC14A3}">
  <sheetPr>
    <pageSetUpPr fitToPage="1"/>
  </sheetPr>
  <dimension ref="A1:DR125"/>
  <sheetViews>
    <sheetView showGridLines="0" tabSelected="1" topLeftCell="A84" zoomScale="70" zoomScaleNormal="7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526</v>
      </c>
    </row>
  </sheetData>
  <sheetProtection algorithmName="SHA-512" hashValue="0v0mqx6jvt2YjIqgq5zWWgZ3VRWxYdiaWivW/rTJx5C2TliTCGi8VIffDFd/uNcJ5W/NRZIZL6ZGz9Lz2ARF6g==" saltValue="gUcMOgPLIXfEY0uVtuGV5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576</v>
      </c>
      <c r="G2" s="149"/>
      <c r="H2" s="150"/>
    </row>
    <row r="3" spans="1:8" x14ac:dyDescent="0.15">
      <c r="A3" s="146" t="s">
        <v>569</v>
      </c>
      <c r="B3" s="151"/>
      <c r="C3" s="152"/>
      <c r="D3" s="153">
        <v>43765</v>
      </c>
      <c r="E3" s="154"/>
      <c r="F3" s="155">
        <v>108252</v>
      </c>
      <c r="G3" s="156"/>
      <c r="H3" s="157"/>
    </row>
    <row r="4" spans="1:8" x14ac:dyDescent="0.15">
      <c r="A4" s="158"/>
      <c r="B4" s="159"/>
      <c r="C4" s="160"/>
      <c r="D4" s="161">
        <v>26871</v>
      </c>
      <c r="E4" s="162"/>
      <c r="F4" s="163">
        <v>50321</v>
      </c>
      <c r="G4" s="164"/>
      <c r="H4" s="165"/>
    </row>
    <row r="5" spans="1:8" x14ac:dyDescent="0.15">
      <c r="A5" s="146" t="s">
        <v>571</v>
      </c>
      <c r="B5" s="151"/>
      <c r="C5" s="152"/>
      <c r="D5" s="153">
        <v>47754</v>
      </c>
      <c r="E5" s="154"/>
      <c r="F5" s="155">
        <v>93492</v>
      </c>
      <c r="G5" s="156"/>
      <c r="H5" s="157"/>
    </row>
    <row r="6" spans="1:8" x14ac:dyDescent="0.15">
      <c r="A6" s="158"/>
      <c r="B6" s="159"/>
      <c r="C6" s="160"/>
      <c r="D6" s="161">
        <v>39460</v>
      </c>
      <c r="E6" s="162"/>
      <c r="F6" s="163">
        <v>53316</v>
      </c>
      <c r="G6" s="164"/>
      <c r="H6" s="165"/>
    </row>
    <row r="7" spans="1:8" x14ac:dyDescent="0.15">
      <c r="A7" s="146" t="s">
        <v>572</v>
      </c>
      <c r="B7" s="151"/>
      <c r="C7" s="152"/>
      <c r="D7" s="153">
        <v>76265</v>
      </c>
      <c r="E7" s="154"/>
      <c r="F7" s="155">
        <v>94796</v>
      </c>
      <c r="G7" s="156"/>
      <c r="H7" s="157"/>
    </row>
    <row r="8" spans="1:8" x14ac:dyDescent="0.15">
      <c r="A8" s="158"/>
      <c r="B8" s="159"/>
      <c r="C8" s="160"/>
      <c r="D8" s="161">
        <v>58074</v>
      </c>
      <c r="E8" s="162"/>
      <c r="F8" s="163">
        <v>55781</v>
      </c>
      <c r="G8" s="164"/>
      <c r="H8" s="165"/>
    </row>
    <row r="9" spans="1:8" x14ac:dyDescent="0.15">
      <c r="A9" s="146" t="s">
        <v>573</v>
      </c>
      <c r="B9" s="151"/>
      <c r="C9" s="152"/>
      <c r="D9" s="153">
        <v>56760</v>
      </c>
      <c r="E9" s="154"/>
      <c r="F9" s="155">
        <v>85942</v>
      </c>
      <c r="G9" s="156"/>
      <c r="H9" s="157"/>
    </row>
    <row r="10" spans="1:8" x14ac:dyDescent="0.15">
      <c r="A10" s="158"/>
      <c r="B10" s="159"/>
      <c r="C10" s="160"/>
      <c r="D10" s="161">
        <v>44105</v>
      </c>
      <c r="E10" s="162"/>
      <c r="F10" s="163">
        <v>48630</v>
      </c>
      <c r="G10" s="164"/>
      <c r="H10" s="165"/>
    </row>
    <row r="11" spans="1:8" x14ac:dyDescent="0.15">
      <c r="A11" s="146" t="s">
        <v>574</v>
      </c>
      <c r="B11" s="151"/>
      <c r="C11" s="152"/>
      <c r="D11" s="153">
        <v>69885</v>
      </c>
      <c r="E11" s="154"/>
      <c r="F11" s="155">
        <v>95007</v>
      </c>
      <c r="G11" s="156"/>
      <c r="H11" s="157"/>
    </row>
    <row r="12" spans="1:8" x14ac:dyDescent="0.15">
      <c r="A12" s="158"/>
      <c r="B12" s="159"/>
      <c r="C12" s="166"/>
      <c r="D12" s="161">
        <v>53712</v>
      </c>
      <c r="E12" s="162"/>
      <c r="F12" s="163">
        <v>48509</v>
      </c>
      <c r="G12" s="164"/>
      <c r="H12" s="165"/>
    </row>
    <row r="13" spans="1:8" x14ac:dyDescent="0.15">
      <c r="A13" s="146"/>
      <c r="B13" s="151"/>
      <c r="C13" s="152"/>
      <c r="D13" s="153">
        <v>58886</v>
      </c>
      <c r="E13" s="154"/>
      <c r="F13" s="155">
        <v>95498</v>
      </c>
      <c r="G13" s="167"/>
      <c r="H13" s="157"/>
    </row>
    <row r="14" spans="1:8" x14ac:dyDescent="0.15">
      <c r="A14" s="158"/>
      <c r="B14" s="159"/>
      <c r="C14" s="160"/>
      <c r="D14" s="161">
        <v>44444</v>
      </c>
      <c r="E14" s="162"/>
      <c r="F14" s="163">
        <v>51311</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6.1</v>
      </c>
      <c r="C19" s="168">
        <f>ROUND(VALUE(SUBSTITUTE(実質収支比率等に係る経年分析!G$48,"▲","-")),2)</f>
        <v>8.6999999999999993</v>
      </c>
      <c r="D19" s="168">
        <f>ROUND(VALUE(SUBSTITUTE(実質収支比率等に係る経年分析!H$48,"▲","-")),2)</f>
        <v>7.54</v>
      </c>
      <c r="E19" s="168">
        <f>ROUND(VALUE(SUBSTITUTE(実質収支比率等に係る経年分析!I$48,"▲","-")),2)</f>
        <v>15.47</v>
      </c>
      <c r="F19" s="168">
        <f>ROUND(VALUE(SUBSTITUTE(実質収支比率等に係る経年分析!J$48,"▲","-")),2)</f>
        <v>13.94</v>
      </c>
    </row>
    <row r="20" spans="1:11" x14ac:dyDescent="0.15">
      <c r="A20" s="168" t="s">
        <v>57</v>
      </c>
      <c r="B20" s="168">
        <f>ROUND(VALUE(SUBSTITUTE(実質収支比率等に係る経年分析!F$47,"▲","-")),2)</f>
        <v>40.950000000000003</v>
      </c>
      <c r="C20" s="168">
        <f>ROUND(VALUE(SUBSTITUTE(実質収支比率等に係る経年分析!G$47,"▲","-")),2)</f>
        <v>42.94</v>
      </c>
      <c r="D20" s="168">
        <f>ROUND(VALUE(SUBSTITUTE(実質収支比率等に係る経年分析!H$47,"▲","-")),2)</f>
        <v>43.69</v>
      </c>
      <c r="E20" s="168">
        <f>ROUND(VALUE(SUBSTITUTE(実質収支比率等に係る経年分析!I$47,"▲","-")),2)</f>
        <v>43.98</v>
      </c>
      <c r="F20" s="168">
        <f>ROUND(VALUE(SUBSTITUTE(実質収支比率等に係る経年分析!J$47,"▲","-")),2)</f>
        <v>51.34</v>
      </c>
    </row>
    <row r="21" spans="1:11" x14ac:dyDescent="0.15">
      <c r="A21" s="168" t="s">
        <v>58</v>
      </c>
      <c r="B21" s="168">
        <f>IF(ISNUMBER(VALUE(SUBSTITUTE(実質収支比率等に係る経年分析!F$49,"▲","-"))),ROUND(VALUE(SUBSTITUTE(実質収支比率等に係る経年分析!F$49,"▲","-")),2),NA())</f>
        <v>-2.65</v>
      </c>
      <c r="C21" s="168">
        <f>IF(ISNUMBER(VALUE(SUBSTITUTE(実質収支比率等に係る経年分析!G$49,"▲","-"))),ROUND(VALUE(SUBSTITUTE(実質収支比率等に係る経年分析!G$49,"▲","-")),2),NA())</f>
        <v>2.46</v>
      </c>
      <c r="D21" s="168">
        <f>IF(ISNUMBER(VALUE(SUBSTITUTE(実質収支比率等に係る経年分析!H$49,"▲","-"))),ROUND(VALUE(SUBSTITUTE(実質収支比率等に係る経年分析!H$49,"▲","-")),2),NA())</f>
        <v>-0.74</v>
      </c>
      <c r="E21" s="168">
        <f>IF(ISNUMBER(VALUE(SUBSTITUTE(実質収支比率等に係る経年分析!I$49,"▲","-"))),ROUND(VALUE(SUBSTITUTE(実質収支比率等に係る経年分析!I$49,"▲","-")),2),NA())</f>
        <v>8.19</v>
      </c>
      <c r="F21" s="168">
        <f>IF(ISNUMBER(VALUE(SUBSTITUTE(実質収支比率等に係る経年分析!J$49,"▲","-"))),ROUND(VALUE(SUBSTITUTE(実質収支比率等に係る経年分析!J$49,"▲","-")),2),NA())</f>
        <v>-0.51</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1.27</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0.68</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1.64</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1.01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0.86</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和気町特定環境保全公共下水道事業特別会計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0.14000000000000001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0.16</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1.21</v>
      </c>
    </row>
    <row r="30" spans="1:11" x14ac:dyDescent="0.15">
      <c r="A30" s="169" t="str">
        <f>IF(連結実質赤字比率に係る赤字・黒字の構成分析!C$40="",NA(),連結実質赤字比率に係る赤字・黒字の構成分析!C$40)</f>
        <v>和気町国民健康保険特別会計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1.73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0.56999999999999995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0.42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1.3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1.3</v>
      </c>
    </row>
    <row r="31" spans="1:11" x14ac:dyDescent="0.15">
      <c r="A31" s="169" t="str">
        <f>IF(連結実質赤字比率に係る赤字・黒字の構成分析!C$39="",NA(),連結実質赤字比率に係る赤字・黒字の構成分析!C$39)</f>
        <v>和気町介護保険事業特別会計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1.44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1.35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0.64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1.62</v>
      </c>
    </row>
    <row r="32" spans="1:11" x14ac:dyDescent="0.15">
      <c r="A32" s="169" t="str">
        <f>IF(連結実質赤字比率に係る赤字・黒字の構成分析!C$38="",NA(),連結実質赤字比率に係る赤字・黒字の構成分析!C$38)</f>
        <v>和気町公共下水道事業特別会計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3.27</v>
      </c>
    </row>
    <row r="33" spans="1:16" x14ac:dyDescent="0.15">
      <c r="A33" s="169" t="str">
        <f>IF(連結実質赤字比率に係る赤字・黒字の構成分析!C$37="",NA(),連結実質赤字比率に係る赤字・黒字の構成分析!C$37)</f>
        <v>和気町ごみ焼却施設解体事業特別会計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4.47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4.54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4.3099999999999996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4.0599999999999996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4</v>
      </c>
    </row>
    <row r="34" spans="1:16" x14ac:dyDescent="0.15">
      <c r="A34" s="169" t="str">
        <f>IF(連結実質赤字比率に係る赤字・黒字の構成分析!C$36="",NA(),連結実質赤字比率に係る赤字・黒字の構成分析!C$36)</f>
        <v>和気町簡易水道事業会計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4.46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4.78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4.84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4.82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5.0199999999999996</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1.61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4.1500000000000004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3.21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11.38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9.9</v>
      </c>
    </row>
    <row r="36" spans="1:16" x14ac:dyDescent="0.15">
      <c r="A36" s="169" t="str">
        <f>IF(連結実質赤字比率に係る赤字・黒字の構成分析!C$34="",NA(),連結実質赤字比率に係る赤字・黒字の構成分析!C$34)</f>
        <v>和気町上水道事業会計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7.92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8.7200000000000006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8.7899999999999991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9.18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9.93</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1158</v>
      </c>
      <c r="E42" s="170"/>
      <c r="F42" s="170"/>
      <c r="G42" s="170">
        <f>'実質公債費比率（分子）の構造'!L$52</f>
        <v>1108</v>
      </c>
      <c r="H42" s="170"/>
      <c r="I42" s="170"/>
      <c r="J42" s="170">
        <f>'実質公債費比率（分子）の構造'!M$52</f>
        <v>1094</v>
      </c>
      <c r="K42" s="170"/>
      <c r="L42" s="170"/>
      <c r="M42" s="170">
        <f>'実質公債費比率（分子）の構造'!N$52</f>
        <v>1089</v>
      </c>
      <c r="N42" s="170"/>
      <c r="O42" s="170"/>
      <c r="P42" s="170">
        <f>'実質公債費比率（分子）の構造'!O$52</f>
        <v>1114</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f>'実質公債費比率（分子）の構造'!K$50</f>
        <v>28</v>
      </c>
      <c r="C44" s="170"/>
      <c r="D44" s="170"/>
      <c r="E44" s="170">
        <f>'実質公債費比率（分子）の構造'!L$50</f>
        <v>27</v>
      </c>
      <c r="F44" s="170"/>
      <c r="G44" s="170"/>
      <c r="H44" s="170">
        <f>'実質公債費比率（分子）の構造'!M$50</f>
        <v>24</v>
      </c>
      <c r="I44" s="170"/>
      <c r="J44" s="170"/>
      <c r="K44" s="170">
        <f>'実質公債費比率（分子）の構造'!N$50</f>
        <v>24</v>
      </c>
      <c r="L44" s="170"/>
      <c r="M44" s="170"/>
      <c r="N44" s="170">
        <f>'実質公債費比率（分子）の構造'!O$50</f>
        <v>24</v>
      </c>
      <c r="O44" s="170"/>
      <c r="P44" s="170"/>
    </row>
    <row r="45" spans="1:16" x14ac:dyDescent="0.15">
      <c r="A45" s="170" t="s">
        <v>68</v>
      </c>
      <c r="B45" s="170">
        <f>'実質公債費比率（分子）の構造'!K$49</f>
        <v>47</v>
      </c>
      <c r="C45" s="170"/>
      <c r="D45" s="170"/>
      <c r="E45" s="170">
        <f>'実質公債費比率（分子）の構造'!L$49</f>
        <v>38</v>
      </c>
      <c r="F45" s="170"/>
      <c r="G45" s="170"/>
      <c r="H45" s="170">
        <f>'実質公債費比率（分子）の構造'!M$49</f>
        <v>18</v>
      </c>
      <c r="I45" s="170"/>
      <c r="J45" s="170"/>
      <c r="K45" s="170">
        <f>'実質公債費比率（分子）の構造'!N$49</f>
        <v>15</v>
      </c>
      <c r="L45" s="170"/>
      <c r="M45" s="170"/>
      <c r="N45" s="170">
        <f>'実質公債費比率（分子）の構造'!O$49</f>
        <v>15</v>
      </c>
      <c r="O45" s="170"/>
      <c r="P45" s="170"/>
    </row>
    <row r="46" spans="1:16" x14ac:dyDescent="0.15">
      <c r="A46" s="170" t="s">
        <v>69</v>
      </c>
      <c r="B46" s="170">
        <f>'実質公債費比率（分子）の構造'!K$48</f>
        <v>892</v>
      </c>
      <c r="C46" s="170"/>
      <c r="D46" s="170"/>
      <c r="E46" s="170">
        <f>'実質公債費比率（分子）の構造'!L$48</f>
        <v>733</v>
      </c>
      <c r="F46" s="170"/>
      <c r="G46" s="170"/>
      <c r="H46" s="170">
        <f>'実質公債費比率（分子）の構造'!M$48</f>
        <v>599</v>
      </c>
      <c r="I46" s="170"/>
      <c r="J46" s="170"/>
      <c r="K46" s="170">
        <f>'実質公債費比率（分子）の構造'!N$48</f>
        <v>579</v>
      </c>
      <c r="L46" s="170"/>
      <c r="M46" s="170"/>
      <c r="N46" s="170">
        <f>'実質公債費比率（分子）の構造'!O$48</f>
        <v>580</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750</v>
      </c>
      <c r="C49" s="170"/>
      <c r="D49" s="170"/>
      <c r="E49" s="170">
        <f>'実質公債費比率（分子）の構造'!L$45</f>
        <v>737</v>
      </c>
      <c r="F49" s="170"/>
      <c r="G49" s="170"/>
      <c r="H49" s="170">
        <f>'実質公債費比率（分子）の構造'!M$45</f>
        <v>760</v>
      </c>
      <c r="I49" s="170"/>
      <c r="J49" s="170"/>
      <c r="K49" s="170">
        <f>'実質公債費比率（分子）の構造'!N$45</f>
        <v>845</v>
      </c>
      <c r="L49" s="170"/>
      <c r="M49" s="170"/>
      <c r="N49" s="170">
        <f>'実質公債費比率（分子）の構造'!O$45</f>
        <v>896</v>
      </c>
      <c r="O49" s="170"/>
      <c r="P49" s="170"/>
    </row>
    <row r="50" spans="1:16" x14ac:dyDescent="0.15">
      <c r="A50" s="170" t="s">
        <v>73</v>
      </c>
      <c r="B50" s="170" t="e">
        <f>NA()</f>
        <v>#N/A</v>
      </c>
      <c r="C50" s="170">
        <f>IF(ISNUMBER('実質公債費比率（分子）の構造'!K$53),'実質公債費比率（分子）の構造'!K$53,NA())</f>
        <v>559</v>
      </c>
      <c r="D50" s="170" t="e">
        <f>NA()</f>
        <v>#N/A</v>
      </c>
      <c r="E50" s="170" t="e">
        <f>NA()</f>
        <v>#N/A</v>
      </c>
      <c r="F50" s="170">
        <f>IF(ISNUMBER('実質公債費比率（分子）の構造'!L$53),'実質公債費比率（分子）の構造'!L$53,NA())</f>
        <v>427</v>
      </c>
      <c r="G50" s="170" t="e">
        <f>NA()</f>
        <v>#N/A</v>
      </c>
      <c r="H50" s="170" t="e">
        <f>NA()</f>
        <v>#N/A</v>
      </c>
      <c r="I50" s="170">
        <f>IF(ISNUMBER('実質公債費比率（分子）の構造'!M$53),'実質公債費比率（分子）の構造'!M$53,NA())</f>
        <v>307</v>
      </c>
      <c r="J50" s="170" t="e">
        <f>NA()</f>
        <v>#N/A</v>
      </c>
      <c r="K50" s="170" t="e">
        <f>NA()</f>
        <v>#N/A</v>
      </c>
      <c r="L50" s="170">
        <f>IF(ISNUMBER('実質公債費比率（分子）の構造'!N$53),'実質公債費比率（分子）の構造'!N$53,NA())</f>
        <v>374</v>
      </c>
      <c r="M50" s="170" t="e">
        <f>NA()</f>
        <v>#N/A</v>
      </c>
      <c r="N50" s="170" t="e">
        <f>NA()</f>
        <v>#N/A</v>
      </c>
      <c r="O50" s="170">
        <f>IF(ISNUMBER('実質公債費比率（分子）の構造'!O$53),'実質公債費比率（分子）の構造'!O$53,NA())</f>
        <v>401</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11764</v>
      </c>
      <c r="E56" s="169"/>
      <c r="F56" s="169"/>
      <c r="G56" s="169">
        <f>'将来負担比率（分子）の構造'!J$52</f>
        <v>11217</v>
      </c>
      <c r="H56" s="169"/>
      <c r="I56" s="169"/>
      <c r="J56" s="169">
        <f>'将来負担比率（分子）の構造'!K$52</f>
        <v>10978</v>
      </c>
      <c r="K56" s="169"/>
      <c r="L56" s="169"/>
      <c r="M56" s="169">
        <f>'将来負担比率（分子）の構造'!L$52</f>
        <v>10546</v>
      </c>
      <c r="N56" s="169"/>
      <c r="O56" s="169"/>
      <c r="P56" s="169">
        <f>'将来負担比率（分子）の構造'!M$52</f>
        <v>9979</v>
      </c>
    </row>
    <row r="57" spans="1:16" x14ac:dyDescent="0.15">
      <c r="A57" s="169" t="s">
        <v>44</v>
      </c>
      <c r="B57" s="169"/>
      <c r="C57" s="169"/>
      <c r="D57" s="169">
        <f>'将来負担比率（分子）の構造'!I$51</f>
        <v>655</v>
      </c>
      <c r="E57" s="169"/>
      <c r="F57" s="169"/>
      <c r="G57" s="169">
        <f>'将来負担比率（分子）の構造'!J$51</f>
        <v>640</v>
      </c>
      <c r="H57" s="169"/>
      <c r="I57" s="169"/>
      <c r="J57" s="169">
        <f>'将来負担比率（分子）の構造'!K$51</f>
        <v>584</v>
      </c>
      <c r="K57" s="169"/>
      <c r="L57" s="169"/>
      <c r="M57" s="169">
        <f>'将来負担比率（分子）の構造'!L$51</f>
        <v>562</v>
      </c>
      <c r="N57" s="169"/>
      <c r="O57" s="169"/>
      <c r="P57" s="169">
        <f>'将来負担比率（分子）の構造'!M$51</f>
        <v>516</v>
      </c>
    </row>
    <row r="58" spans="1:16" x14ac:dyDescent="0.15">
      <c r="A58" s="169" t="s">
        <v>43</v>
      </c>
      <c r="B58" s="169"/>
      <c r="C58" s="169"/>
      <c r="D58" s="169">
        <f>'将来負担比率（分子）の構造'!I$50</f>
        <v>3327</v>
      </c>
      <c r="E58" s="169"/>
      <c r="F58" s="169"/>
      <c r="G58" s="169">
        <f>'将来負担比率（分子）の構造'!J$50</f>
        <v>3390</v>
      </c>
      <c r="H58" s="169"/>
      <c r="I58" s="169"/>
      <c r="J58" s="169">
        <f>'将来負担比率（分子）の構造'!K$50</f>
        <v>3558</v>
      </c>
      <c r="K58" s="169"/>
      <c r="L58" s="169"/>
      <c r="M58" s="169">
        <f>'将来負担比率（分子）の構造'!L$50</f>
        <v>3704</v>
      </c>
      <c r="N58" s="169"/>
      <c r="O58" s="169"/>
      <c r="P58" s="169">
        <f>'将来負担比率（分子）の構造'!M$50</f>
        <v>4132</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1088</v>
      </c>
      <c r="C62" s="169"/>
      <c r="D62" s="169"/>
      <c r="E62" s="169">
        <f>'将来負担比率（分子）の構造'!J$45</f>
        <v>1015</v>
      </c>
      <c r="F62" s="169"/>
      <c r="G62" s="169"/>
      <c r="H62" s="169">
        <f>'将来負担比率（分子）の構造'!K$45</f>
        <v>847</v>
      </c>
      <c r="I62" s="169"/>
      <c r="J62" s="169"/>
      <c r="K62" s="169">
        <f>'将来負担比率（分子）の構造'!L$45</f>
        <v>980</v>
      </c>
      <c r="L62" s="169"/>
      <c r="M62" s="169"/>
      <c r="N62" s="169">
        <f>'将来負担比率（分子）の構造'!M$45</f>
        <v>959</v>
      </c>
      <c r="O62" s="169"/>
      <c r="P62" s="169"/>
    </row>
    <row r="63" spans="1:16" x14ac:dyDescent="0.15">
      <c r="A63" s="169" t="s">
        <v>36</v>
      </c>
      <c r="B63" s="169">
        <f>'将来負担比率（分子）の構造'!I$44</f>
        <v>155</v>
      </c>
      <c r="C63" s="169"/>
      <c r="D63" s="169"/>
      <c r="E63" s="169">
        <f>'将来負担比率（分子）の構造'!J$44</f>
        <v>88</v>
      </c>
      <c r="F63" s="169"/>
      <c r="G63" s="169"/>
      <c r="H63" s="169">
        <f>'将来負担比率（分子）の構造'!K$44</f>
        <v>219</v>
      </c>
      <c r="I63" s="169"/>
      <c r="J63" s="169"/>
      <c r="K63" s="169">
        <f>'将来負担比率（分子）の構造'!L$44</f>
        <v>158</v>
      </c>
      <c r="L63" s="169"/>
      <c r="M63" s="169"/>
      <c r="N63" s="169">
        <f>'将来負担比率（分子）の構造'!M$44</f>
        <v>33</v>
      </c>
      <c r="O63" s="169"/>
      <c r="P63" s="169"/>
    </row>
    <row r="64" spans="1:16" x14ac:dyDescent="0.15">
      <c r="A64" s="169" t="s">
        <v>35</v>
      </c>
      <c r="B64" s="169">
        <f>'将来負担比率（分子）の構造'!I$43</f>
        <v>5755</v>
      </c>
      <c r="C64" s="169"/>
      <c r="D64" s="169"/>
      <c r="E64" s="169">
        <f>'将来負担比率（分子）の構造'!J$43</f>
        <v>5376</v>
      </c>
      <c r="F64" s="169"/>
      <c r="G64" s="169"/>
      <c r="H64" s="169">
        <f>'将来負担比率（分子）の構造'!K$43</f>
        <v>4577</v>
      </c>
      <c r="I64" s="169"/>
      <c r="J64" s="169"/>
      <c r="K64" s="169">
        <f>'将来負担比率（分子）の構造'!L$43</f>
        <v>4078</v>
      </c>
      <c r="L64" s="169"/>
      <c r="M64" s="169"/>
      <c r="N64" s="169">
        <f>'将来負担比率（分子）の構造'!M$43</f>
        <v>4087</v>
      </c>
      <c r="O64" s="169"/>
      <c r="P64" s="169"/>
    </row>
    <row r="65" spans="1:16" x14ac:dyDescent="0.15">
      <c r="A65" s="169" t="s">
        <v>34</v>
      </c>
      <c r="B65" s="169">
        <f>'将来負担比率（分子）の構造'!I$42</f>
        <v>2695</v>
      </c>
      <c r="C65" s="169"/>
      <c r="D65" s="169"/>
      <c r="E65" s="169">
        <f>'将来負担比率（分子）の構造'!J$42</f>
        <v>2548</v>
      </c>
      <c r="F65" s="169"/>
      <c r="G65" s="169"/>
      <c r="H65" s="169">
        <f>'将来負担比率（分子）の構造'!K$42</f>
        <v>2307</v>
      </c>
      <c r="I65" s="169"/>
      <c r="J65" s="169"/>
      <c r="K65" s="169">
        <f>'将来負担比率（分子）の構造'!L$42</f>
        <v>2060</v>
      </c>
      <c r="L65" s="169"/>
      <c r="M65" s="169"/>
      <c r="N65" s="169">
        <f>'将来負担比率（分子）の構造'!M$42</f>
        <v>2093</v>
      </c>
      <c r="O65" s="169"/>
      <c r="P65" s="169"/>
    </row>
    <row r="66" spans="1:16" x14ac:dyDescent="0.15">
      <c r="A66" s="169" t="s">
        <v>33</v>
      </c>
      <c r="B66" s="169">
        <f>'将来負担比率（分子）の構造'!I$41</f>
        <v>9442</v>
      </c>
      <c r="C66" s="169"/>
      <c r="D66" s="169"/>
      <c r="E66" s="169">
        <f>'将来負担比率（分子）の構造'!J$41</f>
        <v>9270</v>
      </c>
      <c r="F66" s="169"/>
      <c r="G66" s="169"/>
      <c r="H66" s="169">
        <f>'将来負担比率（分子）の構造'!K$41</f>
        <v>9282</v>
      </c>
      <c r="I66" s="169"/>
      <c r="J66" s="169"/>
      <c r="K66" s="169">
        <f>'将来負担比率（分子）の構造'!L$41</f>
        <v>9130</v>
      </c>
      <c r="L66" s="169"/>
      <c r="M66" s="169"/>
      <c r="N66" s="169">
        <f>'将来負担比率（分子）の構造'!M$41</f>
        <v>8808</v>
      </c>
      <c r="O66" s="169"/>
      <c r="P66" s="169"/>
    </row>
    <row r="67" spans="1:16" x14ac:dyDescent="0.15">
      <c r="A67" s="169" t="s">
        <v>77</v>
      </c>
      <c r="B67" s="169" t="e">
        <f>NA()</f>
        <v>#N/A</v>
      </c>
      <c r="C67" s="169">
        <f>IF(ISNUMBER('将来負担比率（分子）の構造'!I$53), IF('将来負担比率（分子）の構造'!I$53 &lt; 0, 0, '将来負担比率（分子）の構造'!I$53), NA())</f>
        <v>3390</v>
      </c>
      <c r="D67" s="169" t="e">
        <f>NA()</f>
        <v>#N/A</v>
      </c>
      <c r="E67" s="169" t="e">
        <f>NA()</f>
        <v>#N/A</v>
      </c>
      <c r="F67" s="169">
        <f>IF(ISNUMBER('将来負担比率（分子）の構造'!J$53), IF('将来負担比率（分子）の構造'!J$53 &lt; 0, 0, '将来負担比率（分子）の構造'!J$53), NA())</f>
        <v>3049</v>
      </c>
      <c r="G67" s="169" t="e">
        <f>NA()</f>
        <v>#N/A</v>
      </c>
      <c r="H67" s="169" t="e">
        <f>NA()</f>
        <v>#N/A</v>
      </c>
      <c r="I67" s="169">
        <f>IF(ISNUMBER('将来負担比率（分子）の構造'!K$53), IF('将来負担比率（分子）の構造'!K$53 &lt; 0, 0, '将来負担比率（分子）の構造'!K$53), NA())</f>
        <v>2113</v>
      </c>
      <c r="J67" s="169" t="e">
        <f>NA()</f>
        <v>#N/A</v>
      </c>
      <c r="K67" s="169" t="e">
        <f>NA()</f>
        <v>#N/A</v>
      </c>
      <c r="L67" s="169">
        <f>IF(ISNUMBER('将来負担比率（分子）の構造'!L$53), IF('将来負担比率（分子）の構造'!L$53 &lt; 0, 0, '将来負担比率（分子）の構造'!L$53), NA())</f>
        <v>1594</v>
      </c>
      <c r="M67" s="169" t="e">
        <f>NA()</f>
        <v>#N/A</v>
      </c>
      <c r="N67" s="169" t="e">
        <f>NA()</f>
        <v>#N/A</v>
      </c>
      <c r="O67" s="169">
        <f>IF(ISNUMBER('将来負担比率（分子）の構造'!M$53), IF('将来負担比率（分子）の構造'!M$53 &lt; 0, 0, '将来負担比率（分子）の構造'!M$53), NA())</f>
        <v>1353</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2402</v>
      </c>
      <c r="C72" s="173">
        <f>基金残高に係る経年分析!G55</f>
        <v>2494</v>
      </c>
      <c r="D72" s="173">
        <f>基金残高に係る経年分析!H55</f>
        <v>2883</v>
      </c>
    </row>
    <row r="73" spans="1:16" x14ac:dyDescent="0.15">
      <c r="A73" s="172" t="s">
        <v>80</v>
      </c>
      <c r="B73" s="173">
        <f>基金残高に係る経年分析!F56</f>
        <v>420</v>
      </c>
      <c r="C73" s="173">
        <f>基金残高に係る経年分析!G56</f>
        <v>483</v>
      </c>
      <c r="D73" s="173">
        <f>基金残高に係る経年分析!H56</f>
        <v>483</v>
      </c>
    </row>
    <row r="74" spans="1:16" x14ac:dyDescent="0.15">
      <c r="A74" s="172" t="s">
        <v>81</v>
      </c>
      <c r="B74" s="173">
        <f>基金残高に係る経年分析!F57</f>
        <v>1408</v>
      </c>
      <c r="C74" s="173">
        <f>基金残高に係る経年分析!G57</f>
        <v>1410</v>
      </c>
      <c r="D74" s="173">
        <f>基金残高に係る経年分析!H57</f>
        <v>1413</v>
      </c>
    </row>
  </sheetData>
  <sheetProtection algorithmName="SHA-512" hashValue="8vnAdMe7hi51vvS625NybUEob2bBxREtQJMrGSNQLam0oyinJ2l74G6t/iyDXG7yMGou9GWkPuYTGdq/ohRygg==" saltValue="SwDwR8DM1KBQhP4lYurs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永井 孝基</cp:lastModifiedBy>
  <cp:lastPrinted>2024-03-12T07:50:32Z</cp:lastPrinted>
  <dcterms:created xsi:type="dcterms:W3CDTF">2024-02-05T02:48:24Z</dcterms:created>
  <dcterms:modified xsi:type="dcterms:W3CDTF">2024-08-28T05:00:13Z</dcterms:modified>
  <cp:category/>
</cp:coreProperties>
</file>