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LS520D564\Public\00_まち経営課\00_01財政関係\09_公会計\県より\R7\20250821112334_【9／19〆切】令和５年度財政状況資料集の作成について（2回目・地方公会計関係）\files\"/>
    </mc:Choice>
  </mc:AlternateContent>
  <xr:revisionPtr revIDLastSave="0" documentId="13_ncr:1_{EF85C11B-0D08-4F3C-AEED-67E1F414EA7B}" xr6:coauthVersionLast="47" xr6:coauthVersionMax="47" xr10:uidLastSave="{00000000-0000-0000-0000-000000000000}"/>
  <bookViews>
    <workbookView xWindow="120" yWindow="0" windowWidth="20370" windowHeight="11520" firstSheet="14"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P23" i="12" l="1"/>
  <c r="AP88" i="12"/>
  <c r="AU88" i="12"/>
  <c r="AF88" i="12"/>
  <c r="BG35" i="10" l="1"/>
  <c r="BG34" i="10"/>
  <c r="AO36" i="10"/>
  <c r="AO35"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BE37" i="10"/>
  <c r="AM37" i="10"/>
  <c r="C37" i="10"/>
  <c r="CO36" i="10"/>
  <c r="BE36" i="10"/>
  <c r="CO35" i="10"/>
  <c r="CO34" i="10"/>
  <c r="BW34" i="10"/>
  <c r="BW35" i="10" s="1"/>
  <c r="BW36" i="10" s="1"/>
  <c r="BW37" i="10" s="1"/>
  <c r="BW38" i="10" s="1"/>
  <c r="BW39" i="10" s="1"/>
  <c r="BW40" i="10" s="1"/>
  <c r="BW41" i="10" s="1"/>
  <c r="BW42" i="10" s="1"/>
  <c r="BW43" i="10" s="1"/>
  <c r="C34" i="10"/>
  <c r="C35" i="10" l="1"/>
  <c r="C36" i="10" s="1"/>
  <c r="U34" i="10"/>
  <c r="U35" i="10" s="1"/>
  <c r="U36" i="10" s="1"/>
  <c r="U37" i="10" s="1"/>
  <c r="U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c r="BE35" i="10" s="1"/>
</calcChain>
</file>

<file path=xl/sharedStrings.xml><?xml version="1.0" encoding="utf-8"?>
<sst xmlns="http://schemas.openxmlformats.org/spreadsheetml/2006/main" count="1136" uniqueCount="587">
  <si>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</si>
  <si>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</si>
  <si>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</si>
  <si>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</si>
  <si>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</si>
  <si>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</si>
  <si>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</si>
  <si>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</si>
  <si>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</si>
  <si>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</si>
  <si>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</si>
  <si>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</si>
  <si>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</si>
  <si>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</si>
  <si>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</si>
  <si>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</si>
  <si>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</si>
  <si>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</si>
  <si>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</si>
  <si>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</si>
  <si>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</si>
  <si>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</si>
  <si>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</si>
  <si>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</si>
  <si>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</si>
  <si>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</si>
  <si>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</si>
  <si>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</si>
  <si>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</si>
  <si>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</si>
  <si>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</si>
  <si>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</si>
  <si>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</si>
  <si>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</si>
  <si>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</si>
  <si>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</si>
  <si>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</si>
  <si>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</si>
  <si>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</si>
  <si>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</si>
  <si>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</si>
  <si>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</si>
  <si>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</si>
  <si>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</si>
  <si>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</si>
  <si>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</si>
  <si>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</si>
  <si>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</si>
  <si>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</si>
  <si>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</si>
  <si>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</si>
  <si>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</si>
  <si>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</si>
  <si>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</si>
  <si>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</si>
  <si>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</si>
  <si>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</si>
  <si>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</si>
  <si>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</si>
  <si>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</si>
  <si>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</si>
  <si>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</si>
  <si>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</si>
  <si>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</si>
  <si>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</si>
  <si>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</si>
  <si>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</si>
  <si>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</si>
  <si>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</si>
  <si>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</si>
  <si>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</si>
  <si>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</si>
  <si>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</si>
  <si>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</si>
  <si>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</si>
  <si>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</si>
  <si>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</si>
  <si>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</si>
  <si>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</si>
  <si>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</si>
  <si>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</si>
  <si>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Ⅲ－１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</si>
  <si>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</si>
  <si>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</si>
  <si>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</si>
  <si>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</si>
  <si>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</si>
  <si>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</si>
  <si>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</si>
  <si>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</si>
  <si>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</si>
  <si>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</si>
  <si>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</si>
  <si>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</si>
  <si>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和気町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</si>
  <si>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</si>
  <si>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</si>
  <si>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</si>
  <si>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</si>
  <si>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</si>
  <si>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</si>
  <si>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</si>
  <si>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</si>
  <si>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</si>
  <si>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</si>
  <si>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</si>
  <si>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</si>
  <si>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</si>
  <si>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</si>
  <si>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</si>
  <si>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</si>
  <si>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</si>
  <si>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</si>
  <si>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</si>
  <si>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</si>
  <si>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</si>
  <si>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</si>
  <si>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</si>
  <si>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</si>
  <si>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</si>
  <si>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</si>
  <si>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</si>
  <si>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</si>
  <si>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</si>
  <si>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</si>
  <si>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</si>
  <si>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</si>
  <si>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</si>
  <si>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</si>
  <si>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</si>
  <si>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</si>
  <si>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</si>
  <si>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</si>
  <si>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</si>
  <si>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</si>
  <si>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</si>
  <si>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</si>
  <si>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</si>
  <si>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</si>
  <si>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</si>
  <si>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</si>
  <si>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</si>
  <si>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6"/>
  </si>
  <si>
    <t>うち日本人(％)</t>
    <phoneticPr fontId="5"/>
  </si>
  <si>
    <t>-2.2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</si>
  <si>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</si>
  <si>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</si>
  <si>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</si>
  <si>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</si>
  <si>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</si>
  <si>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</si>
  <si>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</si>
  <si>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</si>
  <si>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</si>
  <si>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</si>
  <si>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</si>
  <si>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</si>
  <si>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</si>
  <si>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</si>
  <si>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</si>
  <si>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</si>
  <si>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</si>
  <si>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</si>
  <si>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</si>
  <si>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</si>
  <si>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</si>
  <si>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</si>
  <si>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</si>
  <si>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</si>
  <si>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</si>
  <si>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</si>
  <si>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</si>
  <si>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</si>
  <si>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</si>
  <si>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</si>
  <si>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</si>
  <si>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</si>
  <si>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</si>
  <si>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</si>
  <si>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</si>
  <si>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</si>
  <si>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</si>
  <si>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</si>
  <si>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</si>
  <si>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</si>
  <si>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</si>
  <si>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</si>
  <si>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</si>
  <si>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</si>
  <si>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</si>
  <si>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</si>
  <si>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</si>
  <si>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</si>
  <si>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</si>
  <si>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</si>
  <si>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</si>
  <si>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</si>
  <si>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</si>
  <si>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</si>
  <si>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</si>
  <si>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</si>
  <si>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</si>
  <si>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</si>
  <si>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岡山県和気町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</si>
  <si>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</si>
  <si>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</si>
  <si>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</si>
  <si>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</si>
  <si>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</si>
  <si>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</si>
  <si>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</si>
  <si>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</si>
  <si>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</si>
  <si>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</si>
  <si>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</si>
  <si>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</si>
  <si>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</si>
  <si>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</si>
  <si>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</si>
  <si>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</si>
  <si>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</si>
  <si>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</si>
  <si>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</si>
  <si>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</si>
  <si>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</si>
  <si>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</si>
  <si>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</si>
  <si>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</si>
  <si>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</si>
  <si>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</si>
  <si>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</si>
  <si>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</si>
  <si>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</si>
  <si>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</si>
  <si>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</si>
  <si>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</si>
  <si>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</si>
  <si>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</si>
  <si>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</si>
  <si>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</si>
  <si>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</si>
  <si>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</si>
  <si>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</si>
  <si>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</si>
  <si>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</si>
  <si>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</si>
  <si>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</si>
  <si>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</si>
  <si>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</si>
  <si>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</si>
  <si>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</si>
  <si>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</si>
  <si>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</si>
  <si>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</si>
  <si>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</si>
  <si>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</si>
  <si>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</si>
  <si>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</si>
  <si>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</si>
  <si>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</si>
  <si>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</si>
  <si>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</si>
  <si>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</si>
  <si>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</si>
  <si>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</si>
  <si>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</si>
  <si>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</si>
  <si>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</si>
  <si>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</si>
  <si>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</si>
  <si>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</si>
  <si>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</si>
  <si>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</si>
  <si>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</si>
  <si>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</si>
  <si>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</si>
  <si>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</si>
  <si>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</si>
  <si>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</si>
  <si>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</si>
  <si>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</si>
  <si>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</si>
  <si>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</si>
  <si>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</si>
  <si>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</si>
  <si>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</si>
  <si>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</si>
  <si>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</si>
  <si>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</si>
  <si>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</si>
  <si>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</si>
  <si>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</si>
  <si>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</si>
  <si>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</si>
  <si>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</si>
  <si>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</si>
  <si>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</si>
  <si>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</si>
  <si>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</si>
  <si>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</si>
  <si>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</si>
  <si>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</si>
  <si>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</si>
  <si>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</si>
  <si>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</si>
  <si>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</si>
  <si>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</si>
  <si>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</si>
  <si>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</si>
  <si>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</si>
  <si>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</si>
  <si>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</si>
  <si>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</si>
  <si>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</si>
  <si>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</si>
  <si>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</si>
  <si>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</si>
  <si>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</si>
  <si>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</si>
  <si>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</si>
  <si>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</si>
  <si>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</si>
  <si>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</si>
  <si>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</si>
  <si>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</si>
  <si>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</si>
  <si>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</si>
  <si>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観光施設</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</si>
  <si>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</si>
  <si>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</si>
  <si>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</si>
  <si>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</si>
  <si>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</si>
  <si>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</si>
  <si>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</si>
  <si>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</si>
  <si>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</si>
  <si>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</si>
  <si>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</si>
  <si>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</si>
  <si>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</si>
  <si>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</si>
  <si>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</si>
  <si>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</si>
  <si>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</si>
  <si>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</si>
  <si>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</si>
  <si>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</si>
  <si>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</si>
  <si>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</si>
  <si>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</si>
  <si>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</si>
  <si>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</si>
  <si>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</si>
  <si>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岡山県和気町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</si>
  <si>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</si>
  <si>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</si>
  <si>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</si>
  <si>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</si>
  <si>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</si>
  <si>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</si>
  <si>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</si>
  <si>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</si>
  <si>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</si>
  <si>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</si>
  <si>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</si>
  <si>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</si>
  <si>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</si>
  <si>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</si>
  <si>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</si>
  <si>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</si>
  <si>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</si>
  <si>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</si>
  <si>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</si>
  <si>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</si>
  <si>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和気町住宅新築資金等貸付事業特別会計</t>
    <phoneticPr fontId="5"/>
  </si>
  <si>
    <t>和気町ごみ焼却施設解体事業特別会計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</si>
  <si>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</si>
  <si>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</si>
  <si>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</si>
  <si>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</si>
  <si>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</si>
  <si>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</si>
  <si>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</si>
  <si>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</si>
  <si>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</si>
  <si>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</si>
  <si>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</si>
  <si>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</si>
  <si>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</si>
  <si>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和気町国民健康保険特別会計</t>
    <phoneticPr fontId="5"/>
  </si>
  <si>
    <t>和気町国民健康保険診療所特別会計</t>
    <phoneticPr fontId="5"/>
  </si>
  <si>
    <t>和気町介護保険事業特別会計</t>
    <phoneticPr fontId="5"/>
  </si>
  <si>
    <t>和気町後期高齢者医療特別会計</t>
    <phoneticPr fontId="5"/>
  </si>
  <si>
    <t>和気町駐車場事業特別会計</t>
    <phoneticPr fontId="5"/>
  </si>
  <si>
    <t>和気町上水道事業会計</t>
    <phoneticPr fontId="5"/>
  </si>
  <si>
    <t>法適用企業</t>
    <phoneticPr fontId="5"/>
  </si>
  <si>
    <t>和気町簡易水道事業会計</t>
    <phoneticPr fontId="5"/>
  </si>
  <si>
    <t>和気町下水道事業会計</t>
    <phoneticPr fontId="5"/>
  </si>
  <si>
    <t>和気町和気鵜飼谷温泉事業特別会計</t>
    <phoneticPr fontId="5"/>
  </si>
  <si>
    <t>法非適用企業</t>
    <phoneticPr fontId="5"/>
  </si>
  <si>
    <t>和気町地域開発事業特別会計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</si>
  <si>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</si>
  <si>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</si>
  <si>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</si>
  <si>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</si>
  <si>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</si>
  <si>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</si>
  <si>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</si>
  <si>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</si>
  <si>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</si>
  <si>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</si>
  <si>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</si>
  <si>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</si>
  <si>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</si>
  <si>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</si>
  <si>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</si>
  <si>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</si>
  <si>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</si>
  <si>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</si>
  <si>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</si>
  <si>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</si>
  <si>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</si>
  <si>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</si>
  <si>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</si>
  <si>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</si>
  <si>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</si>
  <si>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</si>
  <si>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</si>
  <si>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</si>
  <si>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</si>
  <si>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</si>
  <si>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</si>
  <si>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</si>
  <si>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</si>
  <si>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</si>
  <si>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</si>
  <si>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</si>
  <si>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</si>
  <si>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</si>
  <si>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</si>
  <si>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</si>
  <si>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</si>
  <si>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</si>
  <si>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</si>
  <si>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</si>
  <si>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</si>
  <si>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</si>
  <si>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</si>
  <si>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</si>
  <si>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</si>
  <si>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</si>
  <si>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</si>
  <si>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</si>
  <si>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</si>
  <si>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</si>
  <si>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</si>
  <si>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</si>
  <si>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</si>
  <si>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</si>
  <si>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</si>
  <si>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</si>
  <si>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</si>
  <si>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</si>
  <si>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</si>
  <si>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</si>
  <si>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</si>
  <si>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</si>
  <si>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</si>
  <si>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</si>
  <si>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</si>
  <si>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</si>
  <si>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</si>
  <si>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</si>
  <si>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</si>
  <si>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</si>
  <si>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</si>
  <si>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</si>
  <si>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</si>
  <si>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</si>
  <si>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</si>
  <si>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</si>
  <si>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</si>
  <si>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</si>
  <si>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</si>
  <si>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</si>
  <si>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</si>
  <si>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</si>
  <si>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</si>
  <si>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</si>
  <si>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</si>
  <si>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</si>
  <si>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</si>
  <si>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</si>
  <si>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</si>
  <si>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</si>
  <si>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</si>
  <si>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</si>
  <si>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</si>
  <si>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</si>
  <si>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</si>
  <si>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</si>
  <si>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</si>
  <si>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</si>
  <si>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</si>
  <si>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</si>
  <si>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</si>
  <si>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</si>
  <si>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</si>
  <si>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</si>
  <si>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</si>
  <si>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</si>
  <si>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</si>
  <si>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</si>
  <si>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</si>
  <si>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</si>
  <si>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</si>
  <si>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</si>
  <si>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</si>
  <si>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</si>
  <si>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</si>
  <si>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</si>
  <si>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</si>
  <si>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</si>
  <si>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</si>
  <si>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</si>
  <si>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</si>
  <si>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</si>
  <si>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</si>
  <si>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</si>
  <si>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</si>
  <si>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</si>
  <si>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</si>
  <si>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</si>
  <si>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</si>
  <si>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</si>
  <si>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</si>
  <si>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0.74</t>
  </si>
  <si>
    <t>▲ 0.51</t>
  </si>
  <si>
    <t>▲ 3.94</t>
  </si>
  <si>
    <t>和気町上水道事業会計</t>
  </si>
  <si>
    <t>一般会計</t>
  </si>
  <si>
    <t>和気町簡易水道事業会計</t>
  </si>
  <si>
    <t>和気町ごみ焼却施設解体事業特別会計</t>
  </si>
  <si>
    <t>和気町下水道事業会計</t>
  </si>
  <si>
    <t>和気町介護保険事業特別会計</t>
  </si>
  <si>
    <t>和気町国民健康保険特別会計</t>
  </si>
  <si>
    <t>和気町地域開発事業特別会計</t>
  </si>
  <si>
    <t>その他会計（赤字）</t>
  </si>
  <si>
    <t>その他会計（黒字）</t>
  </si>
  <si>
    <t>R01</t>
    <phoneticPr fontId="5"/>
  </si>
  <si>
    <t>R02</t>
    <phoneticPr fontId="5"/>
  </si>
  <si>
    <t>R03</t>
    <phoneticPr fontId="5"/>
  </si>
  <si>
    <t>R04</t>
    <phoneticPr fontId="5"/>
  </si>
  <si>
    <t>R05</t>
    <phoneticPr fontId="5"/>
  </si>
  <si>
    <t>東備消防組合</t>
    <rPh sb="0" eb="2">
      <t>トウビ</t>
    </rPh>
    <rPh sb="2" eb="4">
      <t>ショウボウ</t>
    </rPh>
    <rPh sb="4" eb="6">
      <t>クミアイ</t>
    </rPh>
    <phoneticPr fontId="10"/>
  </si>
  <si>
    <t>和気北部衛生施設組合</t>
    <rPh sb="0" eb="2">
      <t>ワケ</t>
    </rPh>
    <rPh sb="2" eb="3">
      <t>ホク</t>
    </rPh>
    <rPh sb="3" eb="4">
      <t>ブ</t>
    </rPh>
    <rPh sb="4" eb="6">
      <t>エイセイ</t>
    </rPh>
    <rPh sb="6" eb="8">
      <t>シセツ</t>
    </rPh>
    <rPh sb="8" eb="10">
      <t>クミアイ</t>
    </rPh>
    <phoneticPr fontId="10"/>
  </si>
  <si>
    <t>和気・赤磐し尿処理施設一部事務組合</t>
    <rPh sb="0" eb="2">
      <t>ワケ</t>
    </rPh>
    <rPh sb="3" eb="5">
      <t>アカイワ</t>
    </rPh>
    <rPh sb="6" eb="7">
      <t>ニョウ</t>
    </rPh>
    <rPh sb="7" eb="9">
      <t>ショリ</t>
    </rPh>
    <rPh sb="9" eb="11">
      <t>シセツ</t>
    </rPh>
    <rPh sb="11" eb="13">
      <t>イチブ</t>
    </rPh>
    <rPh sb="13" eb="15">
      <t>ジム</t>
    </rPh>
    <rPh sb="15" eb="17">
      <t>クミアイ</t>
    </rPh>
    <phoneticPr fontId="10"/>
  </si>
  <si>
    <t>和気老人ホーム組合</t>
    <rPh sb="0" eb="2">
      <t>ワケ</t>
    </rPh>
    <rPh sb="2" eb="4">
      <t>ロウジン</t>
    </rPh>
    <rPh sb="7" eb="9">
      <t>クミアイ</t>
    </rPh>
    <phoneticPr fontId="10"/>
  </si>
  <si>
    <t>田原用水組合</t>
    <rPh sb="0" eb="2">
      <t>タワラ</t>
    </rPh>
    <rPh sb="2" eb="4">
      <t>ヨウスイ</t>
    </rPh>
    <rPh sb="4" eb="6">
      <t>クミアイ</t>
    </rPh>
    <phoneticPr fontId="10"/>
  </si>
  <si>
    <t>岡山県広域水道企業団</t>
    <rPh sb="0" eb="3">
      <t>オカヤマケン</t>
    </rPh>
    <rPh sb="3" eb="5">
      <t>コウイキ</t>
    </rPh>
    <rPh sb="5" eb="7">
      <t>スイドウ</t>
    </rPh>
    <rPh sb="7" eb="9">
      <t>キギョウ</t>
    </rPh>
    <rPh sb="9" eb="10">
      <t>ダン</t>
    </rPh>
    <phoneticPr fontId="10"/>
  </si>
  <si>
    <t>岡山県後期高齢者医療広域連合一般会計</t>
    <rPh sb="0" eb="3">
      <t>オカヤマケン</t>
    </rPh>
    <rPh sb="3" eb="5">
      <t>コウキ</t>
    </rPh>
    <rPh sb="5" eb="8">
      <t>コウレイシャ</t>
    </rPh>
    <rPh sb="8" eb="10">
      <t>イリョウ</t>
    </rPh>
    <rPh sb="10" eb="12">
      <t>コウイキ</t>
    </rPh>
    <rPh sb="12" eb="14">
      <t>レンゴウ</t>
    </rPh>
    <rPh sb="14" eb="16">
      <t>イッパン</t>
    </rPh>
    <rPh sb="16" eb="18">
      <t>カイケイ</t>
    </rPh>
    <phoneticPr fontId="10"/>
  </si>
  <si>
    <t>岡山県後期高齢者医療広域連合特別会計</t>
    <rPh sb="0" eb="3">
      <t>オカヤマケン</t>
    </rPh>
    <rPh sb="3" eb="5">
      <t>コウキ</t>
    </rPh>
    <rPh sb="5" eb="8">
      <t>コウレイシャ</t>
    </rPh>
    <rPh sb="8" eb="10">
      <t>イリョウ</t>
    </rPh>
    <rPh sb="10" eb="12">
      <t>コウイキ</t>
    </rPh>
    <rPh sb="12" eb="14">
      <t>レンゴウ</t>
    </rPh>
    <rPh sb="14" eb="16">
      <t>トクベツ</t>
    </rPh>
    <rPh sb="16" eb="18">
      <t>カイケイ</t>
    </rPh>
    <phoneticPr fontId="10"/>
  </si>
  <si>
    <t>岡山県市町村総合事務組合一般会計</t>
    <phoneticPr fontId="10"/>
  </si>
  <si>
    <t>岡山県市町村総合事務組合貸付金特別会計</t>
    <phoneticPr fontId="10"/>
  </si>
  <si>
    <t>岡山県市町村総合事務組合拠出金事業特別会計</t>
    <rPh sb="12" eb="15">
      <t>キョシュツキン</t>
    </rPh>
    <rPh sb="15" eb="17">
      <t>ジギョウ</t>
    </rPh>
    <phoneticPr fontId="10"/>
  </si>
  <si>
    <t>岡山県市町村税整理組合</t>
    <phoneticPr fontId="10"/>
  </si>
  <si>
    <t>-</t>
    <phoneticPr fontId="2"/>
  </si>
  <si>
    <t>まちづくり基金</t>
    <rPh sb="5" eb="7">
      <t>キキン</t>
    </rPh>
    <phoneticPr fontId="5"/>
  </si>
  <si>
    <t>地域振興基金</t>
    <rPh sb="0" eb="6">
      <t>チイキシンコウキキン</t>
    </rPh>
    <phoneticPr fontId="10"/>
  </si>
  <si>
    <t>ふるさとづくり基金</t>
    <rPh sb="7" eb="9">
      <t>キキン</t>
    </rPh>
    <phoneticPr fontId="10"/>
  </si>
  <si>
    <t>地域福祉基金</t>
    <rPh sb="0" eb="2">
      <t>チイキ</t>
    </rPh>
    <rPh sb="2" eb="6">
      <t>フクシキキン</t>
    </rPh>
    <phoneticPr fontId="10"/>
  </si>
  <si>
    <t>文化体育施設建設基金</t>
    <rPh sb="0" eb="10">
      <t>ブンカタイイクシセツケンセツキキン</t>
    </rPh>
    <phoneticPr fontId="10"/>
  </si>
  <si>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</si>
  <si>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</si>
  <si>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</si>
  <si>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</si>
  <si>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</si>
  <si>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将来負担比率は、可能な限り交付税算入率の高い地方債の借入を行っていることにより、ここ数年で徐々に改善されている。
しかし、類似団体と比較して有形固定資産減価償却率の進行にもかかわらず、将来負担比率が高いことから、交付税算入率のあまり高くない事業が財政を圧迫してきたことが分かる。</t>
    <rPh sb="45" eb="47">
      <t>ジョジョ</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</si>
  <si>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</si>
  <si>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</si>
  <si>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</si>
  <si>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</si>
  <si>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</si>
  <si>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</si>
  <si>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実質公債費比率が令和５年度決算において、令和４年度から0.1％悪化した。
　将来負担比率を左右する地方債については、残高は増加したが、過疎対策事業債、辺地対策事業債等の交付税算入率の高い地方債が増加している傾向により、地方債に係る将来負担比率の悪化には歯止めがかかっている。</t>
    <rPh sb="1" eb="8">
      <t>ジッシツコウサイヒヒリツ</t>
    </rPh>
    <rPh sb="32" eb="34">
      <t>アッカ</t>
    </rPh>
    <rPh sb="62" eb="64">
      <t>ゾウカ</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</si>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</sst>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F5447AE2-A8D1-4057-AB40-B51AB9BBB4D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93492</c:v>
                </c:pt>
                <c:pt idx="1">
                  <c:v>94796</c:v>
                </c:pt>
                <c:pt idx="2">
                  <c:v>85942</c:v>
                </c:pt>
                <c:pt idx="3">
                  <c:v>95007</c:v>
                </c:pt>
                <c:pt idx="4">
                  <c:v>98176</c:v>
                </c:pt>
              </c:numCache>
            </c:numRef>
          </c:val>
          <c:smooth val="0"/>
          <c:extLst>
            <c:ext xmlns:c16="http://schemas.microsoft.com/office/drawing/2014/chart" uri="{C3380CC4-5D6E-409C-BE32-E72D297353CC}">
              <c16:uniqueId val="{00000000-2277-47B6-BAD8-8BCD2125EE9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47754</c:v>
                </c:pt>
                <c:pt idx="1">
                  <c:v>76265</c:v>
                </c:pt>
                <c:pt idx="2">
                  <c:v>56760</c:v>
                </c:pt>
                <c:pt idx="3">
                  <c:v>69885</c:v>
                </c:pt>
                <c:pt idx="4">
                  <c:v>154353</c:v>
                </c:pt>
              </c:numCache>
            </c:numRef>
          </c:val>
          <c:smooth val="0"/>
          <c:extLst>
            <c:ext xmlns:c16="http://schemas.microsoft.com/office/drawing/2014/chart" uri="{C3380CC4-5D6E-409C-BE32-E72D297353CC}">
              <c16:uniqueId val="{00000001-2277-47B6-BAD8-8BCD2125EE9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8.6999999999999993</c:v>
                </c:pt>
                <c:pt idx="1">
                  <c:v>7.54</c:v>
                </c:pt>
                <c:pt idx="2">
                  <c:v>15.47</c:v>
                </c:pt>
                <c:pt idx="3">
                  <c:v>13.94</c:v>
                </c:pt>
                <c:pt idx="4">
                  <c:v>9.76</c:v>
                </c:pt>
              </c:numCache>
            </c:numRef>
          </c:val>
          <c:extLst>
            <c:ext xmlns:c16="http://schemas.microsoft.com/office/drawing/2014/chart" uri="{C3380CC4-5D6E-409C-BE32-E72D297353CC}">
              <c16:uniqueId val="{00000000-34AE-4353-8FD8-7BE2E74C292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42.94</c:v>
                </c:pt>
                <c:pt idx="1">
                  <c:v>43.69</c:v>
                </c:pt>
                <c:pt idx="2">
                  <c:v>43.98</c:v>
                </c:pt>
                <c:pt idx="3">
                  <c:v>51.34</c:v>
                </c:pt>
                <c:pt idx="4">
                  <c:v>55.87</c:v>
                </c:pt>
              </c:numCache>
            </c:numRef>
          </c:val>
          <c:extLst>
            <c:ext xmlns:c16="http://schemas.microsoft.com/office/drawing/2014/chart" uri="{C3380CC4-5D6E-409C-BE32-E72D297353CC}">
              <c16:uniqueId val="{00000001-34AE-4353-8FD8-7BE2E74C2929}"/>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2.46</c:v>
                </c:pt>
                <c:pt idx="1">
                  <c:v>-0.74</c:v>
                </c:pt>
                <c:pt idx="2">
                  <c:v>8.19</c:v>
                </c:pt>
                <c:pt idx="3">
                  <c:v>-0.51</c:v>
                </c:pt>
                <c:pt idx="4">
                  <c:v>-3.94</c:v>
                </c:pt>
              </c:numCache>
            </c:numRef>
          </c:val>
          <c:smooth val="0"/>
          <c:extLst>
            <c:ext xmlns:c16="http://schemas.microsoft.com/office/drawing/2014/chart" uri="{C3380CC4-5D6E-409C-BE32-E72D297353CC}">
              <c16:uniqueId val="{00000002-34AE-4353-8FD8-7BE2E74C2929}"/>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1.46</c:v>
                </c:pt>
                <c:pt idx="2">
                  <c:v>#N/A</c:v>
                </c:pt>
                <c:pt idx="3">
                  <c:v>2.16</c:v>
                </c:pt>
                <c:pt idx="4">
                  <c:v>#N/A</c:v>
                </c:pt>
                <c:pt idx="5">
                  <c:v>1.49</c:v>
                </c:pt>
                <c:pt idx="6">
                  <c:v>#N/A</c:v>
                </c:pt>
                <c:pt idx="7">
                  <c:v>5.19</c:v>
                </c:pt>
                <c:pt idx="8">
                  <c:v>#N/A</c:v>
                </c:pt>
                <c:pt idx="9">
                  <c:v>0.24</c:v>
                </c:pt>
              </c:numCache>
            </c:numRef>
          </c:val>
          <c:extLst>
            <c:ext xmlns:c16="http://schemas.microsoft.com/office/drawing/2014/chart" uri="{C3380CC4-5D6E-409C-BE32-E72D297353CC}">
              <c16:uniqueId val="{00000000-AB46-4B58-B71D-A58AAB22D9C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B46-4B58-B71D-A58AAB22D9C9}"/>
            </c:ext>
          </c:extLst>
        </c:ser>
        <c:ser>
          <c:idx val="2"/>
          <c:order val="2"/>
          <c:tx>
            <c:strRef>
              <c:f>データシート!$A$29</c:f>
              <c:strCache>
                <c:ptCount val="1"/>
                <c:pt idx="0">
                  <c:v>和気町地域開発事業特別会計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0.16</c:v>
                </c:pt>
                <c:pt idx="8">
                  <c:v>#N/A</c:v>
                </c:pt>
                <c:pt idx="9">
                  <c:v>0.37</c:v>
                </c:pt>
              </c:numCache>
            </c:numRef>
          </c:val>
          <c:extLst>
            <c:ext xmlns:c16="http://schemas.microsoft.com/office/drawing/2014/chart" uri="{C3380CC4-5D6E-409C-BE32-E72D297353CC}">
              <c16:uniqueId val="{00000002-AB46-4B58-B71D-A58AAB22D9C9}"/>
            </c:ext>
          </c:extLst>
        </c:ser>
        <c:ser>
          <c:idx val="3"/>
          <c:order val="3"/>
          <c:tx>
            <c:strRef>
              <c:f>データシート!$A$30</c:f>
              <c:strCache>
                <c:ptCount val="1"/>
                <c:pt idx="0">
                  <c:v>和気町国民健康保険特別会計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0.56999999999999995</c:v>
                </c:pt>
                <c:pt idx="2">
                  <c:v>#N/A</c:v>
                </c:pt>
                <c:pt idx="3">
                  <c:v>0.42</c:v>
                </c:pt>
                <c:pt idx="4">
                  <c:v>#N/A</c:v>
                </c:pt>
                <c:pt idx="5">
                  <c:v>1.3</c:v>
                </c:pt>
                <c:pt idx="6">
                  <c:v>#N/A</c:v>
                </c:pt>
                <c:pt idx="7">
                  <c:v>1.3</c:v>
                </c:pt>
                <c:pt idx="8">
                  <c:v>#N/A</c:v>
                </c:pt>
                <c:pt idx="9">
                  <c:v>0.95</c:v>
                </c:pt>
              </c:numCache>
            </c:numRef>
          </c:val>
          <c:extLst>
            <c:ext xmlns:c16="http://schemas.microsoft.com/office/drawing/2014/chart" uri="{C3380CC4-5D6E-409C-BE32-E72D297353CC}">
              <c16:uniqueId val="{00000003-AB46-4B58-B71D-A58AAB22D9C9}"/>
            </c:ext>
          </c:extLst>
        </c:ser>
        <c:ser>
          <c:idx val="4"/>
          <c:order val="4"/>
          <c:tx>
            <c:strRef>
              <c:f>データシート!$A$31</c:f>
              <c:strCache>
                <c:ptCount val="1"/>
                <c:pt idx="0">
                  <c:v>和気町介護保険事業特別会計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1.44</c:v>
                </c:pt>
                <c:pt idx="2">
                  <c:v>#N/A</c:v>
                </c:pt>
                <c:pt idx="3">
                  <c:v>1.35</c:v>
                </c:pt>
                <c:pt idx="4">
                  <c:v>#N/A</c:v>
                </c:pt>
                <c:pt idx="5">
                  <c:v>0.64</c:v>
                </c:pt>
                <c:pt idx="6">
                  <c:v>#N/A</c:v>
                </c:pt>
                <c:pt idx="7">
                  <c:v>1.62</c:v>
                </c:pt>
                <c:pt idx="8">
                  <c:v>#N/A</c:v>
                </c:pt>
                <c:pt idx="9">
                  <c:v>1.77</c:v>
                </c:pt>
              </c:numCache>
            </c:numRef>
          </c:val>
          <c:extLst>
            <c:ext xmlns:c16="http://schemas.microsoft.com/office/drawing/2014/chart" uri="{C3380CC4-5D6E-409C-BE32-E72D297353CC}">
              <c16:uniqueId val="{00000004-AB46-4B58-B71D-A58AAB22D9C9}"/>
            </c:ext>
          </c:extLst>
        </c:ser>
        <c:ser>
          <c:idx val="5"/>
          <c:order val="5"/>
          <c:tx>
            <c:strRef>
              <c:f>データシート!$A$32</c:f>
              <c:strCache>
                <c:ptCount val="1"/>
                <c:pt idx="0">
                  <c:v>和気町下水道事業会計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3.38</c:v>
                </c:pt>
              </c:numCache>
            </c:numRef>
          </c:val>
          <c:extLst>
            <c:ext xmlns:c16="http://schemas.microsoft.com/office/drawing/2014/chart" uri="{C3380CC4-5D6E-409C-BE32-E72D297353CC}">
              <c16:uniqueId val="{00000005-AB46-4B58-B71D-A58AAB22D9C9}"/>
            </c:ext>
          </c:extLst>
        </c:ser>
        <c:ser>
          <c:idx val="6"/>
          <c:order val="6"/>
          <c:tx>
            <c:strRef>
              <c:f>データシート!$A$33</c:f>
              <c:strCache>
                <c:ptCount val="1"/>
                <c:pt idx="0">
                  <c:v>和気町ごみ焼却施設解体事業特別会計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4.54</c:v>
                </c:pt>
                <c:pt idx="2">
                  <c:v>#N/A</c:v>
                </c:pt>
                <c:pt idx="3">
                  <c:v>4.3099999999999996</c:v>
                </c:pt>
                <c:pt idx="4">
                  <c:v>#N/A</c:v>
                </c:pt>
                <c:pt idx="5">
                  <c:v>4.0599999999999996</c:v>
                </c:pt>
                <c:pt idx="6">
                  <c:v>#N/A</c:v>
                </c:pt>
                <c:pt idx="7">
                  <c:v>4</c:v>
                </c:pt>
                <c:pt idx="8">
                  <c:v>#N/A</c:v>
                </c:pt>
                <c:pt idx="9">
                  <c:v>3.87</c:v>
                </c:pt>
              </c:numCache>
            </c:numRef>
          </c:val>
          <c:extLst>
            <c:ext xmlns:c16="http://schemas.microsoft.com/office/drawing/2014/chart" uri="{C3380CC4-5D6E-409C-BE32-E72D297353CC}">
              <c16:uniqueId val="{00000006-AB46-4B58-B71D-A58AAB22D9C9}"/>
            </c:ext>
          </c:extLst>
        </c:ser>
        <c:ser>
          <c:idx val="7"/>
          <c:order val="7"/>
          <c:tx>
            <c:strRef>
              <c:f>データシート!$A$34</c:f>
              <c:strCache>
                <c:ptCount val="1"/>
                <c:pt idx="0">
                  <c:v>和気町簡易水道事業会計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4.78</c:v>
                </c:pt>
                <c:pt idx="2">
                  <c:v>#N/A</c:v>
                </c:pt>
                <c:pt idx="3">
                  <c:v>4.84</c:v>
                </c:pt>
                <c:pt idx="4">
                  <c:v>#N/A</c:v>
                </c:pt>
                <c:pt idx="5">
                  <c:v>4.82</c:v>
                </c:pt>
                <c:pt idx="6">
                  <c:v>#N/A</c:v>
                </c:pt>
                <c:pt idx="7">
                  <c:v>5.0199999999999996</c:v>
                </c:pt>
                <c:pt idx="8">
                  <c:v>#N/A</c:v>
                </c:pt>
                <c:pt idx="9">
                  <c:v>4.97</c:v>
                </c:pt>
              </c:numCache>
            </c:numRef>
          </c:val>
          <c:extLst>
            <c:ext xmlns:c16="http://schemas.microsoft.com/office/drawing/2014/chart" uri="{C3380CC4-5D6E-409C-BE32-E72D297353CC}">
              <c16:uniqueId val="{00000007-AB46-4B58-B71D-A58AAB22D9C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4.1500000000000004</c:v>
                </c:pt>
                <c:pt idx="2">
                  <c:v>#N/A</c:v>
                </c:pt>
                <c:pt idx="3">
                  <c:v>3.21</c:v>
                </c:pt>
                <c:pt idx="4">
                  <c:v>#N/A</c:v>
                </c:pt>
                <c:pt idx="5">
                  <c:v>11.38</c:v>
                </c:pt>
                <c:pt idx="6">
                  <c:v>#N/A</c:v>
                </c:pt>
                <c:pt idx="7">
                  <c:v>9.9</c:v>
                </c:pt>
                <c:pt idx="8">
                  <c:v>#N/A</c:v>
                </c:pt>
                <c:pt idx="9">
                  <c:v>5.85</c:v>
                </c:pt>
              </c:numCache>
            </c:numRef>
          </c:val>
          <c:extLst>
            <c:ext xmlns:c16="http://schemas.microsoft.com/office/drawing/2014/chart" uri="{C3380CC4-5D6E-409C-BE32-E72D297353CC}">
              <c16:uniqueId val="{00000008-AB46-4B58-B71D-A58AAB22D9C9}"/>
            </c:ext>
          </c:extLst>
        </c:ser>
        <c:ser>
          <c:idx val="9"/>
          <c:order val="9"/>
          <c:tx>
            <c:strRef>
              <c:f>データシート!$A$36</c:f>
              <c:strCache>
                <c:ptCount val="1"/>
                <c:pt idx="0">
                  <c:v>和気町上水道事業会計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8.7200000000000006</c:v>
                </c:pt>
                <c:pt idx="2">
                  <c:v>#N/A</c:v>
                </c:pt>
                <c:pt idx="3">
                  <c:v>8.7899999999999991</c:v>
                </c:pt>
                <c:pt idx="4">
                  <c:v>#N/A</c:v>
                </c:pt>
                <c:pt idx="5">
                  <c:v>9.18</c:v>
                </c:pt>
                <c:pt idx="6">
                  <c:v>#N/A</c:v>
                </c:pt>
                <c:pt idx="7">
                  <c:v>9.93</c:v>
                </c:pt>
                <c:pt idx="8">
                  <c:v>#N/A</c:v>
                </c:pt>
                <c:pt idx="9">
                  <c:v>10.39</c:v>
                </c:pt>
              </c:numCache>
            </c:numRef>
          </c:val>
          <c:extLst>
            <c:ext xmlns:c16="http://schemas.microsoft.com/office/drawing/2014/chart" uri="{C3380CC4-5D6E-409C-BE32-E72D297353CC}">
              <c16:uniqueId val="{00000009-AB46-4B58-B71D-A58AAB22D9C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1108</c:v>
                </c:pt>
                <c:pt idx="5">
                  <c:v>1094</c:v>
                </c:pt>
                <c:pt idx="8">
                  <c:v>1089</c:v>
                </c:pt>
                <c:pt idx="11">
                  <c:v>1114</c:v>
                </c:pt>
                <c:pt idx="14">
                  <c:v>1073</c:v>
                </c:pt>
              </c:numCache>
            </c:numRef>
          </c:val>
          <c:extLst>
            <c:ext xmlns:c16="http://schemas.microsoft.com/office/drawing/2014/chart" uri="{C3380CC4-5D6E-409C-BE32-E72D297353CC}">
              <c16:uniqueId val="{00000000-6400-492A-B02D-7CAF263E661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400-492A-B02D-7CAF263E661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27</c:v>
                </c:pt>
                <c:pt idx="3">
                  <c:v>24</c:v>
                </c:pt>
                <c:pt idx="6">
                  <c:v>24</c:v>
                </c:pt>
                <c:pt idx="9">
                  <c:v>24</c:v>
                </c:pt>
                <c:pt idx="12">
                  <c:v>23</c:v>
                </c:pt>
              </c:numCache>
            </c:numRef>
          </c:val>
          <c:extLst>
            <c:ext xmlns:c16="http://schemas.microsoft.com/office/drawing/2014/chart" uri="{C3380CC4-5D6E-409C-BE32-E72D297353CC}">
              <c16:uniqueId val="{00000002-6400-492A-B02D-7CAF263E661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38</c:v>
                </c:pt>
                <c:pt idx="3">
                  <c:v>18</c:v>
                </c:pt>
                <c:pt idx="6">
                  <c:v>15</c:v>
                </c:pt>
                <c:pt idx="9">
                  <c:v>15</c:v>
                </c:pt>
                <c:pt idx="12">
                  <c:v>14</c:v>
                </c:pt>
              </c:numCache>
            </c:numRef>
          </c:val>
          <c:extLst>
            <c:ext xmlns:c16="http://schemas.microsoft.com/office/drawing/2014/chart" uri="{C3380CC4-5D6E-409C-BE32-E72D297353CC}">
              <c16:uniqueId val="{00000003-6400-492A-B02D-7CAF263E661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733</c:v>
                </c:pt>
                <c:pt idx="3">
                  <c:v>599</c:v>
                </c:pt>
                <c:pt idx="6">
                  <c:v>579</c:v>
                </c:pt>
                <c:pt idx="9">
                  <c:v>580</c:v>
                </c:pt>
                <c:pt idx="12">
                  <c:v>450</c:v>
                </c:pt>
              </c:numCache>
            </c:numRef>
          </c:val>
          <c:extLst>
            <c:ext xmlns:c16="http://schemas.microsoft.com/office/drawing/2014/chart" uri="{C3380CC4-5D6E-409C-BE32-E72D297353CC}">
              <c16:uniqueId val="{00000004-6400-492A-B02D-7CAF263E661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400-492A-B02D-7CAF263E661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400-492A-B02D-7CAF263E661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737</c:v>
                </c:pt>
                <c:pt idx="3">
                  <c:v>760</c:v>
                </c:pt>
                <c:pt idx="6">
                  <c:v>845</c:v>
                </c:pt>
                <c:pt idx="9">
                  <c:v>896</c:v>
                </c:pt>
                <c:pt idx="12">
                  <c:v>923</c:v>
                </c:pt>
              </c:numCache>
            </c:numRef>
          </c:val>
          <c:extLst>
            <c:ext xmlns:c16="http://schemas.microsoft.com/office/drawing/2014/chart" uri="{C3380CC4-5D6E-409C-BE32-E72D297353CC}">
              <c16:uniqueId val="{00000007-6400-492A-B02D-7CAF263E661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427</c:v>
                </c:pt>
                <c:pt idx="2">
                  <c:v>#N/A</c:v>
                </c:pt>
                <c:pt idx="3">
                  <c:v>#N/A</c:v>
                </c:pt>
                <c:pt idx="4">
                  <c:v>307</c:v>
                </c:pt>
                <c:pt idx="5">
                  <c:v>#N/A</c:v>
                </c:pt>
                <c:pt idx="6">
                  <c:v>#N/A</c:v>
                </c:pt>
                <c:pt idx="7">
                  <c:v>374</c:v>
                </c:pt>
                <c:pt idx="8">
                  <c:v>#N/A</c:v>
                </c:pt>
                <c:pt idx="9">
                  <c:v>#N/A</c:v>
                </c:pt>
                <c:pt idx="10">
                  <c:v>401</c:v>
                </c:pt>
                <c:pt idx="11">
                  <c:v>#N/A</c:v>
                </c:pt>
                <c:pt idx="12">
                  <c:v>#N/A</c:v>
                </c:pt>
                <c:pt idx="13">
                  <c:v>337</c:v>
                </c:pt>
                <c:pt idx="14">
                  <c:v>#N/A</c:v>
                </c:pt>
              </c:numCache>
            </c:numRef>
          </c:val>
          <c:smooth val="0"/>
          <c:extLst>
            <c:ext xmlns:c16="http://schemas.microsoft.com/office/drawing/2014/chart" uri="{C3380CC4-5D6E-409C-BE32-E72D297353CC}">
              <c16:uniqueId val="{00000008-6400-492A-B02D-7CAF263E661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11217</c:v>
                </c:pt>
                <c:pt idx="5">
                  <c:v>10978</c:v>
                </c:pt>
                <c:pt idx="8">
                  <c:v>10546</c:v>
                </c:pt>
                <c:pt idx="11">
                  <c:v>9979</c:v>
                </c:pt>
                <c:pt idx="14">
                  <c:v>10128</c:v>
                </c:pt>
              </c:numCache>
            </c:numRef>
          </c:val>
          <c:extLst>
            <c:ext xmlns:c16="http://schemas.microsoft.com/office/drawing/2014/chart" uri="{C3380CC4-5D6E-409C-BE32-E72D297353CC}">
              <c16:uniqueId val="{00000000-CABA-4CBE-92EE-092A2A6F5E5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640</c:v>
                </c:pt>
                <c:pt idx="5">
                  <c:v>584</c:v>
                </c:pt>
                <c:pt idx="8">
                  <c:v>562</c:v>
                </c:pt>
                <c:pt idx="11">
                  <c:v>516</c:v>
                </c:pt>
                <c:pt idx="14">
                  <c:v>413</c:v>
                </c:pt>
              </c:numCache>
            </c:numRef>
          </c:val>
          <c:extLst>
            <c:ext xmlns:c16="http://schemas.microsoft.com/office/drawing/2014/chart" uri="{C3380CC4-5D6E-409C-BE32-E72D297353CC}">
              <c16:uniqueId val="{00000001-CABA-4CBE-92EE-092A2A6F5E5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3390</c:v>
                </c:pt>
                <c:pt idx="5">
                  <c:v>3558</c:v>
                </c:pt>
                <c:pt idx="8">
                  <c:v>3704</c:v>
                </c:pt>
                <c:pt idx="11">
                  <c:v>4132</c:v>
                </c:pt>
                <c:pt idx="14">
                  <c:v>4501</c:v>
                </c:pt>
              </c:numCache>
            </c:numRef>
          </c:val>
          <c:extLst>
            <c:ext xmlns:c16="http://schemas.microsoft.com/office/drawing/2014/chart" uri="{C3380CC4-5D6E-409C-BE32-E72D297353CC}">
              <c16:uniqueId val="{00000002-CABA-4CBE-92EE-092A2A6F5E5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ABA-4CBE-92EE-092A2A6F5E5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ABA-4CBE-92EE-092A2A6F5E5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ABA-4CBE-92EE-092A2A6F5E5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1015</c:v>
                </c:pt>
                <c:pt idx="3">
                  <c:v>847</c:v>
                </c:pt>
                <c:pt idx="6">
                  <c:v>980</c:v>
                </c:pt>
                <c:pt idx="9">
                  <c:v>959</c:v>
                </c:pt>
                <c:pt idx="12">
                  <c:v>910</c:v>
                </c:pt>
              </c:numCache>
            </c:numRef>
          </c:val>
          <c:extLst>
            <c:ext xmlns:c16="http://schemas.microsoft.com/office/drawing/2014/chart" uri="{C3380CC4-5D6E-409C-BE32-E72D297353CC}">
              <c16:uniqueId val="{00000006-CABA-4CBE-92EE-092A2A6F5E5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88</c:v>
                </c:pt>
                <c:pt idx="3">
                  <c:v>219</c:v>
                </c:pt>
                <c:pt idx="6">
                  <c:v>158</c:v>
                </c:pt>
                <c:pt idx="9">
                  <c:v>33</c:v>
                </c:pt>
                <c:pt idx="12">
                  <c:v>16</c:v>
                </c:pt>
              </c:numCache>
            </c:numRef>
          </c:val>
          <c:extLst>
            <c:ext xmlns:c16="http://schemas.microsoft.com/office/drawing/2014/chart" uri="{C3380CC4-5D6E-409C-BE32-E72D297353CC}">
              <c16:uniqueId val="{00000007-CABA-4CBE-92EE-092A2A6F5E5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5376</c:v>
                </c:pt>
                <c:pt idx="3">
                  <c:v>4577</c:v>
                </c:pt>
                <c:pt idx="6">
                  <c:v>4078</c:v>
                </c:pt>
                <c:pt idx="9">
                  <c:v>4087</c:v>
                </c:pt>
                <c:pt idx="12">
                  <c:v>3705</c:v>
                </c:pt>
              </c:numCache>
            </c:numRef>
          </c:val>
          <c:extLst>
            <c:ext xmlns:c16="http://schemas.microsoft.com/office/drawing/2014/chart" uri="{C3380CC4-5D6E-409C-BE32-E72D297353CC}">
              <c16:uniqueId val="{00000008-CABA-4CBE-92EE-092A2A6F5E5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2548</c:v>
                </c:pt>
                <c:pt idx="3">
                  <c:v>2307</c:v>
                </c:pt>
                <c:pt idx="6">
                  <c:v>2060</c:v>
                </c:pt>
                <c:pt idx="9">
                  <c:v>2093</c:v>
                </c:pt>
                <c:pt idx="12">
                  <c:v>1829</c:v>
                </c:pt>
              </c:numCache>
            </c:numRef>
          </c:val>
          <c:extLst>
            <c:ext xmlns:c16="http://schemas.microsoft.com/office/drawing/2014/chart" uri="{C3380CC4-5D6E-409C-BE32-E72D297353CC}">
              <c16:uniqueId val="{00000009-CABA-4CBE-92EE-092A2A6F5E5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9270</c:v>
                </c:pt>
                <c:pt idx="3">
                  <c:v>9282</c:v>
                </c:pt>
                <c:pt idx="6">
                  <c:v>9130</c:v>
                </c:pt>
                <c:pt idx="9">
                  <c:v>8808</c:v>
                </c:pt>
                <c:pt idx="12">
                  <c:v>9459</c:v>
                </c:pt>
              </c:numCache>
            </c:numRef>
          </c:val>
          <c:extLst>
            <c:ext xmlns:c16="http://schemas.microsoft.com/office/drawing/2014/chart" uri="{C3380CC4-5D6E-409C-BE32-E72D297353CC}">
              <c16:uniqueId val="{0000000A-CABA-4CBE-92EE-092A2A6F5E5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3049</c:v>
                </c:pt>
                <c:pt idx="2">
                  <c:v>#N/A</c:v>
                </c:pt>
                <c:pt idx="3">
                  <c:v>#N/A</c:v>
                </c:pt>
                <c:pt idx="4">
                  <c:v>2113</c:v>
                </c:pt>
                <c:pt idx="5">
                  <c:v>#N/A</c:v>
                </c:pt>
                <c:pt idx="6">
                  <c:v>#N/A</c:v>
                </c:pt>
                <c:pt idx="7">
                  <c:v>1594</c:v>
                </c:pt>
                <c:pt idx="8">
                  <c:v>#N/A</c:v>
                </c:pt>
                <c:pt idx="9">
                  <c:v>#N/A</c:v>
                </c:pt>
                <c:pt idx="10">
                  <c:v>1353</c:v>
                </c:pt>
                <c:pt idx="11">
                  <c:v>#N/A</c:v>
                </c:pt>
                <c:pt idx="12">
                  <c:v>#N/A</c:v>
                </c:pt>
                <c:pt idx="13">
                  <c:v>876</c:v>
                </c:pt>
                <c:pt idx="14">
                  <c:v>#N/A</c:v>
                </c:pt>
              </c:numCache>
            </c:numRef>
          </c:val>
          <c:smooth val="0"/>
          <c:extLst>
            <c:ext xmlns:c16="http://schemas.microsoft.com/office/drawing/2014/chart" uri="{C3380CC4-5D6E-409C-BE32-E72D297353CC}">
              <c16:uniqueId val="{0000000B-CABA-4CBE-92EE-092A2A6F5E5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2494</c:v>
                </c:pt>
                <c:pt idx="1">
                  <c:v>2883</c:v>
                </c:pt>
                <c:pt idx="2">
                  <c:v>3168</c:v>
                </c:pt>
              </c:numCache>
            </c:numRef>
          </c:val>
          <c:extLst>
            <c:ext xmlns:c16="http://schemas.microsoft.com/office/drawing/2014/chart" uri="{C3380CC4-5D6E-409C-BE32-E72D297353CC}">
              <c16:uniqueId val="{00000000-806F-41F1-A2D4-2F48D994C98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483</c:v>
                </c:pt>
                <c:pt idx="1">
                  <c:v>483</c:v>
                </c:pt>
                <c:pt idx="2">
                  <c:v>506</c:v>
                </c:pt>
              </c:numCache>
            </c:numRef>
          </c:val>
          <c:extLst>
            <c:ext xmlns:c16="http://schemas.microsoft.com/office/drawing/2014/chart" uri="{C3380CC4-5D6E-409C-BE32-E72D297353CC}">
              <c16:uniqueId val="{00000001-806F-41F1-A2D4-2F48D994C98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1410</c:v>
                </c:pt>
                <c:pt idx="1">
                  <c:v>1413</c:v>
                </c:pt>
                <c:pt idx="2">
                  <c:v>1431</c:v>
                </c:pt>
              </c:numCache>
            </c:numRef>
          </c:val>
          <c:extLst>
            <c:ext xmlns:c16="http://schemas.microsoft.com/office/drawing/2014/chart" uri="{C3380CC4-5D6E-409C-BE32-E72D297353CC}">
              <c16:uniqueId val="{00000002-806F-41F1-A2D4-2F48D994C98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{0EA66692-352F-47AD-80AA-AE0811C9E0CB}</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3240-488E-9AA2-0A963D99169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{F6276C7B-96FE-45F4-B130-3031715B8672}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240-488E-9AA2-0A963D99169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{272D667B-5057-4C03-8659-3D0C74102E3A}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240-488E-9AA2-0A963D99169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{3822D406-6417-40CF-8719-5132E3D2285C}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240-488E-9AA2-0A963D99169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{41DE9608-693D-4857-A6E9-157B6CE1D5E6}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240-488E-9AA2-0A963D99169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{43F5FC92-ABE5-494A-8E44-067C358B4EEF}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3240-488E-9AA2-0A963D99169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{96453853-563C-49D9-A619-EADB06299483}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3240-488E-9AA2-0A963D99169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{189943F6-E9AA-436F-B16E-EB111F4C280E}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3240-488E-9AA2-0A963D99169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{DA69014A-DF40-47D8-8A79-9826978B1390}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3240-488E-9AA2-0A963D99169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96.4</c:v>
                </c:pt>
                <c:pt idx="8">
                  <c:v>63.8</c:v>
                </c:pt>
                <c:pt idx="16">
                  <c:v>65.5</c:v>
                </c:pt>
                <c:pt idx="24">
                  <c:v>67.3</c:v>
                </c:pt>
                <c:pt idx="32">
                  <c:v>68.7</c:v>
                </c:pt>
              </c:numCache>
            </c:numRef>
          </c:xVal>
          <c:yVal>
            <c:numRef>
              <c:f>公会計指標分析・財政指標組合せ分析表!$BP$51:$DC$51</c:f>
              <c:numCache>
                <c:formatCode>#,##0.0;"▲ "#,##0.0</c:formatCode>
                <c:ptCount val="40"/>
                <c:pt idx="0">
                  <c:v>71.599999999999994</c:v>
                </c:pt>
                <c:pt idx="8">
                  <c:v>47.4</c:v>
                </c:pt>
                <c:pt idx="16">
                  <c:v>34.4</c:v>
                </c:pt>
                <c:pt idx="24">
                  <c:v>29.7</c:v>
                </c:pt>
                <c:pt idx="32">
                  <c:v>18.899999999999999</c:v>
                </c:pt>
              </c:numCache>
            </c:numRef>
          </c:yVal>
          <c:smooth val="0"/>
          <c:extLst>
            <c:ext xmlns:c16="http://schemas.microsoft.com/office/drawing/2014/chart" uri="{C3380CC4-5D6E-409C-BE32-E72D297353CC}">
              <c16:uniqueId val="{00000009-3240-488E-9AA2-0A963D99169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9.8800349973410979E-3"/>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{0A4F44C9-B3F4-439A-9B1B-2F465CE2404D}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3240-488E-9AA2-0A963D99169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{13F6CBE2-8003-46AE-B13B-84048AAE8083}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240-488E-9AA2-0A963D99169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{FC16874D-D4B8-47D4-9696-5D9432C35041}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240-488E-9AA2-0A963D99169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{30A53855-223A-4BDF-ADE4-B90A7B4B8FB6}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240-488E-9AA2-0A963D99169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{6438B66F-AD3D-4ABC-9871-646A62E01603}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240-488E-9AA2-0A963D991695}"/>
                </c:ext>
              </c:extLst>
            </c:dLbl>
            <c:dLbl>
              <c:idx val="8"/>
              <c:layout>
                <c:manualLayout>
                  <c:x val="0"/>
                  <c:y val="9.8800349973410979E-3"/>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{FD11BC75-558A-4702-8D1C-F250AE4C9278}</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3240-488E-9AA2-0A963D991695}"/>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{95556DD7-EBF6-4B54-B074-BE883D86A1DD}</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3240-488E-9AA2-0A963D991695}"/>
                </c:ext>
              </c:extLst>
            </c:dLbl>
            <c:dLbl>
              <c:idx val="24"/>
              <c:layout>
                <c:manualLayout>
                  <c:x val="0"/>
                  <c:y val="-1.9624727049513138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{BDD4E163-A9CE-45C3-88CB-088F831DC5C6}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3240-488E-9AA2-0A963D991695}"/>
                </c:ext>
              </c:extLst>
            </c:dLbl>
            <c:dLbl>
              <c:idx val="32"/>
              <c:layout>
                <c:manualLayout>
                  <c:x val="0"/>
                  <c:y val="1.9624727049513138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{75683FB1-FAB1-4701-AFD4-07189FED9CE9}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3240-488E-9AA2-0A963D99169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61.4</c:v>
                </c:pt>
                <c:pt idx="8">
                  <c:v>62</c:v>
                </c:pt>
                <c:pt idx="16">
                  <c:v>62</c:v>
                </c:pt>
                <c:pt idx="24">
                  <c:v>63.5</c:v>
                </c:pt>
                <c:pt idx="32">
                  <c:v>63.1</c:v>
                </c:pt>
              </c:numCache>
            </c:numRef>
          </c:xVal>
          <c:yVal>
            <c:numRef>
              <c:f>公会計指標分析・財政指標組合せ分析表!$BP$55:$DC$55</c:f>
              <c:numCache>
                <c:formatCode>#,##0.0;"▲ "#,##0.0</c:formatCode>
                <c:ptCount val="40"/>
                <c:pt idx="0">
                  <c:v>21</c:v>
                </c:pt>
                <c:pt idx="8">
                  <c:v>23.5</c:v>
                </c:pt>
                <c:pt idx="16">
                  <c:v>8.5</c:v>
                </c:pt>
                <c:pt idx="24">
                  <c:v>0</c:v>
                </c:pt>
                <c:pt idx="32">
                  <c:v>0</c:v>
                </c:pt>
              </c:numCache>
            </c:numRef>
          </c:yVal>
          <c:smooth val="0"/>
          <c:extLst>
            <c:ext xmlns:c16="http://schemas.microsoft.com/office/drawing/2014/chart" uri="{C3380CC4-5D6E-409C-BE32-E72D297353CC}">
              <c16:uniqueId val="{00000013-3240-488E-9AA2-0A963D991695}"/>
            </c:ext>
          </c:extLst>
        </c:ser>
        <c:dLbls>
          <c:showLegendKey val="0"/>
          <c:showVal val="1"/>
          <c:showCatName val="0"/>
          <c:showSerName val="0"/>
          <c:showPercent val="0"/>
          <c:showBubbleSize val="0"/>
        </c:dLbls>
        <c:axId val="46179840"/>
        <c:axId val="46181760"/>
      </c:scatterChart>
      <c:valAx>
        <c:axId val="46179840"/>
        <c:scaling>
          <c:orientation val="maxMin"/>
          <c:max val="10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{34BF7DB3-8D51-4EEA-9073-247629BCA1F3}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FE0-457F-8083-9639A8E93A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{DAEE6ED9-483D-4539-BED9-72CAC3266DD2}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FE0-457F-8083-9639A8E93A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{84DD3E8B-1D4A-4CEE-908F-49B7F23A4C8A}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FE0-457F-8083-9639A8E93A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{3F6B5D6F-C677-4F2F-A40B-AF1A8F40FCA8}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FE0-457F-8083-9639A8E93A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{FCD50AA3-DC76-4CA9-B66A-F0B366D31CF6}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FE0-457F-8083-9639A8E93AA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{63EAC4A3-56B1-4D7A-9A68-FC52EC04027E}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FE0-457F-8083-9639A8E93AA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{C927093C-B620-432E-AC80-379E0D1837EE}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FE0-457F-8083-9639A8E93AA9}"/>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{4339DE54-2C99-4DB7-BA9A-C1E3068B9513}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FE0-457F-8083-9639A8E93AA9}"/>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{157A772A-F44F-48AA-BFDE-846900E0F05D}</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FE0-457F-8083-9639A8E93A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12.1</c:v>
                </c:pt>
                <c:pt idx="8">
                  <c:v>9.9</c:v>
                </c:pt>
                <c:pt idx="16">
                  <c:v>8.3000000000000007</c:v>
                </c:pt>
                <c:pt idx="24">
                  <c:v>7.9</c:v>
                </c:pt>
                <c:pt idx="32">
                  <c:v>8</c:v>
                </c:pt>
              </c:numCache>
            </c:numRef>
          </c:xVal>
          <c:yVal>
            <c:numRef>
              <c:f>公会計指標分析・財政指標組合せ分析表!$BP$73:$DC$73</c:f>
              <c:numCache>
                <c:formatCode>#,##0.0;"▲ "#,##0.0</c:formatCode>
                <c:ptCount val="40"/>
                <c:pt idx="0">
                  <c:v>71.599999999999994</c:v>
                </c:pt>
                <c:pt idx="8">
                  <c:v>47.4</c:v>
                </c:pt>
                <c:pt idx="16">
                  <c:v>34.4</c:v>
                </c:pt>
                <c:pt idx="24">
                  <c:v>29.7</c:v>
                </c:pt>
                <c:pt idx="32">
                  <c:v>18.899999999999999</c:v>
                </c:pt>
              </c:numCache>
            </c:numRef>
          </c:yVal>
          <c:smooth val="0"/>
          <c:extLst>
            <c:ext xmlns:c16="http://schemas.microsoft.com/office/drawing/2014/chart" uri="{C3380CC4-5D6E-409C-BE32-E72D297353CC}">
              <c16:uniqueId val="{00000009-2FE0-457F-8083-9639A8E93AA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{309375D9-F645-41F9-BEB9-DB16D5811245}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FE0-457F-8083-9639A8E93AA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{978497DA-ADEC-451B-AABF-E7883FFE929E}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FE0-457F-8083-9639A8E93A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{0AE6B78A-F65E-40A7-A08D-98BA4614E5C6}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FE0-457F-8083-9639A8E93A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{C3BAC9E8-2F38-4088-8080-53269832CDA5}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FE0-457F-8083-9639A8E93A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{A06DDA49-2ABE-49FA-AEC8-38A50BCE7D63}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FE0-457F-8083-9639A8E93AA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{B26F6E80-40E0-444A-8A85-8EC16DB27734}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FE0-457F-8083-9639A8E93AA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{E1FB310E-27A4-41B3-9168-E8953555D341}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FE0-457F-8083-9639A8E93AA9}"/>
                </c:ext>
              </c:extLst>
            </c:dLbl>
            <c:dLbl>
              <c:idx val="24"/>
              <c:layout>
                <c:manualLayout>
                  <c:x val="-2.5298388263998016E-2"/>
                  <c:y val="-4.3495921315535875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{89B61CCF-DF73-411B-82FE-AE37355627AE}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FE0-457F-8083-9639A8E93AA9}"/>
                </c:ext>
              </c:extLst>
            </c:dLbl>
            <c:dLbl>
              <c:idx val="32"/>
              <c:layout>
                <c:manualLayout>
                  <c:x val="-3.7842297186153152E-2"/>
                  <c:y val="-8.133737286005204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{DCA93567-E75A-46FE-83F0-626D940E6050}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FE0-457F-8083-9639A8E93A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9.1999999999999993</c:v>
                </c:pt>
                <c:pt idx="8">
                  <c:v>8.6</c:v>
                </c:pt>
                <c:pt idx="16">
                  <c:v>8.1999999999999993</c:v>
                </c:pt>
                <c:pt idx="24">
                  <c:v>8.4</c:v>
                </c:pt>
                <c:pt idx="32">
                  <c:v>8.5</c:v>
                </c:pt>
              </c:numCache>
            </c:numRef>
          </c:xVal>
          <c:yVal>
            <c:numRef>
              <c:f>公会計指標分析・財政指標組合せ分析表!$BP$77:$DC$77</c:f>
              <c:numCache>
                <c:formatCode>#,##0.0;"▲ "#,##0.0</c:formatCode>
                <c:ptCount val="40"/>
                <c:pt idx="0">
                  <c:v>21</c:v>
                </c:pt>
                <c:pt idx="8">
                  <c:v>23.5</c:v>
                </c:pt>
                <c:pt idx="16">
                  <c:v>8.5</c:v>
                </c:pt>
                <c:pt idx="24">
                  <c:v>0</c:v>
                </c:pt>
                <c:pt idx="32">
                  <c:v>0</c:v>
                </c:pt>
              </c:numCache>
            </c:numRef>
          </c:yVal>
          <c:smooth val="0"/>
          <c:extLst>
            <c:ext xmlns:c16="http://schemas.microsoft.com/office/drawing/2014/chart" uri="{C3380CC4-5D6E-409C-BE32-E72D297353CC}">
              <c16:uniqueId val="{00000013-2FE0-457F-8083-9639A8E93AA9}"/>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元利償還金について、</a:t>
          </a:r>
          <a:r>
            <a:rPr kumimoji="1" lang="ja-JP" altLang="en-US" sz="1100">
              <a:solidFill>
                <a:schemeClr val="dk1"/>
              </a:solidFill>
              <a:effectLst/>
              <a:latin typeface="+mn-lt"/>
              <a:ea typeface="+mn-ea"/>
              <a:cs typeface="+mn-cs"/>
            </a:rPr>
            <a:t>辺地</a:t>
          </a:r>
          <a:r>
            <a:rPr kumimoji="1" lang="ja-JP" altLang="ja-JP" sz="1100">
              <a:solidFill>
                <a:schemeClr val="dk1"/>
              </a:solidFill>
              <a:effectLst/>
              <a:latin typeface="+mn-lt"/>
              <a:ea typeface="+mn-ea"/>
              <a:cs typeface="+mn-cs"/>
            </a:rPr>
            <a:t>対策事業債や</a:t>
          </a:r>
          <a:r>
            <a:rPr kumimoji="1" lang="ja-JP" altLang="en-US" sz="1100">
              <a:solidFill>
                <a:schemeClr val="dk1"/>
              </a:solidFill>
              <a:effectLst/>
              <a:latin typeface="+mn-lt"/>
              <a:ea typeface="+mn-ea"/>
              <a:cs typeface="+mn-cs"/>
            </a:rPr>
            <a:t>合併特例</a:t>
          </a:r>
          <a:r>
            <a:rPr kumimoji="1" lang="ja-JP" altLang="ja-JP" sz="1100">
              <a:solidFill>
                <a:schemeClr val="dk1"/>
              </a:solidFill>
              <a:effectLst/>
              <a:latin typeface="+mn-lt"/>
              <a:ea typeface="+mn-ea"/>
              <a:cs typeface="+mn-cs"/>
            </a:rPr>
            <a:t>事業債の元</a:t>
          </a:r>
          <a:r>
            <a:rPr kumimoji="1" lang="ja-JP" altLang="en-US" sz="1100">
              <a:solidFill>
                <a:schemeClr val="dk1"/>
              </a:solidFill>
              <a:effectLst/>
              <a:latin typeface="+mn-lt"/>
              <a:ea typeface="+mn-ea"/>
              <a:cs typeface="+mn-cs"/>
            </a:rPr>
            <a:t>利</a:t>
          </a:r>
          <a:r>
            <a:rPr kumimoji="1" lang="ja-JP" altLang="ja-JP" sz="1100">
              <a:solidFill>
                <a:schemeClr val="dk1"/>
              </a:solidFill>
              <a:effectLst/>
              <a:latin typeface="+mn-lt"/>
              <a:ea typeface="+mn-ea"/>
              <a:cs typeface="+mn-cs"/>
            </a:rPr>
            <a:t>償還が増加したことから、償還額が増加した。計画的な地方債の借入を行い、元利償還金等の抑制に努める。また、公営企業債の元利償還金に対する繰入金は、その大半を占める下水道事業会計の元利償還金が減少していくため、指数全体としては改善傾向となる見込であるが、一方で分母となる普通交付税等も減少していくことが予想されることから、引き続き地方債の借入及びその後年度の措置について留意する必要が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endParaRPr kumimoji="1" lang="en-US" altLang="ja-JP"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地方債現在高について、</a:t>
          </a:r>
          <a:r>
            <a:rPr kumimoji="1" lang="ja-JP" altLang="en-US" sz="1100">
              <a:solidFill>
                <a:schemeClr val="dk1"/>
              </a:solidFill>
              <a:effectLst/>
              <a:latin typeface="+mn-lt"/>
              <a:ea typeface="+mn-ea"/>
              <a:cs typeface="+mn-cs"/>
            </a:rPr>
            <a:t>過疎対策事業</a:t>
          </a:r>
          <a:r>
            <a:rPr kumimoji="1" lang="ja-JP" altLang="ja-JP" sz="1100">
              <a:solidFill>
                <a:schemeClr val="dk1"/>
              </a:solidFill>
              <a:effectLst/>
              <a:latin typeface="+mn-lt"/>
              <a:ea typeface="+mn-ea"/>
              <a:cs typeface="+mn-cs"/>
            </a:rPr>
            <a:t>債</a:t>
          </a:r>
          <a:r>
            <a:rPr kumimoji="1" lang="ja-JP" altLang="en-US" sz="1100">
              <a:solidFill>
                <a:schemeClr val="dk1"/>
              </a:solidFill>
              <a:effectLst/>
              <a:latin typeface="+mn-lt"/>
              <a:ea typeface="+mn-ea"/>
              <a:cs typeface="+mn-cs"/>
            </a:rPr>
            <a:t>、緊急防災・減災事業債</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等により全体の</a:t>
          </a:r>
          <a:r>
            <a:rPr kumimoji="1" lang="ja-JP" altLang="en-US" sz="1100">
              <a:solidFill>
                <a:schemeClr val="dk1"/>
              </a:solidFill>
              <a:effectLst/>
              <a:latin typeface="+mn-lt"/>
              <a:ea typeface="+mn-ea"/>
              <a:cs typeface="+mn-cs"/>
            </a:rPr>
            <a:t>償還</a:t>
          </a:r>
          <a:r>
            <a:rPr kumimoji="1" lang="ja-JP" altLang="ja-JP" sz="1100">
              <a:solidFill>
                <a:schemeClr val="dk1"/>
              </a:solidFill>
              <a:effectLst/>
              <a:latin typeface="+mn-lt"/>
              <a:ea typeface="+mn-ea"/>
              <a:cs typeface="+mn-cs"/>
            </a:rPr>
            <a:t>額を</a:t>
          </a:r>
          <a:r>
            <a:rPr kumimoji="1" lang="ja-JP" altLang="en-US" sz="1100">
              <a:solidFill>
                <a:schemeClr val="dk1"/>
              </a:solidFill>
              <a:effectLst/>
              <a:latin typeface="+mn-lt"/>
              <a:ea typeface="+mn-ea"/>
              <a:cs typeface="+mn-cs"/>
            </a:rPr>
            <a:t>借入</a:t>
          </a:r>
          <a:r>
            <a:rPr kumimoji="1" lang="ja-JP" altLang="ja-JP" sz="1100">
              <a:solidFill>
                <a:schemeClr val="dk1"/>
              </a:solidFill>
              <a:effectLst/>
              <a:latin typeface="+mn-lt"/>
              <a:ea typeface="+mn-ea"/>
              <a:cs typeface="+mn-cs"/>
            </a:rPr>
            <a:t>額が上回ったため</a:t>
          </a:r>
          <a:r>
            <a:rPr kumimoji="1" lang="en-US" altLang="ja-JP" sz="1100">
              <a:solidFill>
                <a:schemeClr val="dk1"/>
              </a:solidFill>
              <a:effectLst/>
              <a:latin typeface="+mn-lt"/>
              <a:ea typeface="+mn-ea"/>
              <a:cs typeface="+mn-cs"/>
            </a:rPr>
            <a:t>651</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した。今後も交付税算入率の高い有利な地方債の借入を行い、将来負担比率の抑制を図る。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岡山県和気町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年度は財政調整基金の取り崩しを行わず、その他特目基金</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百万円の取り崩しを行った。財政調整基金に令和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279</a:t>
          </a:r>
          <a:r>
            <a:rPr kumimoji="1" lang="ja-JP" altLang="ja-JP" sz="1100">
              <a:solidFill>
                <a:schemeClr val="dk1"/>
              </a:solidFill>
              <a:effectLst/>
              <a:latin typeface="+mn-lt"/>
              <a:ea typeface="+mn-ea"/>
              <a:cs typeface="+mn-cs"/>
            </a:rPr>
            <a:t>百万円、購入及び売却差益、利子を</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百万円積み立て、その他特目基金に利子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百万円を積み立てた。</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一般財源ベースで削減目標を設定するなど予算シーリングに取組みながら、経費の削減に努めているところであるが、今後も大規模事業の実施が予定されており、引き続き財源不足による基金の取崩は避けられない見込である。</a:t>
          </a:r>
          <a:endParaRPr lang="ja-JP" altLang="ja-JP" sz="14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（基金の使途）</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和気町まちづくり基金：</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世紀を明るく豊かで独創的、個性的な地域づくりを行うため。</a:t>
          </a:r>
          <a:endParaRPr lang="ja-JP" altLang="ja-JP" sz="1400">
            <a:effectLst/>
          </a:endParaRPr>
        </a:p>
        <a:p>
          <a:r>
            <a:rPr kumimoji="1" lang="ja-JP" altLang="ja-JP" sz="1100">
              <a:solidFill>
                <a:schemeClr val="dk1"/>
              </a:solidFill>
              <a:effectLst/>
              <a:latin typeface="+mn-lt"/>
              <a:ea typeface="+mn-ea"/>
              <a:cs typeface="+mn-cs"/>
            </a:rPr>
            <a:t>和気町地域振興基金：本格的な高齢化社会の到来に備え、地域における福祉活動の促進、快適な生活環境の形成糖を図る。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和気町ふるさとづくり基金：町民福祉の向上に資するまちづくり事業を計画的かつ円滑に推進するため。</a:t>
          </a:r>
          <a:endParaRPr lang="ja-JP" altLang="ja-JP" sz="1400">
            <a:effectLst/>
          </a:endParaRPr>
        </a:p>
        <a:p>
          <a:r>
            <a:rPr kumimoji="1" lang="ja-JP" altLang="ja-JP" sz="1100">
              <a:solidFill>
                <a:schemeClr val="dk1"/>
              </a:solidFill>
              <a:effectLst/>
              <a:latin typeface="+mn-lt"/>
              <a:ea typeface="+mn-ea"/>
              <a:cs typeface="+mn-cs"/>
            </a:rPr>
            <a:t>和気町地域福祉基金：地域における高齢者福祉活動の促進を図る。</a:t>
          </a:r>
          <a:endParaRPr lang="ja-JP" altLang="ja-JP" sz="1400">
            <a:effectLst/>
          </a:endParaRPr>
        </a:p>
        <a:p>
          <a:r>
            <a:rPr kumimoji="1" lang="ja-JP" altLang="ja-JP" sz="1100">
              <a:solidFill>
                <a:schemeClr val="dk1"/>
              </a:solidFill>
              <a:effectLst/>
              <a:latin typeface="+mn-lt"/>
              <a:ea typeface="+mn-ea"/>
              <a:cs typeface="+mn-cs"/>
            </a:rPr>
            <a:t>和気町文化体育施設建設基金：文化体育施設の建設に要する費用に充てるため。</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今後の災害への備え等のため、過去の実績等をふまえ積立を行いたい。</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（増額要因）</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まちづくり基金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利子および購入差益分による利子</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百万円の増額。</a:t>
          </a:r>
          <a:endParaRPr lang="ja-JP" altLang="ja-JP" sz="14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年度決算剰余金を</a:t>
          </a:r>
          <a:r>
            <a:rPr kumimoji="1" lang="en-US" altLang="ja-JP" sz="1100">
              <a:solidFill>
                <a:schemeClr val="dk1"/>
              </a:solidFill>
              <a:effectLst/>
              <a:latin typeface="+mn-lt"/>
              <a:ea typeface="+mn-ea"/>
              <a:cs typeface="+mn-cs"/>
            </a:rPr>
            <a:t>279</a:t>
          </a:r>
          <a:r>
            <a:rPr kumimoji="1" lang="ja-JP" altLang="ja-JP" sz="1100">
              <a:solidFill>
                <a:schemeClr val="dk1"/>
              </a:solidFill>
              <a:effectLst/>
              <a:latin typeface="+mn-lt"/>
              <a:ea typeface="+mn-ea"/>
              <a:cs typeface="+mn-cs"/>
            </a:rPr>
            <a:t>百万円、購入及び売却差益、利子</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百万円の積み立てたことで、前年度から約</a:t>
          </a:r>
          <a:r>
            <a:rPr kumimoji="1" lang="en-US" altLang="ja-JP" sz="1100">
              <a:solidFill>
                <a:schemeClr val="dk1"/>
              </a:solidFill>
              <a:effectLst/>
              <a:latin typeface="+mn-lt"/>
              <a:ea typeface="+mn-ea"/>
              <a:cs typeface="+mn-cs"/>
            </a:rPr>
            <a:t>285</a:t>
          </a:r>
          <a:r>
            <a:rPr kumimoji="1" lang="ja-JP" altLang="ja-JP" sz="1100">
              <a:solidFill>
                <a:schemeClr val="dk1"/>
              </a:solidFill>
              <a:effectLst/>
              <a:latin typeface="+mn-lt"/>
              <a:ea typeface="+mn-ea"/>
              <a:cs typeface="+mn-cs"/>
            </a:rPr>
            <a:t>百万円の増となった。　　</a:t>
          </a:r>
          <a:endParaRPr lang="ja-JP" altLang="ja-JP" sz="1400">
            <a:effectLst/>
          </a:endParaRPr>
        </a:p>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予算シーリングに取組みながら、経費の削減に努めているところであるが、財政状況は依然として厳しく、引き続き財源不足による財政調整基金の取崩は今後も予想される。</a:t>
          </a:r>
          <a:endParaRPr lang="ja-JP" altLang="ja-JP" sz="14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（今後の方針）</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今後の大規模な償還に備えて、毎年度計画的に積立を行う予定である。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（増減要因）</a:t>
          </a:r>
          <a:endParaRPr kumimoji="1" lang="en-US" altLang="ja-JP" sz="1100">
            <a:solidFill>
              <a:schemeClr val="dk1"/>
            </a:solidFill>
            <a:effectLst/>
            <a:latin typeface="+mn-lt"/>
            <a:ea typeface="+mn-ea"/>
            <a:cs typeface="+mn-cs"/>
          </a:endParaRPr>
        </a:p>
        <a:p>
          <a:pPr eaLnBrk="1" fontAlgn="auto" latinLnBrk="0" hangingPunct="1"/>
          <a:r>
            <a:rPr lang="ja-JP" altLang="en-US" sz="1100">
              <a:effectLst/>
            </a:rPr>
            <a:t>普通交付税増額分を</a:t>
          </a:r>
          <a:r>
            <a:rPr lang="en-US" altLang="ja-JP" sz="1100">
              <a:effectLst/>
            </a:rPr>
            <a:t>23</a:t>
          </a:r>
          <a:r>
            <a:rPr lang="ja-JP" altLang="en-US" sz="1100">
              <a:effectLst/>
            </a:rPr>
            <a:t>百万円積み立てたことによる増。</a:t>
          </a:r>
          <a:endParaRPr lang="ja-JP" altLang="ja-JP" sz="11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CBBBAB1C-391E-4A69-A6BB-7A82566E0E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DFE731C-7247-419B-B747-F8B72C67A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E1C753F-40BF-4FAA-BA62-A83C0ECD0D2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24A8745-F9B2-480F-B3D5-0025F07EC3D3}"/>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DC09A7D8-1948-49A6-AC3C-AD49B7102E26}"/>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FC79F89-E1A0-4501-BE52-DE1CD3180A0A}"/>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8CD1B21-84FF-4C32-A600-60DD5E67D83C}"/>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5DAA9891-5D26-46C3-AA4B-C465841EDAA2}"/>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CCD007B-230C-41CC-B655-785171E3EA3F}"/>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A02F228E-6E5D-47F7-8572-AF4BBA4A60F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303453E-263D-40D1-B900-5C7F2F6EB116}"/>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C48025E6-4955-49FE-A2BC-F34A72D2141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15B0BEB-BCEF-4D67-9093-21022D66B719}"/>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AD6BC4F-C839-46A0-8CB5-2F3EB20528D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D1C6C60-D663-4BB5-9502-A0AA2FD38E04}"/>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A33253DF-71B8-45EC-867B-92728E688D2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7C8DCBBA-E577-4A0E-BC62-E368349F07D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22F91A2-58FF-4A05-A621-FC0EB9CD02FB}"/>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F95E0B40-F29C-46D1-B92F-BDBB7F1B726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DC608B17-B18C-4711-BBF3-E136B9CB613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E1CD2A9-97AF-44AC-958A-EEBEB13BBD3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F90078E-92BF-4081-B989-ECC47338078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93C3D3C3-0689-4397-B270-4A80DC23594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F6CB87B3-566D-4D2F-8AC7-CF72596B84B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A497738-27BE-441E-B3F2-BAA2F31FA9E7}"/>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51DE4E87-8CCC-418A-BB12-D66EE4C99EAF}"/>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78CDAA9-905C-4F2F-A648-71A7C8008E78}"/>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21C1A5C8-2E15-480A-88B1-CAC7B4FB4D1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14DA7ACA-1B8A-405D-8715-CCC0A36A49DB}"/>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B255FC6E-CB0A-4A5B-946A-E33DF30B116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F13EECA-9483-4E33-ABEC-65F2167E4D16}"/>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D62868BC-1FA9-4B21-B70A-7FF78F32F0C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53A5EDA1-E08A-4C5D-A370-11403631EB3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F4C87D53-E9EE-421D-AC12-E02AC9D97BD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BF48F5D3-C6FD-47CF-8DF2-0DCE0839DBE8}"/>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4B269B71-A17D-4830-8A88-70FC39A566E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F9D1A54-DE74-45A4-9A36-E244291E0CB8}"/>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757F72FD-BA07-43B4-9429-93753BB01DF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353B68D-A7C8-4BEF-89DA-4B7848E7F8B9}"/>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66C4BC27-3E01-414A-B515-C8EA8F68BAC6}"/>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68FA8CB-60D1-485C-BCD8-3D0FE919EA52}"/>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77083CBD-6C87-4B75-9CB0-8A4AC595EF4B}"/>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633E162-1CA0-4645-B26D-0DC27446D738}"/>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CD541F6-8A33-4CAE-B552-28A77FF74386}"/>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BB17D909-AE74-4B92-A22F-B193DAB1526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CF53059-7D56-4BA0-A285-BB43EC13E7F8}"/>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54D85BEB-74D0-4531-9E0D-AFD3880D928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有形固定資産の減価償却の進展の割合を示す有形固定資産減価償却率は、</a:t>
          </a:r>
          <a:r>
            <a:rPr lang="en-US" altLang="ja-JP" sz="1100">
              <a:solidFill>
                <a:schemeClr val="dk1"/>
              </a:solidFill>
              <a:effectLst/>
              <a:latin typeface="+mn-lt"/>
              <a:ea typeface="+mn-ea"/>
              <a:cs typeface="+mn-cs"/>
            </a:rPr>
            <a:t>68.7</a:t>
          </a:r>
          <a:r>
            <a:rPr lang="ja-JP" altLang="ja-JP" sz="1100">
              <a:solidFill>
                <a:schemeClr val="dk1"/>
              </a:solidFill>
              <a:effectLst/>
              <a:latin typeface="+mn-lt"/>
              <a:ea typeface="+mn-ea"/>
              <a:cs typeface="+mn-cs"/>
            </a:rPr>
            <a:t>であり、類似団体平均の</a:t>
          </a:r>
          <a:r>
            <a:rPr lang="en-US" altLang="ja-JP" sz="1100">
              <a:solidFill>
                <a:schemeClr val="dk1"/>
              </a:solidFill>
              <a:effectLst/>
              <a:latin typeface="+mn-lt"/>
              <a:ea typeface="+mn-ea"/>
              <a:cs typeface="+mn-cs"/>
            </a:rPr>
            <a:t>63.1</a:t>
          </a:r>
          <a:r>
            <a:rPr lang="ja-JP" altLang="ja-JP" sz="1100">
              <a:solidFill>
                <a:schemeClr val="dk1"/>
              </a:solidFill>
              <a:effectLst/>
              <a:latin typeface="+mn-lt"/>
              <a:ea typeface="+mn-ea"/>
              <a:cs typeface="+mn-cs"/>
            </a:rPr>
            <a:t>を上回っている。</a:t>
          </a:r>
          <a:endParaRPr lang="ja-JP" altLang="ja-JP">
            <a:effectLst/>
          </a:endParaRPr>
        </a:p>
        <a:p>
          <a:r>
            <a:rPr lang="ja-JP" altLang="ja-JP" sz="1100">
              <a:solidFill>
                <a:schemeClr val="dk1"/>
              </a:solidFill>
              <a:effectLst/>
              <a:latin typeface="+mn-lt"/>
              <a:ea typeface="+mn-ea"/>
              <a:cs typeface="+mn-cs"/>
            </a:rPr>
            <a:t>これは、減価償却の進展だけでなく、資産の古さを示しているともいえる。</a:t>
          </a:r>
          <a:r>
            <a:rPr lang="en-US" altLang="ja-JP" sz="1100">
              <a:solidFill>
                <a:schemeClr val="dk1"/>
              </a:solidFill>
              <a:effectLst/>
              <a:latin typeface="+mn-lt"/>
              <a:ea typeface="+mn-ea"/>
              <a:cs typeface="+mn-cs"/>
            </a:rPr>
            <a:t>1970</a:t>
          </a:r>
          <a:r>
            <a:rPr lang="ja-JP" altLang="ja-JP" sz="1100">
              <a:solidFill>
                <a:schemeClr val="dk1"/>
              </a:solidFill>
              <a:effectLst/>
              <a:latin typeface="+mn-lt"/>
              <a:ea typeface="+mn-ea"/>
              <a:cs typeface="+mn-cs"/>
            </a:rPr>
            <a:t>年代に建設された公共施設が多く、更新時期が近付いており、将来の大きな財政負担が懸念される。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58C4198-6AE3-4039-A48D-414144ECD888}"/>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8D74E7A5-1642-4F11-B1C8-C558CD7B3E14}"/>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D3F639D1-9A84-4D61-B9DD-DFE1A86EB911}"/>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9E360681-DFE9-4774-B79D-59E8A7B59C49}"/>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id="{C3894743-541F-4CC5-8B14-BCA3E2EBD550}"/>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8297B0BF-C549-4E18-B10C-28A2BB9B71EA}"/>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100DFB85-0950-494F-8509-2024E1B1694F}"/>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FBBF5D2B-A036-4DD1-A547-832F1EA1279B}"/>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F8D832D7-9584-48B5-9CBE-F4AC9985103B}"/>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39C57F9A-3FE2-4567-B3C1-2422B0D4417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D099AB88-7489-4913-AD90-BBC6B5909A34}"/>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BBFEA403-6550-4D19-A61F-D0F587AC38D1}"/>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BD0A5447-C5A6-4524-93EB-9F893D2E3159}"/>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C2A9AC50-3B12-406E-99BC-DA99D6A49736}"/>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id="{59CE9409-FA29-4989-A1DA-36F8B602086F}"/>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18FF1CCA-081F-4311-8D56-18E2C5BF47B5}"/>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93874</xdr:rowOff>
    </xdr:from>
    <xdr:to>
      <xdr:col>23</xdr:col>
      <xdr:colOff>85090</xdr:colOff>
      <xdr:row>32</xdr:row>
      <xdr:rowOff>145203</xdr:rowOff>
    </xdr:to>
    <xdr:cxnSp macro="">
      <xdr:nvCxnSpPr>
        <xdr:cNvPr id="65" name="直線コネクタ 64">
          <a:extLst>
            <a:ext uri="{FF2B5EF4-FFF2-40B4-BE49-F238E27FC236}">
              <a16:creationId xmlns:a16="http://schemas.microsoft.com/office/drawing/2014/main" id="{749FC955-E348-4DD3-BC0C-7E5CE38372A6}"/>
            </a:ext>
          </a:extLst>
        </xdr:cNvPr>
        <xdr:cNvCxnSpPr/>
      </xdr:nvCxnSpPr>
      <xdr:spPr>
        <a:xfrm flipV="1">
          <a:off x="4760595" y="5494549"/>
          <a:ext cx="1270" cy="908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149030</xdr:rowOff>
    </xdr:from>
    <xdr:ext cx="405111" cy="259045"/>
    <xdr:sp macro="" textlink="">
      <xdr:nvSpPr>
        <xdr:cNvPr id="66" name="有形固定資産減価償却率最小値テキスト">
          <a:extLst>
            <a:ext uri="{FF2B5EF4-FFF2-40B4-BE49-F238E27FC236}">
              <a16:creationId xmlns:a16="http://schemas.microsoft.com/office/drawing/2014/main" id="{9DB98888-1696-4149-A089-2CEDDF38F320}"/>
            </a:ext>
          </a:extLst>
        </xdr:cNvPr>
        <xdr:cNvSpPr txBox="1"/>
      </xdr:nvSpPr>
      <xdr:spPr>
        <a:xfrm>
          <a:off x="4813300" y="6406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145203</xdr:rowOff>
    </xdr:from>
    <xdr:to>
      <xdr:col>23</xdr:col>
      <xdr:colOff>174625</xdr:colOff>
      <xdr:row>32</xdr:row>
      <xdr:rowOff>145203</xdr:rowOff>
    </xdr:to>
    <xdr:cxnSp macro="">
      <xdr:nvCxnSpPr>
        <xdr:cNvPr id="67" name="直線コネクタ 66">
          <a:extLst>
            <a:ext uri="{FF2B5EF4-FFF2-40B4-BE49-F238E27FC236}">
              <a16:creationId xmlns:a16="http://schemas.microsoft.com/office/drawing/2014/main" id="{DB1D3B6E-7EF6-4637-B569-2E6204BA838B}"/>
            </a:ext>
          </a:extLst>
        </xdr:cNvPr>
        <xdr:cNvCxnSpPr/>
      </xdr:nvCxnSpPr>
      <xdr:spPr>
        <a:xfrm>
          <a:off x="4673600" y="640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40551</xdr:rowOff>
    </xdr:from>
    <xdr:ext cx="405111" cy="259045"/>
    <xdr:sp macro="" textlink="">
      <xdr:nvSpPr>
        <xdr:cNvPr id="68" name="有形固定資産減価償却率最大値テキスト">
          <a:extLst>
            <a:ext uri="{FF2B5EF4-FFF2-40B4-BE49-F238E27FC236}">
              <a16:creationId xmlns:a16="http://schemas.microsoft.com/office/drawing/2014/main" id="{969D3030-BFA9-46EC-B362-F919727B8815}"/>
            </a:ext>
          </a:extLst>
        </xdr:cNvPr>
        <xdr:cNvSpPr txBox="1"/>
      </xdr:nvSpPr>
      <xdr:spPr>
        <a:xfrm>
          <a:off x="4813300" y="5269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93874</xdr:rowOff>
    </xdr:from>
    <xdr:to>
      <xdr:col>23</xdr:col>
      <xdr:colOff>174625</xdr:colOff>
      <xdr:row>27</xdr:row>
      <xdr:rowOff>93874</xdr:rowOff>
    </xdr:to>
    <xdr:cxnSp macro="">
      <xdr:nvCxnSpPr>
        <xdr:cNvPr id="69" name="直線コネクタ 68">
          <a:extLst>
            <a:ext uri="{FF2B5EF4-FFF2-40B4-BE49-F238E27FC236}">
              <a16:creationId xmlns:a16="http://schemas.microsoft.com/office/drawing/2014/main" id="{7C9DE552-55AA-4646-8A07-B32C1E287153}"/>
            </a:ext>
          </a:extLst>
        </xdr:cNvPr>
        <xdr:cNvCxnSpPr/>
      </xdr:nvCxnSpPr>
      <xdr:spPr>
        <a:xfrm>
          <a:off x="4673600" y="5494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145326</xdr:rowOff>
    </xdr:from>
    <xdr:ext cx="405111" cy="259045"/>
    <xdr:sp macro="" textlink="">
      <xdr:nvSpPr>
        <xdr:cNvPr id="70" name="有形固定資産減価償却率平均値テキスト">
          <a:extLst>
            <a:ext uri="{FF2B5EF4-FFF2-40B4-BE49-F238E27FC236}">
              <a16:creationId xmlns:a16="http://schemas.microsoft.com/office/drawing/2014/main" id="{27E789BB-933D-4123-BA3A-1D1EFB491226}"/>
            </a:ext>
          </a:extLst>
        </xdr:cNvPr>
        <xdr:cNvSpPr txBox="1"/>
      </xdr:nvSpPr>
      <xdr:spPr>
        <a:xfrm>
          <a:off x="4813300" y="58889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122449</xdr:rowOff>
    </xdr:from>
    <xdr:to>
      <xdr:col>23</xdr:col>
      <xdr:colOff>136525</xdr:colOff>
      <xdr:row>31</xdr:row>
      <xdr:rowOff>52599</xdr:rowOff>
    </xdr:to>
    <xdr:sp macro="" textlink="">
      <xdr:nvSpPr>
        <xdr:cNvPr id="71" name="フローチャート: 判断 70">
          <a:extLst>
            <a:ext uri="{FF2B5EF4-FFF2-40B4-BE49-F238E27FC236}">
              <a16:creationId xmlns:a16="http://schemas.microsoft.com/office/drawing/2014/main" id="{A17CDE23-E70A-44CA-AFC4-4983CB2632F4}"/>
            </a:ext>
          </a:extLst>
        </xdr:cNvPr>
        <xdr:cNvSpPr/>
      </xdr:nvSpPr>
      <xdr:spPr>
        <a:xfrm>
          <a:off x="4711700" y="6037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129646</xdr:rowOff>
    </xdr:from>
    <xdr:to>
      <xdr:col>19</xdr:col>
      <xdr:colOff>187325</xdr:colOff>
      <xdr:row>31</xdr:row>
      <xdr:rowOff>59796</xdr:rowOff>
    </xdr:to>
    <xdr:sp macro="" textlink="">
      <xdr:nvSpPr>
        <xdr:cNvPr id="72" name="フローチャート: 判断 71">
          <a:extLst>
            <a:ext uri="{FF2B5EF4-FFF2-40B4-BE49-F238E27FC236}">
              <a16:creationId xmlns:a16="http://schemas.microsoft.com/office/drawing/2014/main" id="{E30DDF1F-54A8-470D-9B0E-290B96EB53BE}"/>
            </a:ext>
          </a:extLst>
        </xdr:cNvPr>
        <xdr:cNvSpPr/>
      </xdr:nvSpPr>
      <xdr:spPr>
        <a:xfrm>
          <a:off x="4000500" y="604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102658</xdr:rowOff>
    </xdr:from>
    <xdr:to>
      <xdr:col>15</xdr:col>
      <xdr:colOff>187325</xdr:colOff>
      <xdr:row>31</xdr:row>
      <xdr:rowOff>32808</xdr:rowOff>
    </xdr:to>
    <xdr:sp macro="" textlink="">
      <xdr:nvSpPr>
        <xdr:cNvPr id="73" name="フローチャート: 判断 72">
          <a:extLst>
            <a:ext uri="{FF2B5EF4-FFF2-40B4-BE49-F238E27FC236}">
              <a16:creationId xmlns:a16="http://schemas.microsoft.com/office/drawing/2014/main" id="{0E496213-DC3F-41A5-8229-02478CA0BED5}"/>
            </a:ext>
          </a:extLst>
        </xdr:cNvPr>
        <xdr:cNvSpPr/>
      </xdr:nvSpPr>
      <xdr:spPr>
        <a:xfrm>
          <a:off x="3238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102658</xdr:rowOff>
    </xdr:from>
    <xdr:to>
      <xdr:col>11</xdr:col>
      <xdr:colOff>187325</xdr:colOff>
      <xdr:row>31</xdr:row>
      <xdr:rowOff>32808</xdr:rowOff>
    </xdr:to>
    <xdr:sp macro="" textlink="">
      <xdr:nvSpPr>
        <xdr:cNvPr id="74" name="フローチャート: 判断 73">
          <a:extLst>
            <a:ext uri="{FF2B5EF4-FFF2-40B4-BE49-F238E27FC236}">
              <a16:creationId xmlns:a16="http://schemas.microsoft.com/office/drawing/2014/main" id="{B944B981-8BA3-47D8-B92D-0931FC809393}"/>
            </a:ext>
          </a:extLst>
        </xdr:cNvPr>
        <xdr:cNvSpPr/>
      </xdr:nvSpPr>
      <xdr:spPr>
        <a:xfrm>
          <a:off x="2476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91863</xdr:rowOff>
    </xdr:from>
    <xdr:to>
      <xdr:col>7</xdr:col>
      <xdr:colOff>187325</xdr:colOff>
      <xdr:row>31</xdr:row>
      <xdr:rowOff>22013</xdr:rowOff>
    </xdr:to>
    <xdr:sp macro="" textlink="">
      <xdr:nvSpPr>
        <xdr:cNvPr id="75" name="フローチャート: 判断 74">
          <a:extLst>
            <a:ext uri="{FF2B5EF4-FFF2-40B4-BE49-F238E27FC236}">
              <a16:creationId xmlns:a16="http://schemas.microsoft.com/office/drawing/2014/main" id="{567F2A7D-8AD0-40B7-8D7E-EC92CAE3C814}"/>
            </a:ext>
          </a:extLst>
        </xdr:cNvPr>
        <xdr:cNvSpPr/>
      </xdr:nvSpPr>
      <xdr:spPr>
        <a:xfrm>
          <a:off x="1714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2626FF64-B18E-4A56-A28C-C587A1919BC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C44FE4F6-22F0-48A9-941E-DE07C2C0A8F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98DC6C7-FEBB-4803-97C1-D07D9902B5CB}"/>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54A8A2FB-648B-4028-A8DA-15AB80BF25CC}"/>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B6F6DD4-1DBF-4907-9FFB-4EE44603FD5F}"/>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51753</xdr:rowOff>
    </xdr:from>
    <xdr:to>
      <xdr:col>23</xdr:col>
      <xdr:colOff>136525</xdr:colOff>
      <xdr:row>31</xdr:row>
      <xdr:rowOff>153353</xdr:rowOff>
    </xdr:to>
    <xdr:sp macro="" textlink="">
      <xdr:nvSpPr>
        <xdr:cNvPr id="81" name="楕円 80">
          <a:extLst>
            <a:ext uri="{FF2B5EF4-FFF2-40B4-BE49-F238E27FC236}">
              <a16:creationId xmlns:a16="http://schemas.microsoft.com/office/drawing/2014/main" id="{5FA59726-F555-49AA-A52D-FFC7A045C72F}"/>
            </a:ext>
          </a:extLst>
        </xdr:cNvPr>
        <xdr:cNvSpPr/>
      </xdr:nvSpPr>
      <xdr:spPr>
        <a:xfrm>
          <a:off x="4711700" y="6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30180</xdr:rowOff>
    </xdr:from>
    <xdr:ext cx="405111" cy="259045"/>
    <xdr:sp macro="" textlink="">
      <xdr:nvSpPr>
        <xdr:cNvPr id="82" name="有形固定資産減価償却率該当値テキスト">
          <a:extLst>
            <a:ext uri="{FF2B5EF4-FFF2-40B4-BE49-F238E27FC236}">
              <a16:creationId xmlns:a16="http://schemas.microsoft.com/office/drawing/2014/main" id="{D7C7C433-2935-4ED5-98C0-7D3FF9A6206D}"/>
            </a:ext>
          </a:extLst>
        </xdr:cNvPr>
        <xdr:cNvSpPr txBox="1"/>
      </xdr:nvSpPr>
      <xdr:spPr>
        <a:xfrm>
          <a:off x="4813300" y="6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26564</xdr:rowOff>
    </xdr:from>
    <xdr:to>
      <xdr:col>19</xdr:col>
      <xdr:colOff>187325</xdr:colOff>
      <xdr:row>31</xdr:row>
      <xdr:rowOff>128164</xdr:rowOff>
    </xdr:to>
    <xdr:sp macro="" textlink="">
      <xdr:nvSpPr>
        <xdr:cNvPr id="83" name="楕円 82">
          <a:extLst>
            <a:ext uri="{FF2B5EF4-FFF2-40B4-BE49-F238E27FC236}">
              <a16:creationId xmlns:a16="http://schemas.microsoft.com/office/drawing/2014/main" id="{330B009C-AA61-4E04-8ED0-23611DC281E6}"/>
            </a:ext>
          </a:extLst>
        </xdr:cNvPr>
        <xdr:cNvSpPr/>
      </xdr:nvSpPr>
      <xdr:spPr>
        <a:xfrm>
          <a:off x="4000500" y="6113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77364</xdr:rowOff>
    </xdr:from>
    <xdr:to>
      <xdr:col>23</xdr:col>
      <xdr:colOff>85725</xdr:colOff>
      <xdr:row>31</xdr:row>
      <xdr:rowOff>102553</xdr:rowOff>
    </xdr:to>
    <xdr:cxnSp macro="">
      <xdr:nvCxnSpPr>
        <xdr:cNvPr id="84" name="直線コネクタ 83">
          <a:extLst>
            <a:ext uri="{FF2B5EF4-FFF2-40B4-BE49-F238E27FC236}">
              <a16:creationId xmlns:a16="http://schemas.microsoft.com/office/drawing/2014/main" id="{ECF36A90-3142-4C0F-B5E8-717F40EEA8A9}"/>
            </a:ext>
          </a:extLst>
        </xdr:cNvPr>
        <xdr:cNvCxnSpPr/>
      </xdr:nvCxnSpPr>
      <xdr:spPr>
        <a:xfrm>
          <a:off x="4051300" y="6163839"/>
          <a:ext cx="7112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165629</xdr:rowOff>
    </xdr:from>
    <xdr:to>
      <xdr:col>15</xdr:col>
      <xdr:colOff>187325</xdr:colOff>
      <xdr:row>31</xdr:row>
      <xdr:rowOff>95779</xdr:rowOff>
    </xdr:to>
    <xdr:sp macro="" textlink="">
      <xdr:nvSpPr>
        <xdr:cNvPr id="85" name="楕円 84">
          <a:extLst>
            <a:ext uri="{FF2B5EF4-FFF2-40B4-BE49-F238E27FC236}">
              <a16:creationId xmlns:a16="http://schemas.microsoft.com/office/drawing/2014/main" id="{9AD5AB47-F58F-44A1-BC44-D25A3F7F0E06}"/>
            </a:ext>
          </a:extLst>
        </xdr:cNvPr>
        <xdr:cNvSpPr/>
      </xdr:nvSpPr>
      <xdr:spPr>
        <a:xfrm>
          <a:off x="3238500" y="608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44979</xdr:rowOff>
    </xdr:from>
    <xdr:to>
      <xdr:col>19</xdr:col>
      <xdr:colOff>136525</xdr:colOff>
      <xdr:row>31</xdr:row>
      <xdr:rowOff>77364</xdr:rowOff>
    </xdr:to>
    <xdr:cxnSp macro="">
      <xdr:nvCxnSpPr>
        <xdr:cNvPr id="86" name="直線コネクタ 85">
          <a:extLst>
            <a:ext uri="{FF2B5EF4-FFF2-40B4-BE49-F238E27FC236}">
              <a16:creationId xmlns:a16="http://schemas.microsoft.com/office/drawing/2014/main" id="{540A433C-7866-43FA-9E9B-FDDAD898D57C}"/>
            </a:ext>
          </a:extLst>
        </xdr:cNvPr>
        <xdr:cNvCxnSpPr/>
      </xdr:nvCxnSpPr>
      <xdr:spPr>
        <a:xfrm>
          <a:off x="3289300" y="6131454"/>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135043</xdr:rowOff>
    </xdr:from>
    <xdr:to>
      <xdr:col>11</xdr:col>
      <xdr:colOff>187325</xdr:colOff>
      <xdr:row>31</xdr:row>
      <xdr:rowOff>65193</xdr:rowOff>
    </xdr:to>
    <xdr:sp macro="" textlink="">
      <xdr:nvSpPr>
        <xdr:cNvPr id="87" name="楕円 86">
          <a:extLst>
            <a:ext uri="{FF2B5EF4-FFF2-40B4-BE49-F238E27FC236}">
              <a16:creationId xmlns:a16="http://schemas.microsoft.com/office/drawing/2014/main" id="{78942B07-D241-4C53-915A-209ABC966876}"/>
            </a:ext>
          </a:extLst>
        </xdr:cNvPr>
        <xdr:cNvSpPr/>
      </xdr:nvSpPr>
      <xdr:spPr>
        <a:xfrm>
          <a:off x="2476500" y="60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14393</xdr:rowOff>
    </xdr:from>
    <xdr:to>
      <xdr:col>15</xdr:col>
      <xdr:colOff>136525</xdr:colOff>
      <xdr:row>31</xdr:row>
      <xdr:rowOff>44979</xdr:rowOff>
    </xdr:to>
    <xdr:cxnSp macro="">
      <xdr:nvCxnSpPr>
        <xdr:cNvPr id="88" name="直線コネクタ 87">
          <a:extLst>
            <a:ext uri="{FF2B5EF4-FFF2-40B4-BE49-F238E27FC236}">
              <a16:creationId xmlns:a16="http://schemas.microsoft.com/office/drawing/2014/main" id="{3F2EFF4E-36A6-4871-B02C-CE350C3EA3B8}"/>
            </a:ext>
          </a:extLst>
        </xdr:cNvPr>
        <xdr:cNvCxnSpPr/>
      </xdr:nvCxnSpPr>
      <xdr:spPr>
        <a:xfrm>
          <a:off x="2527300" y="6100868"/>
          <a:ext cx="762000" cy="30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34</xdr:row>
      <xdr:rowOff>35771</xdr:rowOff>
    </xdr:from>
    <xdr:to>
      <xdr:col>7</xdr:col>
      <xdr:colOff>187325</xdr:colOff>
      <xdr:row>34</xdr:row>
      <xdr:rowOff>137371</xdr:rowOff>
    </xdr:to>
    <xdr:sp macro="" textlink="">
      <xdr:nvSpPr>
        <xdr:cNvPr id="89" name="楕円 88">
          <a:extLst>
            <a:ext uri="{FF2B5EF4-FFF2-40B4-BE49-F238E27FC236}">
              <a16:creationId xmlns:a16="http://schemas.microsoft.com/office/drawing/2014/main" id="{C1429B79-20C5-4C54-A0D3-4451043BDF6D}"/>
            </a:ext>
          </a:extLst>
        </xdr:cNvPr>
        <xdr:cNvSpPr/>
      </xdr:nvSpPr>
      <xdr:spPr>
        <a:xfrm>
          <a:off x="17145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14393</xdr:rowOff>
    </xdr:from>
    <xdr:to>
      <xdr:col>11</xdr:col>
      <xdr:colOff>136525</xdr:colOff>
      <xdr:row>34</xdr:row>
      <xdr:rowOff>86571</xdr:rowOff>
    </xdr:to>
    <xdr:cxnSp macro="">
      <xdr:nvCxnSpPr>
        <xdr:cNvPr id="90" name="直線コネクタ 89">
          <a:extLst>
            <a:ext uri="{FF2B5EF4-FFF2-40B4-BE49-F238E27FC236}">
              <a16:creationId xmlns:a16="http://schemas.microsoft.com/office/drawing/2014/main" id="{BBF0CAF5-3698-4458-9ACB-A64D5072BA66}"/>
            </a:ext>
          </a:extLst>
        </xdr:cNvPr>
        <xdr:cNvCxnSpPr/>
      </xdr:nvCxnSpPr>
      <xdr:spPr>
        <a:xfrm flipV="1">
          <a:off x="1765300" y="6100868"/>
          <a:ext cx="762000" cy="586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76323</xdr:rowOff>
    </xdr:from>
    <xdr:ext cx="405111" cy="259045"/>
    <xdr:sp macro="" textlink="">
      <xdr:nvSpPr>
        <xdr:cNvPr id="91" name="n_1aveValue有形固定資産減価償却率">
          <a:extLst>
            <a:ext uri="{FF2B5EF4-FFF2-40B4-BE49-F238E27FC236}">
              <a16:creationId xmlns:a16="http://schemas.microsoft.com/office/drawing/2014/main" id="{5CF9968A-43A3-4DE1-B64B-C4E03D6D8D9C}"/>
            </a:ext>
          </a:extLst>
        </xdr:cNvPr>
        <xdr:cNvSpPr txBox="1"/>
      </xdr:nvSpPr>
      <xdr:spPr>
        <a:xfrm>
          <a:off x="3836044" y="581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49335</xdr:rowOff>
    </xdr:from>
    <xdr:ext cx="405111" cy="259045"/>
    <xdr:sp macro="" textlink="">
      <xdr:nvSpPr>
        <xdr:cNvPr id="92" name="n_2aveValue有形固定資産減価償却率">
          <a:extLst>
            <a:ext uri="{FF2B5EF4-FFF2-40B4-BE49-F238E27FC236}">
              <a16:creationId xmlns:a16="http://schemas.microsoft.com/office/drawing/2014/main" id="{BC413139-5124-422C-9A96-8C1A1D9901B6}"/>
            </a:ext>
          </a:extLst>
        </xdr:cNvPr>
        <xdr:cNvSpPr txBox="1"/>
      </xdr:nvSpPr>
      <xdr:spPr>
        <a:xfrm>
          <a:off x="3086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49335</xdr:rowOff>
    </xdr:from>
    <xdr:ext cx="405111" cy="259045"/>
    <xdr:sp macro="" textlink="">
      <xdr:nvSpPr>
        <xdr:cNvPr id="93" name="n_3aveValue有形固定資産減価償却率">
          <a:extLst>
            <a:ext uri="{FF2B5EF4-FFF2-40B4-BE49-F238E27FC236}">
              <a16:creationId xmlns:a16="http://schemas.microsoft.com/office/drawing/2014/main" id="{5988188E-779C-4E66-8165-8DCBFDB5A008}"/>
            </a:ext>
          </a:extLst>
        </xdr:cNvPr>
        <xdr:cNvSpPr txBox="1"/>
      </xdr:nvSpPr>
      <xdr:spPr>
        <a:xfrm>
          <a:off x="2324744" y="5792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38540</xdr:rowOff>
    </xdr:from>
    <xdr:ext cx="405111" cy="259045"/>
    <xdr:sp macro="" textlink="">
      <xdr:nvSpPr>
        <xdr:cNvPr id="94" name="n_4aveValue有形固定資産減価償却率">
          <a:extLst>
            <a:ext uri="{FF2B5EF4-FFF2-40B4-BE49-F238E27FC236}">
              <a16:creationId xmlns:a16="http://schemas.microsoft.com/office/drawing/2014/main" id="{E9A29A3C-8330-420D-8D13-EB26E3C2714E}"/>
            </a:ext>
          </a:extLst>
        </xdr:cNvPr>
        <xdr:cNvSpPr txBox="1"/>
      </xdr:nvSpPr>
      <xdr:spPr>
        <a:xfrm>
          <a:off x="1562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119291</xdr:rowOff>
    </xdr:from>
    <xdr:ext cx="405111" cy="259045"/>
    <xdr:sp macro="" textlink="">
      <xdr:nvSpPr>
        <xdr:cNvPr id="95" name="n_1mainValue有形固定資産減価償却率">
          <a:extLst>
            <a:ext uri="{FF2B5EF4-FFF2-40B4-BE49-F238E27FC236}">
              <a16:creationId xmlns:a16="http://schemas.microsoft.com/office/drawing/2014/main" id="{BD52B94A-0673-4E97-A606-B63CDC5ADF08}"/>
            </a:ext>
          </a:extLst>
        </xdr:cNvPr>
        <xdr:cNvSpPr txBox="1"/>
      </xdr:nvSpPr>
      <xdr:spPr>
        <a:xfrm>
          <a:off x="3836044" y="6205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86906</xdr:rowOff>
    </xdr:from>
    <xdr:ext cx="405111" cy="259045"/>
    <xdr:sp macro="" textlink="">
      <xdr:nvSpPr>
        <xdr:cNvPr id="96" name="n_2mainValue有形固定資産減価償却率">
          <a:extLst>
            <a:ext uri="{FF2B5EF4-FFF2-40B4-BE49-F238E27FC236}">
              <a16:creationId xmlns:a16="http://schemas.microsoft.com/office/drawing/2014/main" id="{67FD63CC-E475-446A-8318-75D744B486AB}"/>
            </a:ext>
          </a:extLst>
        </xdr:cNvPr>
        <xdr:cNvSpPr txBox="1"/>
      </xdr:nvSpPr>
      <xdr:spPr>
        <a:xfrm>
          <a:off x="3086744" y="617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97" name="n_3mainValue有形固定資産減価償却率">
          <a:extLst>
            <a:ext uri="{FF2B5EF4-FFF2-40B4-BE49-F238E27FC236}">
              <a16:creationId xmlns:a16="http://schemas.microsoft.com/office/drawing/2014/main" id="{8E1FC7FF-42E7-46E7-A435-CF040DF02D6B}"/>
            </a:ext>
          </a:extLst>
        </xdr:cNvPr>
        <xdr:cNvSpPr txBox="1"/>
      </xdr:nvSpPr>
      <xdr:spPr>
        <a:xfrm>
          <a:off x="2324744" y="6142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34</xdr:row>
      <xdr:rowOff>128498</xdr:rowOff>
    </xdr:from>
    <xdr:ext cx="405111" cy="259045"/>
    <xdr:sp macro="" textlink="">
      <xdr:nvSpPr>
        <xdr:cNvPr id="98" name="n_4mainValue有形固定資産減価償却率">
          <a:extLst>
            <a:ext uri="{FF2B5EF4-FFF2-40B4-BE49-F238E27FC236}">
              <a16:creationId xmlns:a16="http://schemas.microsoft.com/office/drawing/2014/main" id="{4253E66E-F1F5-45DD-8CA6-40FE6595EA5E}"/>
            </a:ext>
          </a:extLst>
        </xdr:cNvPr>
        <xdr:cNvSpPr txBox="1"/>
      </xdr:nvSpPr>
      <xdr:spPr>
        <a:xfrm>
          <a:off x="1562744" y="6729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B23DF18F-F1DE-4F2A-B96E-DA72D608616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69B359CB-D7FF-4A8F-BBD0-9BA1EA813502}"/>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BD98C95B-A5BE-4EE8-970C-1F9C0E45522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EE9CBA76-3E31-454C-837E-F5E5593E8BA3}"/>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2D6AC17-8EFB-4C15-8924-288AAA584621}"/>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850BED5A-F799-4E3F-BF13-DF26703BD857}"/>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F88458EB-65BB-488B-BD16-3481E4EFAA2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CCD2A603-8CAE-4091-9547-69D82ACA1D0C}"/>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274B619D-87F4-4A29-ABE4-0D35A162208D}"/>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DF082E1B-19CD-49AE-98E6-8755939F618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5E8B0C85-A7CF-48A7-8749-BAD39504C81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E19D4ACF-591B-4246-BDFC-7D3B0003601E}"/>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6E19D91F-17EF-4608-A962-440F5B40E5D5}"/>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債務償還比率は</a:t>
          </a:r>
          <a:r>
            <a:rPr lang="en-US" altLang="ja-JP" sz="1100">
              <a:solidFill>
                <a:schemeClr val="dk1"/>
              </a:solidFill>
              <a:effectLst/>
              <a:latin typeface="+mn-lt"/>
              <a:ea typeface="+mn-ea"/>
              <a:cs typeface="+mn-cs"/>
            </a:rPr>
            <a:t>540.2</a:t>
          </a:r>
          <a:r>
            <a:rPr lang="ja-JP" altLang="ja-JP" sz="1100">
              <a:solidFill>
                <a:schemeClr val="dk1"/>
              </a:solidFill>
              <a:effectLst/>
              <a:latin typeface="+mn-lt"/>
              <a:ea typeface="+mn-ea"/>
              <a:cs typeface="+mn-cs"/>
            </a:rPr>
            <a:t>％であり、類似団体平均との差が</a:t>
          </a:r>
          <a:r>
            <a:rPr lang="ja-JP" altLang="en-US" sz="1100">
              <a:solidFill>
                <a:schemeClr val="dk1"/>
              </a:solidFill>
              <a:effectLst/>
              <a:latin typeface="+mn-lt"/>
              <a:ea typeface="+mn-ea"/>
              <a:cs typeface="+mn-cs"/>
            </a:rPr>
            <a:t>大きくなり</a:t>
          </a:r>
          <a:r>
            <a:rPr lang="ja-JP" altLang="ja-JP" sz="1100">
              <a:solidFill>
                <a:schemeClr val="dk1"/>
              </a:solidFill>
              <a:effectLst/>
              <a:latin typeface="+mn-lt"/>
              <a:ea typeface="+mn-ea"/>
              <a:cs typeface="+mn-cs"/>
            </a:rPr>
            <a:t>、依然として上回っている状況である。</a:t>
          </a:r>
          <a:endParaRPr lang="ja-JP" altLang="ja-JP">
            <a:effectLst/>
          </a:endParaRPr>
        </a:p>
        <a:p>
          <a:r>
            <a:rPr kumimoji="1" lang="ja-JP" altLang="ja-JP" sz="1100">
              <a:solidFill>
                <a:schemeClr val="dk1"/>
              </a:solidFill>
              <a:effectLst/>
              <a:latin typeface="+mn-lt"/>
              <a:ea typeface="+mn-ea"/>
              <a:cs typeface="+mn-cs"/>
            </a:rPr>
            <a:t>将来負担比率について近年減少傾向にあることから、今後も交付税算入率の高い地方債を活用するなど、健全な財政運営に努める。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C32517E-FB7A-4988-A866-D8435EEBB96B}"/>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765E4B83-7CC7-4250-AFE0-1FF63E9D714D}"/>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7E1D96A9-D28B-44B3-84F3-3AD08D23BA96}"/>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8589FAF4-57CE-4C7C-91EC-EA521049E55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6" name="テキスト ボックス 115">
          <a:extLst>
            <a:ext uri="{FF2B5EF4-FFF2-40B4-BE49-F238E27FC236}">
              <a16:creationId xmlns:a16="http://schemas.microsoft.com/office/drawing/2014/main" id="{8BCCC0AF-52C5-4784-95EC-23992FF3D3F9}"/>
            </a:ext>
          </a:extLst>
        </xdr:cNvPr>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A5FE3F2A-72D4-4745-BDA9-54B15A09D4CA}"/>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AF523491-5EF9-47C7-87EE-E4DD682E1742}"/>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47629159-39A2-4A79-AAB3-F782689C5F9D}"/>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577E9E4E-9E68-4072-AFE4-307B6EB31989}"/>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29EF64CE-D896-4E97-89F8-84C52FFC2B5C}"/>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F25AA460-EDF5-47D0-8CD6-64315E8FACFF}"/>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B37819CC-D270-4902-A80A-8E485D76897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B42C796F-700E-4363-8495-9ECF0F5CC997}"/>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8E3F078-BEE7-4F5F-9224-5158FE1F39D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F462305A-E13F-4ABD-AB41-2E8DABEC435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170413</xdr:rowOff>
    </xdr:to>
    <xdr:cxnSp macro="">
      <xdr:nvCxnSpPr>
        <xdr:cNvPr id="127" name="直線コネクタ 126">
          <a:extLst>
            <a:ext uri="{FF2B5EF4-FFF2-40B4-BE49-F238E27FC236}">
              <a16:creationId xmlns:a16="http://schemas.microsoft.com/office/drawing/2014/main" id="{D8B59D25-624E-49FF-9220-B45A918E8035}"/>
            </a:ext>
          </a:extLst>
        </xdr:cNvPr>
        <xdr:cNvCxnSpPr/>
      </xdr:nvCxnSpPr>
      <xdr:spPr>
        <a:xfrm flipV="1">
          <a:off x="14793595" y="5312833"/>
          <a:ext cx="1269" cy="1458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2790</xdr:rowOff>
    </xdr:from>
    <xdr:ext cx="469744" cy="259045"/>
    <xdr:sp macro="" textlink="">
      <xdr:nvSpPr>
        <xdr:cNvPr id="128" name="債務償還比率最小値テキスト">
          <a:extLst>
            <a:ext uri="{FF2B5EF4-FFF2-40B4-BE49-F238E27FC236}">
              <a16:creationId xmlns:a16="http://schemas.microsoft.com/office/drawing/2014/main" id="{061E3FE3-1487-46E6-BF74-B702422EADD1}"/>
            </a:ext>
          </a:extLst>
        </xdr:cNvPr>
        <xdr:cNvSpPr txBox="1"/>
      </xdr:nvSpPr>
      <xdr:spPr>
        <a:xfrm>
          <a:off x="14846300" y="677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170413</xdr:rowOff>
    </xdr:from>
    <xdr:to>
      <xdr:col>76</xdr:col>
      <xdr:colOff>111125</xdr:colOff>
      <xdr:row>34</xdr:row>
      <xdr:rowOff>170413</xdr:rowOff>
    </xdr:to>
    <xdr:cxnSp macro="">
      <xdr:nvCxnSpPr>
        <xdr:cNvPr id="129" name="直線コネクタ 128">
          <a:extLst>
            <a:ext uri="{FF2B5EF4-FFF2-40B4-BE49-F238E27FC236}">
              <a16:creationId xmlns:a16="http://schemas.microsoft.com/office/drawing/2014/main" id="{C22FAFD1-BE94-44F3-AED7-556588C11AFE}"/>
            </a:ext>
          </a:extLst>
        </xdr:cNvPr>
        <xdr:cNvCxnSpPr/>
      </xdr:nvCxnSpPr>
      <xdr:spPr>
        <a:xfrm>
          <a:off x="14706600" y="677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59F61E1D-4A60-4ABF-9A55-6FA3B5A1E13E}"/>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DE052AAB-72F0-4CB7-9973-ED09B36B28A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76778</xdr:rowOff>
    </xdr:from>
    <xdr:ext cx="469744" cy="259045"/>
    <xdr:sp macro="" textlink="">
      <xdr:nvSpPr>
        <xdr:cNvPr id="132" name="債務償還比率平均値テキスト">
          <a:extLst>
            <a:ext uri="{FF2B5EF4-FFF2-40B4-BE49-F238E27FC236}">
              <a16:creationId xmlns:a16="http://schemas.microsoft.com/office/drawing/2014/main" id="{49A3A129-AB40-4567-A59A-64460CF11E28}"/>
            </a:ext>
          </a:extLst>
        </xdr:cNvPr>
        <xdr:cNvSpPr txBox="1"/>
      </xdr:nvSpPr>
      <xdr:spPr>
        <a:xfrm>
          <a:off x="14846300" y="5820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53901</xdr:rowOff>
    </xdr:from>
    <xdr:to>
      <xdr:col>76</xdr:col>
      <xdr:colOff>73025</xdr:colOff>
      <xdr:row>30</xdr:row>
      <xdr:rowOff>155501</xdr:rowOff>
    </xdr:to>
    <xdr:sp macro="" textlink="">
      <xdr:nvSpPr>
        <xdr:cNvPr id="133" name="フローチャート: 判断 132">
          <a:extLst>
            <a:ext uri="{FF2B5EF4-FFF2-40B4-BE49-F238E27FC236}">
              <a16:creationId xmlns:a16="http://schemas.microsoft.com/office/drawing/2014/main" id="{17580264-8EBF-4428-9098-A5925DB76BBA}"/>
            </a:ext>
          </a:extLst>
        </xdr:cNvPr>
        <xdr:cNvSpPr/>
      </xdr:nvSpPr>
      <xdr:spPr>
        <a:xfrm>
          <a:off x="14744700" y="5968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69374</xdr:rowOff>
    </xdr:from>
    <xdr:to>
      <xdr:col>72</xdr:col>
      <xdr:colOff>123825</xdr:colOff>
      <xdr:row>30</xdr:row>
      <xdr:rowOff>170974</xdr:rowOff>
    </xdr:to>
    <xdr:sp macro="" textlink="">
      <xdr:nvSpPr>
        <xdr:cNvPr id="134" name="フローチャート: 判断 133">
          <a:extLst>
            <a:ext uri="{FF2B5EF4-FFF2-40B4-BE49-F238E27FC236}">
              <a16:creationId xmlns:a16="http://schemas.microsoft.com/office/drawing/2014/main" id="{494E34B5-3503-434F-88D1-C21E6B42424D}"/>
            </a:ext>
          </a:extLst>
        </xdr:cNvPr>
        <xdr:cNvSpPr/>
      </xdr:nvSpPr>
      <xdr:spPr>
        <a:xfrm>
          <a:off x="14033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65416</xdr:rowOff>
    </xdr:from>
    <xdr:to>
      <xdr:col>68</xdr:col>
      <xdr:colOff>123825</xdr:colOff>
      <xdr:row>30</xdr:row>
      <xdr:rowOff>167016</xdr:rowOff>
    </xdr:to>
    <xdr:sp macro="" textlink="">
      <xdr:nvSpPr>
        <xdr:cNvPr id="135" name="フローチャート: 判断 134">
          <a:extLst>
            <a:ext uri="{FF2B5EF4-FFF2-40B4-BE49-F238E27FC236}">
              <a16:creationId xmlns:a16="http://schemas.microsoft.com/office/drawing/2014/main" id="{0752E098-ADDA-4C09-961E-280D003D577E}"/>
            </a:ext>
          </a:extLst>
        </xdr:cNvPr>
        <xdr:cNvSpPr/>
      </xdr:nvSpPr>
      <xdr:spPr>
        <a:xfrm>
          <a:off x="13271500" y="5980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127317</xdr:rowOff>
    </xdr:from>
    <xdr:to>
      <xdr:col>64</xdr:col>
      <xdr:colOff>123825</xdr:colOff>
      <xdr:row>32</xdr:row>
      <xdr:rowOff>57467</xdr:rowOff>
    </xdr:to>
    <xdr:sp macro="" textlink="">
      <xdr:nvSpPr>
        <xdr:cNvPr id="136" name="フローチャート: 判断 135">
          <a:extLst>
            <a:ext uri="{FF2B5EF4-FFF2-40B4-BE49-F238E27FC236}">
              <a16:creationId xmlns:a16="http://schemas.microsoft.com/office/drawing/2014/main" id="{EE9E642B-01A1-4893-A26A-625E357FE960}"/>
            </a:ext>
          </a:extLst>
        </xdr:cNvPr>
        <xdr:cNvSpPr/>
      </xdr:nvSpPr>
      <xdr:spPr>
        <a:xfrm>
          <a:off x="12509500" y="62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103029</xdr:rowOff>
    </xdr:from>
    <xdr:to>
      <xdr:col>60</xdr:col>
      <xdr:colOff>123825</xdr:colOff>
      <xdr:row>32</xdr:row>
      <xdr:rowOff>33179</xdr:rowOff>
    </xdr:to>
    <xdr:sp macro="" textlink="">
      <xdr:nvSpPr>
        <xdr:cNvPr id="137" name="フローチャート: 判断 136">
          <a:extLst>
            <a:ext uri="{FF2B5EF4-FFF2-40B4-BE49-F238E27FC236}">
              <a16:creationId xmlns:a16="http://schemas.microsoft.com/office/drawing/2014/main" id="{687BF3C2-B9BD-485A-A077-4351FBDF51AA}"/>
            </a:ext>
          </a:extLst>
        </xdr:cNvPr>
        <xdr:cNvSpPr/>
      </xdr:nvSpPr>
      <xdr:spPr>
        <a:xfrm>
          <a:off x="11747500" y="6189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62EE17A-56A6-4308-A44E-A2ACEBE264F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6FD98492-1688-49C2-AAFC-F5E22D5E986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5BAFBB3-8211-4DCA-915C-0ED4FA8D418E}"/>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58946BD9-3621-4F66-94A3-2706EE5656D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9DBFA59-D60B-478F-ACD8-B32EA02DFC67}"/>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147468</xdr:rowOff>
    </xdr:from>
    <xdr:to>
      <xdr:col>76</xdr:col>
      <xdr:colOff>73025</xdr:colOff>
      <xdr:row>32</xdr:row>
      <xdr:rowOff>77618</xdr:rowOff>
    </xdr:to>
    <xdr:sp macro="" textlink="">
      <xdr:nvSpPr>
        <xdr:cNvPr id="143" name="楕円 142">
          <a:extLst>
            <a:ext uri="{FF2B5EF4-FFF2-40B4-BE49-F238E27FC236}">
              <a16:creationId xmlns:a16="http://schemas.microsoft.com/office/drawing/2014/main" id="{DBC63B72-09B8-4767-BFA1-535A0C25FCD6}"/>
            </a:ext>
          </a:extLst>
        </xdr:cNvPr>
        <xdr:cNvSpPr/>
      </xdr:nvSpPr>
      <xdr:spPr>
        <a:xfrm>
          <a:off x="14744700" y="62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125895</xdr:rowOff>
    </xdr:from>
    <xdr:ext cx="469744" cy="259045"/>
    <xdr:sp macro="" textlink="">
      <xdr:nvSpPr>
        <xdr:cNvPr id="144" name="債務償還比率該当値テキスト">
          <a:extLst>
            <a:ext uri="{FF2B5EF4-FFF2-40B4-BE49-F238E27FC236}">
              <a16:creationId xmlns:a16="http://schemas.microsoft.com/office/drawing/2014/main" id="{5C771592-9B75-47EB-BB4C-8F72F0367E11}"/>
            </a:ext>
          </a:extLst>
        </xdr:cNvPr>
        <xdr:cNvSpPr txBox="1"/>
      </xdr:nvSpPr>
      <xdr:spPr>
        <a:xfrm>
          <a:off x="14846300" y="6212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137202</xdr:rowOff>
    </xdr:from>
    <xdr:to>
      <xdr:col>72</xdr:col>
      <xdr:colOff>123825</xdr:colOff>
      <xdr:row>31</xdr:row>
      <xdr:rowOff>67352</xdr:rowOff>
    </xdr:to>
    <xdr:sp macro="" textlink="">
      <xdr:nvSpPr>
        <xdr:cNvPr id="145" name="楕円 144">
          <a:extLst>
            <a:ext uri="{FF2B5EF4-FFF2-40B4-BE49-F238E27FC236}">
              <a16:creationId xmlns:a16="http://schemas.microsoft.com/office/drawing/2014/main" id="{F76D5A73-4CD4-46BB-AB4B-53F080A01E47}"/>
            </a:ext>
          </a:extLst>
        </xdr:cNvPr>
        <xdr:cNvSpPr/>
      </xdr:nvSpPr>
      <xdr:spPr>
        <a:xfrm>
          <a:off x="14033500" y="60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16552</xdr:rowOff>
    </xdr:from>
    <xdr:to>
      <xdr:col>76</xdr:col>
      <xdr:colOff>22225</xdr:colOff>
      <xdr:row>32</xdr:row>
      <xdr:rowOff>26818</xdr:rowOff>
    </xdr:to>
    <xdr:cxnSp macro="">
      <xdr:nvCxnSpPr>
        <xdr:cNvPr id="146" name="直線コネクタ 145">
          <a:extLst>
            <a:ext uri="{FF2B5EF4-FFF2-40B4-BE49-F238E27FC236}">
              <a16:creationId xmlns:a16="http://schemas.microsoft.com/office/drawing/2014/main" id="{FAB187A4-01B7-4D09-ACA1-6DA76BCCF349}"/>
            </a:ext>
          </a:extLst>
        </xdr:cNvPr>
        <xdr:cNvCxnSpPr/>
      </xdr:nvCxnSpPr>
      <xdr:spPr>
        <a:xfrm>
          <a:off x="14084300" y="6103027"/>
          <a:ext cx="711200" cy="18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62907</xdr:rowOff>
    </xdr:from>
    <xdr:to>
      <xdr:col>68</xdr:col>
      <xdr:colOff>123825</xdr:colOff>
      <xdr:row>31</xdr:row>
      <xdr:rowOff>164507</xdr:rowOff>
    </xdr:to>
    <xdr:sp macro="" textlink="">
      <xdr:nvSpPr>
        <xdr:cNvPr id="147" name="楕円 146">
          <a:extLst>
            <a:ext uri="{FF2B5EF4-FFF2-40B4-BE49-F238E27FC236}">
              <a16:creationId xmlns:a16="http://schemas.microsoft.com/office/drawing/2014/main" id="{4D2D3688-6168-419A-AA0C-136C6AAF3BFE}"/>
            </a:ext>
          </a:extLst>
        </xdr:cNvPr>
        <xdr:cNvSpPr/>
      </xdr:nvSpPr>
      <xdr:spPr>
        <a:xfrm>
          <a:off x="13271500" y="614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16552</xdr:rowOff>
    </xdr:from>
    <xdr:to>
      <xdr:col>72</xdr:col>
      <xdr:colOff>73025</xdr:colOff>
      <xdr:row>31</xdr:row>
      <xdr:rowOff>113707</xdr:rowOff>
    </xdr:to>
    <xdr:cxnSp macro="">
      <xdr:nvCxnSpPr>
        <xdr:cNvPr id="148" name="直線コネクタ 147">
          <a:extLst>
            <a:ext uri="{FF2B5EF4-FFF2-40B4-BE49-F238E27FC236}">
              <a16:creationId xmlns:a16="http://schemas.microsoft.com/office/drawing/2014/main" id="{6F7CECF3-4450-4EF1-B388-E92367E89133}"/>
            </a:ext>
          </a:extLst>
        </xdr:cNvPr>
        <xdr:cNvCxnSpPr/>
      </xdr:nvCxnSpPr>
      <xdr:spPr>
        <a:xfrm flipV="1">
          <a:off x="13322300" y="6103027"/>
          <a:ext cx="762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157734</xdr:rowOff>
    </xdr:from>
    <xdr:to>
      <xdr:col>64</xdr:col>
      <xdr:colOff>123825</xdr:colOff>
      <xdr:row>33</xdr:row>
      <xdr:rowOff>87885</xdr:rowOff>
    </xdr:to>
    <xdr:sp macro="" textlink="">
      <xdr:nvSpPr>
        <xdr:cNvPr id="149" name="楕円 148">
          <a:extLst>
            <a:ext uri="{FF2B5EF4-FFF2-40B4-BE49-F238E27FC236}">
              <a16:creationId xmlns:a16="http://schemas.microsoft.com/office/drawing/2014/main" id="{667BB462-7049-4465-BCF9-D0584564C9A1}"/>
            </a:ext>
          </a:extLst>
        </xdr:cNvPr>
        <xdr:cNvSpPr/>
      </xdr:nvSpPr>
      <xdr:spPr>
        <a:xfrm>
          <a:off x="12509500" y="641565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113707</xdr:rowOff>
    </xdr:from>
    <xdr:to>
      <xdr:col>68</xdr:col>
      <xdr:colOff>73025</xdr:colOff>
      <xdr:row>33</xdr:row>
      <xdr:rowOff>37084</xdr:rowOff>
    </xdr:to>
    <xdr:cxnSp macro="">
      <xdr:nvCxnSpPr>
        <xdr:cNvPr id="150" name="直線コネクタ 149">
          <a:extLst>
            <a:ext uri="{FF2B5EF4-FFF2-40B4-BE49-F238E27FC236}">
              <a16:creationId xmlns:a16="http://schemas.microsoft.com/office/drawing/2014/main" id="{B2A5A089-02C1-44F3-9697-EF63E803B8FB}"/>
            </a:ext>
          </a:extLst>
        </xdr:cNvPr>
        <xdr:cNvCxnSpPr/>
      </xdr:nvCxnSpPr>
      <xdr:spPr>
        <a:xfrm flipV="1">
          <a:off x="12560300" y="6200182"/>
          <a:ext cx="762000" cy="26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156665</xdr:rowOff>
    </xdr:from>
    <xdr:to>
      <xdr:col>60</xdr:col>
      <xdr:colOff>123825</xdr:colOff>
      <xdr:row>34</xdr:row>
      <xdr:rowOff>86815</xdr:rowOff>
    </xdr:to>
    <xdr:sp macro="" textlink="">
      <xdr:nvSpPr>
        <xdr:cNvPr id="151" name="楕円 150">
          <a:extLst>
            <a:ext uri="{FF2B5EF4-FFF2-40B4-BE49-F238E27FC236}">
              <a16:creationId xmlns:a16="http://schemas.microsoft.com/office/drawing/2014/main" id="{050B0F06-DB71-419A-AE09-187F82E52F8C}"/>
            </a:ext>
          </a:extLst>
        </xdr:cNvPr>
        <xdr:cNvSpPr/>
      </xdr:nvSpPr>
      <xdr:spPr>
        <a:xfrm>
          <a:off x="11747500" y="658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37084</xdr:rowOff>
    </xdr:from>
    <xdr:to>
      <xdr:col>64</xdr:col>
      <xdr:colOff>73025</xdr:colOff>
      <xdr:row>34</xdr:row>
      <xdr:rowOff>36015</xdr:rowOff>
    </xdr:to>
    <xdr:cxnSp macro="">
      <xdr:nvCxnSpPr>
        <xdr:cNvPr id="152" name="直線コネクタ 151">
          <a:extLst>
            <a:ext uri="{FF2B5EF4-FFF2-40B4-BE49-F238E27FC236}">
              <a16:creationId xmlns:a16="http://schemas.microsoft.com/office/drawing/2014/main" id="{00AC7EA5-AE1B-4E17-96BB-C556E7F44AF6}"/>
            </a:ext>
          </a:extLst>
        </xdr:cNvPr>
        <xdr:cNvCxnSpPr/>
      </xdr:nvCxnSpPr>
      <xdr:spPr>
        <a:xfrm flipV="1">
          <a:off x="11798300" y="6466459"/>
          <a:ext cx="762000" cy="17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16051</xdr:rowOff>
    </xdr:from>
    <xdr:ext cx="469744" cy="259045"/>
    <xdr:sp macro="" textlink="">
      <xdr:nvSpPr>
        <xdr:cNvPr id="153" name="n_1aveValue債務償還比率">
          <a:extLst>
            <a:ext uri="{FF2B5EF4-FFF2-40B4-BE49-F238E27FC236}">
              <a16:creationId xmlns:a16="http://schemas.microsoft.com/office/drawing/2014/main" id="{C619E2C3-DC54-4414-9ECC-16032262500B}"/>
            </a:ext>
          </a:extLst>
        </xdr:cNvPr>
        <xdr:cNvSpPr txBox="1"/>
      </xdr:nvSpPr>
      <xdr:spPr>
        <a:xfrm>
          <a:off x="13836727" y="575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12093</xdr:rowOff>
    </xdr:from>
    <xdr:ext cx="469744" cy="259045"/>
    <xdr:sp macro="" textlink="">
      <xdr:nvSpPr>
        <xdr:cNvPr id="154" name="n_2aveValue債務償還比率">
          <a:extLst>
            <a:ext uri="{FF2B5EF4-FFF2-40B4-BE49-F238E27FC236}">
              <a16:creationId xmlns:a16="http://schemas.microsoft.com/office/drawing/2014/main" id="{31BFB348-5D71-475C-BFF5-7A959712A524}"/>
            </a:ext>
          </a:extLst>
        </xdr:cNvPr>
        <xdr:cNvSpPr txBox="1"/>
      </xdr:nvSpPr>
      <xdr:spPr>
        <a:xfrm>
          <a:off x="13087427" y="5755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73994</xdr:rowOff>
    </xdr:from>
    <xdr:ext cx="469744" cy="259045"/>
    <xdr:sp macro="" textlink="">
      <xdr:nvSpPr>
        <xdr:cNvPr id="155" name="n_3aveValue債務償還比率">
          <a:extLst>
            <a:ext uri="{FF2B5EF4-FFF2-40B4-BE49-F238E27FC236}">
              <a16:creationId xmlns:a16="http://schemas.microsoft.com/office/drawing/2014/main" id="{F360C1AC-8DAD-4814-96E2-F8FA99E3241C}"/>
            </a:ext>
          </a:extLst>
        </xdr:cNvPr>
        <xdr:cNvSpPr txBox="1"/>
      </xdr:nvSpPr>
      <xdr:spPr>
        <a:xfrm>
          <a:off x="12325427" y="598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49706</xdr:rowOff>
    </xdr:from>
    <xdr:ext cx="469744" cy="259045"/>
    <xdr:sp macro="" textlink="">
      <xdr:nvSpPr>
        <xdr:cNvPr id="156" name="n_4aveValue債務償還比率">
          <a:extLst>
            <a:ext uri="{FF2B5EF4-FFF2-40B4-BE49-F238E27FC236}">
              <a16:creationId xmlns:a16="http://schemas.microsoft.com/office/drawing/2014/main" id="{27F40BB8-1CEC-4AD2-916C-D4A9E1E1EC30}"/>
            </a:ext>
          </a:extLst>
        </xdr:cNvPr>
        <xdr:cNvSpPr txBox="1"/>
      </xdr:nvSpPr>
      <xdr:spPr>
        <a:xfrm>
          <a:off x="11563427" y="596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58479</xdr:rowOff>
    </xdr:from>
    <xdr:ext cx="469744" cy="259045"/>
    <xdr:sp macro="" textlink="">
      <xdr:nvSpPr>
        <xdr:cNvPr id="157" name="n_1mainValue債務償還比率">
          <a:extLst>
            <a:ext uri="{FF2B5EF4-FFF2-40B4-BE49-F238E27FC236}">
              <a16:creationId xmlns:a16="http://schemas.microsoft.com/office/drawing/2014/main" id="{E7A6A1A8-2AB9-4F8E-8588-A120EFDF2CC1}"/>
            </a:ext>
          </a:extLst>
        </xdr:cNvPr>
        <xdr:cNvSpPr txBox="1"/>
      </xdr:nvSpPr>
      <xdr:spPr>
        <a:xfrm>
          <a:off x="13836727" y="6144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155634</xdr:rowOff>
    </xdr:from>
    <xdr:ext cx="469744" cy="259045"/>
    <xdr:sp macro="" textlink="">
      <xdr:nvSpPr>
        <xdr:cNvPr id="158" name="n_2mainValue債務償還比率">
          <a:extLst>
            <a:ext uri="{FF2B5EF4-FFF2-40B4-BE49-F238E27FC236}">
              <a16:creationId xmlns:a16="http://schemas.microsoft.com/office/drawing/2014/main" id="{D01759B4-AEDA-43ED-A33F-C5EA73AAF228}"/>
            </a:ext>
          </a:extLst>
        </xdr:cNvPr>
        <xdr:cNvSpPr txBox="1"/>
      </xdr:nvSpPr>
      <xdr:spPr>
        <a:xfrm>
          <a:off x="13087427" y="624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79011</xdr:rowOff>
    </xdr:from>
    <xdr:ext cx="469744" cy="259045"/>
    <xdr:sp macro="" textlink="">
      <xdr:nvSpPr>
        <xdr:cNvPr id="159" name="n_3mainValue債務償還比率">
          <a:extLst>
            <a:ext uri="{FF2B5EF4-FFF2-40B4-BE49-F238E27FC236}">
              <a16:creationId xmlns:a16="http://schemas.microsoft.com/office/drawing/2014/main" id="{A4D1A3B4-C562-43D5-AB4D-CB831E2C12D9}"/>
            </a:ext>
          </a:extLst>
        </xdr:cNvPr>
        <xdr:cNvSpPr txBox="1"/>
      </xdr:nvSpPr>
      <xdr:spPr>
        <a:xfrm>
          <a:off x="12325427" y="6508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77942</xdr:rowOff>
    </xdr:from>
    <xdr:ext cx="469744" cy="259045"/>
    <xdr:sp macro="" textlink="">
      <xdr:nvSpPr>
        <xdr:cNvPr id="160" name="n_4mainValue債務償還比率">
          <a:extLst>
            <a:ext uri="{FF2B5EF4-FFF2-40B4-BE49-F238E27FC236}">
              <a16:creationId xmlns:a16="http://schemas.microsoft.com/office/drawing/2014/main" id="{C24D8502-6313-4962-B3A6-DC42AA9D8BA0}"/>
            </a:ext>
          </a:extLst>
        </xdr:cNvPr>
        <xdr:cNvSpPr txBox="1"/>
      </xdr:nvSpPr>
      <xdr:spPr>
        <a:xfrm>
          <a:off x="11563427" y="6678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82FD2DB5-B7BB-41B2-8FBE-B0B054DAA3A3}"/>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2CC7DBC9-0A4E-4218-9997-541D4BE5823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ECCDE988-2AAB-49CE-BE03-C36240938D1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4EA3FD6-C518-41E6-93A5-DC8D1F6FD29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7088E8DE-01F7-43E8-8BCB-762C263384F6}"/>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860AA517-AC84-44A0-91CD-3534EF56D2FA}"/>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A51A711-A601-418B-BBD4-5D75742C1A1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D8D9452-DC3A-4B53-9B9D-4750C1D55F4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4B5A5B5-9B15-49D6-84D0-6F7E2A8F5F4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56C0DEB-2914-4CA6-B0DF-D405C456FAC5}"/>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B429DD3-0B85-46A7-9EB4-EF90487E910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1DA7410-9910-4BE3-9DCA-750B18FCAC0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1328515-3576-4671-A5A5-941FA3E3B23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0E3CBD4-FA04-4F56-A292-EA3F42C4959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3492DBC-727A-459C-A2F5-02FF1FF2C3D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95632FD-8277-4A67-88F0-1B139C41676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C1AC52D-C477-4A40-8B99-7B4F1C07ADC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7ABABB5-085A-4F2F-87EB-C84880C0B50F}"/>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005B8D4-1303-4DBB-9BC0-3EAFDC67046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3BE3B0D-D040-4DD5-828B-5D5BC7EEDDA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44C0E4B-891C-4615-A649-3A70B9FE27C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77CBC32E-FF0B-4DC8-BBB4-C810055D4F93}"/>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91344E0-AFA2-4ACF-8E5B-655680733CF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0E6AF52-6EEB-4609-BBDC-2C74C843093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CB79680-FD9B-4C47-879B-65FBF45F8C6D}"/>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42F703F-DDB9-4212-8397-F68A1850983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89F4981-CFC3-496A-AD8C-4FE1140DADE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2230ADB-B552-4CBE-B3F8-9E6417A117A4}"/>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3D8B902-DE97-4C45-8BAA-3D3A2D758BF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6436073-ADD1-417D-AC48-A42FE2EA910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D95AFA9-BEE5-4CD4-8B5A-A0430342A2B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DE75C0C-475D-4B55-88B7-014DEECAB01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8C9EEC7-DB0F-49AE-9817-B113C1583CC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78FFB04-9357-422F-B212-2F0FF9D890C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F0F814D-52AF-455E-832C-B7D97EC5146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59BF8EB-8CF8-4F3F-B4A9-D4A35865572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A026C30-B319-4C89-A43C-3020D5545847}"/>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267FE80-88E3-4702-85B7-8DB63D8C672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543C0DC-0497-4648-B1AA-6364EC3D8DF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CFCFC6C-CDEA-4F31-BE5C-5A4866CBD0D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23C5E31-0B3D-4D99-A2B0-F47CF3781007}"/>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0ACF77A-732B-4DF1-B0CA-CE48B241A4F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8E39E29-D8FB-4748-9291-40EB60DC149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24CD90-3AF6-4B3B-831C-AA47FE1A1B5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73DD0B4-EB8E-4496-A218-7510BC8F217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4C48377-4FE2-454F-9A16-ADC3B2251D1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9D71EA9-6256-4764-88B8-224D8A25E5F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E77C401E-9982-464A-85D1-BC1239402DA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EB26CAB-9018-4EC3-A901-143ADE8BBDBB}"/>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7A28794-7CF2-4C67-8173-3ABE591306F9}"/>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FF3DDD78-56B5-4136-AD95-8736065A5DFF}"/>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E34EFE14-2F09-485D-BDB1-1B650C03B30E}"/>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77164BE-119B-4E39-A2BF-94360543D262}"/>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03644D6-B999-4175-BC6C-08A309FF7D0A}"/>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C6B73BC8-E5CF-4D48-91F5-53A768E64BF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0462C29-3CAB-4C93-ACE4-60F34CFC47B4}"/>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4E57F65E-F30C-43CD-BA5B-5EDFC681E3C4}"/>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58E844F-1FBD-4A0A-970C-E114751DB3A2}"/>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1A2C6F8-7D45-4747-9EC9-CBAC218476B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D9C69470-CFCD-4933-8E46-F71E9E69B8C8}"/>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8A238D77-83ED-46EA-A4BF-38C9B63CF57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34290</xdr:rowOff>
    </xdr:from>
    <xdr:to>
      <xdr:col>24</xdr:col>
      <xdr:colOff>62865</xdr:colOff>
      <xdr:row>42</xdr:row>
      <xdr:rowOff>13335</xdr:rowOff>
    </xdr:to>
    <xdr:cxnSp macro="">
      <xdr:nvCxnSpPr>
        <xdr:cNvPr id="57" name="直線コネクタ 56">
          <a:extLst>
            <a:ext uri="{FF2B5EF4-FFF2-40B4-BE49-F238E27FC236}">
              <a16:creationId xmlns:a16="http://schemas.microsoft.com/office/drawing/2014/main" id="{CEF811BE-D437-4151-829D-CA2275E9984F}"/>
            </a:ext>
          </a:extLst>
        </xdr:cNvPr>
        <xdr:cNvCxnSpPr/>
      </xdr:nvCxnSpPr>
      <xdr:spPr>
        <a:xfrm flipV="1">
          <a:off x="4634865" y="586359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17162</xdr:rowOff>
    </xdr:from>
    <xdr:ext cx="405111" cy="259045"/>
    <xdr:sp macro="" textlink="">
      <xdr:nvSpPr>
        <xdr:cNvPr id="58" name="【道路】&#10;有形固定資産減価償却率最小値テキスト">
          <a:extLst>
            <a:ext uri="{FF2B5EF4-FFF2-40B4-BE49-F238E27FC236}">
              <a16:creationId xmlns:a16="http://schemas.microsoft.com/office/drawing/2014/main" id="{3E544728-F063-4517-B76D-669BB4E013E2}"/>
            </a:ext>
          </a:extLst>
        </xdr:cNvPr>
        <xdr:cNvSpPr txBox="1"/>
      </xdr:nvSpPr>
      <xdr:spPr>
        <a:xfrm>
          <a:off x="4673600" y="7218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13335</xdr:rowOff>
    </xdr:from>
    <xdr:to>
      <xdr:col>24</xdr:col>
      <xdr:colOff>152400</xdr:colOff>
      <xdr:row>42</xdr:row>
      <xdr:rowOff>13335</xdr:rowOff>
    </xdr:to>
    <xdr:cxnSp macro="">
      <xdr:nvCxnSpPr>
        <xdr:cNvPr id="59" name="直線コネクタ 58">
          <a:extLst>
            <a:ext uri="{FF2B5EF4-FFF2-40B4-BE49-F238E27FC236}">
              <a16:creationId xmlns:a16="http://schemas.microsoft.com/office/drawing/2014/main" id="{077C3894-B00F-4C5A-A567-6BAEE8F117E1}"/>
            </a:ext>
          </a:extLst>
        </xdr:cNvPr>
        <xdr:cNvCxnSpPr/>
      </xdr:nvCxnSpPr>
      <xdr:spPr>
        <a:xfrm>
          <a:off x="4546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152417</xdr:rowOff>
    </xdr:from>
    <xdr:ext cx="405111" cy="259045"/>
    <xdr:sp macro="" textlink="">
      <xdr:nvSpPr>
        <xdr:cNvPr id="60" name="【道路】&#10;有形固定資産減価償却率最大値テキスト">
          <a:extLst>
            <a:ext uri="{FF2B5EF4-FFF2-40B4-BE49-F238E27FC236}">
              <a16:creationId xmlns:a16="http://schemas.microsoft.com/office/drawing/2014/main" id="{1D290C69-17E1-49B6-AD4A-CD4CAAA5258F}"/>
            </a:ext>
          </a:extLst>
        </xdr:cNvPr>
        <xdr:cNvSpPr txBox="1"/>
      </xdr:nvSpPr>
      <xdr:spPr>
        <a:xfrm>
          <a:off x="4673600" y="563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34290</xdr:rowOff>
    </xdr:from>
    <xdr:to>
      <xdr:col>24</xdr:col>
      <xdr:colOff>152400</xdr:colOff>
      <xdr:row>34</xdr:row>
      <xdr:rowOff>34290</xdr:rowOff>
    </xdr:to>
    <xdr:cxnSp macro="">
      <xdr:nvCxnSpPr>
        <xdr:cNvPr id="61" name="直線コネクタ 60">
          <a:extLst>
            <a:ext uri="{FF2B5EF4-FFF2-40B4-BE49-F238E27FC236}">
              <a16:creationId xmlns:a16="http://schemas.microsoft.com/office/drawing/2014/main" id="{041F4BC1-CF0A-4266-B778-39CDA3D06F70}"/>
            </a:ext>
          </a:extLst>
        </xdr:cNvPr>
        <xdr:cNvCxnSpPr/>
      </xdr:nvCxnSpPr>
      <xdr:spPr>
        <a:xfrm>
          <a:off x="4546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21607</xdr:rowOff>
    </xdr:from>
    <xdr:ext cx="405111" cy="259045"/>
    <xdr:sp macro="" textlink="">
      <xdr:nvSpPr>
        <xdr:cNvPr id="62" name="【道路】&#10;有形固定資産減価償却率平均値テキスト">
          <a:extLst>
            <a:ext uri="{FF2B5EF4-FFF2-40B4-BE49-F238E27FC236}">
              <a16:creationId xmlns:a16="http://schemas.microsoft.com/office/drawing/2014/main" id="{4A511744-9DF2-494A-B854-37788567F8E0}"/>
            </a:ext>
          </a:extLst>
        </xdr:cNvPr>
        <xdr:cNvSpPr txBox="1"/>
      </xdr:nvSpPr>
      <xdr:spPr>
        <a:xfrm>
          <a:off x="4673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170180</xdr:rowOff>
    </xdr:from>
    <xdr:to>
      <xdr:col>24</xdr:col>
      <xdr:colOff>114300</xdr:colOff>
      <xdr:row>38</xdr:row>
      <xdr:rowOff>100330</xdr:rowOff>
    </xdr:to>
    <xdr:sp macro="" textlink="">
      <xdr:nvSpPr>
        <xdr:cNvPr id="63" name="フローチャート: 判断 62">
          <a:extLst>
            <a:ext uri="{FF2B5EF4-FFF2-40B4-BE49-F238E27FC236}">
              <a16:creationId xmlns:a16="http://schemas.microsoft.com/office/drawing/2014/main" id="{7DF50D7E-F5FF-493D-B0F7-2CA6FFBC084A}"/>
            </a:ext>
          </a:extLst>
        </xdr:cNvPr>
        <xdr:cNvSpPr/>
      </xdr:nvSpPr>
      <xdr:spPr>
        <a:xfrm>
          <a:off x="4584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10160</xdr:rowOff>
    </xdr:from>
    <xdr:to>
      <xdr:col>20</xdr:col>
      <xdr:colOff>38100</xdr:colOff>
      <xdr:row>38</xdr:row>
      <xdr:rowOff>111760</xdr:rowOff>
    </xdr:to>
    <xdr:sp macro="" textlink="">
      <xdr:nvSpPr>
        <xdr:cNvPr id="64" name="フローチャート: 判断 63">
          <a:extLst>
            <a:ext uri="{FF2B5EF4-FFF2-40B4-BE49-F238E27FC236}">
              <a16:creationId xmlns:a16="http://schemas.microsoft.com/office/drawing/2014/main" id="{A962A062-3815-48C5-B2BC-45EA34D610F9}"/>
            </a:ext>
          </a:extLst>
        </xdr:cNvPr>
        <xdr:cNvSpPr/>
      </xdr:nvSpPr>
      <xdr:spPr>
        <a:xfrm>
          <a:off x="3746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149225</xdr:rowOff>
    </xdr:from>
    <xdr:to>
      <xdr:col>15</xdr:col>
      <xdr:colOff>101600</xdr:colOff>
      <xdr:row>38</xdr:row>
      <xdr:rowOff>79375</xdr:rowOff>
    </xdr:to>
    <xdr:sp macro="" textlink="">
      <xdr:nvSpPr>
        <xdr:cNvPr id="65" name="フローチャート: 判断 64">
          <a:extLst>
            <a:ext uri="{FF2B5EF4-FFF2-40B4-BE49-F238E27FC236}">
              <a16:creationId xmlns:a16="http://schemas.microsoft.com/office/drawing/2014/main" id="{7DAD5C2A-D3C4-4B04-86C8-2D9994DC2EB3}"/>
            </a:ext>
          </a:extLst>
        </xdr:cNvPr>
        <xdr:cNvSpPr/>
      </xdr:nvSpPr>
      <xdr:spPr>
        <a:xfrm>
          <a:off x="2857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a:extLst>
            <a:ext uri="{FF2B5EF4-FFF2-40B4-BE49-F238E27FC236}">
              <a16:creationId xmlns:a16="http://schemas.microsoft.com/office/drawing/2014/main" id="{4DFE7290-64D9-4A39-A0A1-93F5C566998C}"/>
            </a:ext>
          </a:extLst>
        </xdr:cNvPr>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61595</xdr:rowOff>
    </xdr:from>
    <xdr:to>
      <xdr:col>6</xdr:col>
      <xdr:colOff>38100</xdr:colOff>
      <xdr:row>37</xdr:row>
      <xdr:rowOff>163195</xdr:rowOff>
    </xdr:to>
    <xdr:sp macro="" textlink="">
      <xdr:nvSpPr>
        <xdr:cNvPr id="67" name="フローチャート: 判断 66">
          <a:extLst>
            <a:ext uri="{FF2B5EF4-FFF2-40B4-BE49-F238E27FC236}">
              <a16:creationId xmlns:a16="http://schemas.microsoft.com/office/drawing/2014/main" id="{AA8D05A8-5DA5-4BF9-9110-2B9FD1ED693B}"/>
            </a:ext>
          </a:extLst>
        </xdr:cNvPr>
        <xdr:cNvSpPr/>
      </xdr:nvSpPr>
      <xdr:spPr>
        <a:xfrm>
          <a:off x="1079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7AF429C-7654-4FEA-B3BF-E4648B136B74}"/>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56FC533-BC5A-45A5-B6AA-4BBC6AFB415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5328A2C-D80D-4589-AAEC-482B11E053D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C0852D3-E803-4857-828C-F3074F177AA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10B9D75-90EB-4B34-84C4-3F75508FC9C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143510</xdr:rowOff>
    </xdr:from>
    <xdr:to>
      <xdr:col>24</xdr:col>
      <xdr:colOff>114300</xdr:colOff>
      <xdr:row>39</xdr:row>
      <xdr:rowOff>73660</xdr:rowOff>
    </xdr:to>
    <xdr:sp macro="" textlink="">
      <xdr:nvSpPr>
        <xdr:cNvPr id="73" name="楕円 72">
          <a:extLst>
            <a:ext uri="{FF2B5EF4-FFF2-40B4-BE49-F238E27FC236}">
              <a16:creationId xmlns:a16="http://schemas.microsoft.com/office/drawing/2014/main" id="{7BF95E27-AC74-4E71-9DCF-111432C88950}"/>
            </a:ext>
          </a:extLst>
        </xdr:cNvPr>
        <xdr:cNvSpPr/>
      </xdr:nvSpPr>
      <xdr:spPr>
        <a:xfrm>
          <a:off x="4584700" y="665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121937</xdr:rowOff>
    </xdr:from>
    <xdr:ext cx="405111" cy="259045"/>
    <xdr:sp macro="" textlink="">
      <xdr:nvSpPr>
        <xdr:cNvPr id="74" name="【道路】&#10;有形固定資産減価償却率該当値テキスト">
          <a:extLst>
            <a:ext uri="{FF2B5EF4-FFF2-40B4-BE49-F238E27FC236}">
              <a16:creationId xmlns:a16="http://schemas.microsoft.com/office/drawing/2014/main" id="{D02CC046-448D-4055-A044-299289699A43}"/>
            </a:ext>
          </a:extLst>
        </xdr:cNvPr>
        <xdr:cNvSpPr txBox="1"/>
      </xdr:nvSpPr>
      <xdr:spPr>
        <a:xfrm>
          <a:off x="4673600" y="663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109220</xdr:rowOff>
    </xdr:from>
    <xdr:to>
      <xdr:col>20</xdr:col>
      <xdr:colOff>38100</xdr:colOff>
      <xdr:row>39</xdr:row>
      <xdr:rowOff>39370</xdr:rowOff>
    </xdr:to>
    <xdr:sp macro="" textlink="">
      <xdr:nvSpPr>
        <xdr:cNvPr id="75" name="楕円 74">
          <a:extLst>
            <a:ext uri="{FF2B5EF4-FFF2-40B4-BE49-F238E27FC236}">
              <a16:creationId xmlns:a16="http://schemas.microsoft.com/office/drawing/2014/main" id="{C6587D0E-E6B8-464D-AC03-560E65545AB9}"/>
            </a:ext>
          </a:extLst>
        </xdr:cNvPr>
        <xdr:cNvSpPr/>
      </xdr:nvSpPr>
      <xdr:spPr>
        <a:xfrm>
          <a:off x="3746500" y="66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160020</xdr:rowOff>
    </xdr:from>
    <xdr:to>
      <xdr:col>24</xdr:col>
      <xdr:colOff>63500</xdr:colOff>
      <xdr:row>39</xdr:row>
      <xdr:rowOff>22860</xdr:rowOff>
    </xdr:to>
    <xdr:cxnSp macro="">
      <xdr:nvCxnSpPr>
        <xdr:cNvPr id="76" name="直線コネクタ 75">
          <a:extLst>
            <a:ext uri="{FF2B5EF4-FFF2-40B4-BE49-F238E27FC236}">
              <a16:creationId xmlns:a16="http://schemas.microsoft.com/office/drawing/2014/main" id="{E89D24B0-D294-407B-B0A2-115E154F71C4}"/>
            </a:ext>
          </a:extLst>
        </xdr:cNvPr>
        <xdr:cNvCxnSpPr/>
      </xdr:nvCxnSpPr>
      <xdr:spPr>
        <a:xfrm>
          <a:off x="3797300" y="66751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74930</xdr:rowOff>
    </xdr:from>
    <xdr:to>
      <xdr:col>15</xdr:col>
      <xdr:colOff>101600</xdr:colOff>
      <xdr:row>39</xdr:row>
      <xdr:rowOff>5080</xdr:rowOff>
    </xdr:to>
    <xdr:sp macro="" textlink="">
      <xdr:nvSpPr>
        <xdr:cNvPr id="77" name="楕円 76">
          <a:extLst>
            <a:ext uri="{FF2B5EF4-FFF2-40B4-BE49-F238E27FC236}">
              <a16:creationId xmlns:a16="http://schemas.microsoft.com/office/drawing/2014/main" id="{52C109FE-9C7E-4651-A1D9-AB12A0958CA6}"/>
            </a:ext>
          </a:extLst>
        </xdr:cNvPr>
        <xdr:cNvSpPr/>
      </xdr:nvSpPr>
      <xdr:spPr>
        <a:xfrm>
          <a:off x="2857500" y="659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125730</xdr:rowOff>
    </xdr:from>
    <xdr:to>
      <xdr:col>19</xdr:col>
      <xdr:colOff>177800</xdr:colOff>
      <xdr:row>38</xdr:row>
      <xdr:rowOff>160020</xdr:rowOff>
    </xdr:to>
    <xdr:cxnSp macro="">
      <xdr:nvCxnSpPr>
        <xdr:cNvPr id="78" name="直線コネクタ 77">
          <a:extLst>
            <a:ext uri="{FF2B5EF4-FFF2-40B4-BE49-F238E27FC236}">
              <a16:creationId xmlns:a16="http://schemas.microsoft.com/office/drawing/2014/main" id="{7D97609D-2076-4F0F-81D4-755FE3A28021}"/>
            </a:ext>
          </a:extLst>
        </xdr:cNvPr>
        <xdr:cNvCxnSpPr/>
      </xdr:nvCxnSpPr>
      <xdr:spPr>
        <a:xfrm>
          <a:off x="2908300" y="66408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42545</xdr:rowOff>
    </xdr:from>
    <xdr:to>
      <xdr:col>10</xdr:col>
      <xdr:colOff>165100</xdr:colOff>
      <xdr:row>38</xdr:row>
      <xdr:rowOff>144145</xdr:rowOff>
    </xdr:to>
    <xdr:sp macro="" textlink="">
      <xdr:nvSpPr>
        <xdr:cNvPr id="79" name="楕円 78">
          <a:extLst>
            <a:ext uri="{FF2B5EF4-FFF2-40B4-BE49-F238E27FC236}">
              <a16:creationId xmlns:a16="http://schemas.microsoft.com/office/drawing/2014/main" id="{11CCD106-01DF-469F-8995-1CDDA331BD26}"/>
            </a:ext>
          </a:extLst>
        </xdr:cNvPr>
        <xdr:cNvSpPr/>
      </xdr:nvSpPr>
      <xdr:spPr>
        <a:xfrm>
          <a:off x="1968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93345</xdr:rowOff>
    </xdr:from>
    <xdr:to>
      <xdr:col>15</xdr:col>
      <xdr:colOff>50800</xdr:colOff>
      <xdr:row>38</xdr:row>
      <xdr:rowOff>125730</xdr:rowOff>
    </xdr:to>
    <xdr:cxnSp macro="">
      <xdr:nvCxnSpPr>
        <xdr:cNvPr id="80" name="直線コネクタ 79">
          <a:extLst>
            <a:ext uri="{FF2B5EF4-FFF2-40B4-BE49-F238E27FC236}">
              <a16:creationId xmlns:a16="http://schemas.microsoft.com/office/drawing/2014/main" id="{E7DB6D14-C798-4C8F-A3BC-A3801D1D68DD}"/>
            </a:ext>
          </a:extLst>
        </xdr:cNvPr>
        <xdr:cNvCxnSpPr/>
      </xdr:nvCxnSpPr>
      <xdr:spPr>
        <a:xfrm>
          <a:off x="2019300" y="660844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158750</xdr:rowOff>
    </xdr:from>
    <xdr:to>
      <xdr:col>6</xdr:col>
      <xdr:colOff>38100</xdr:colOff>
      <xdr:row>42</xdr:row>
      <xdr:rowOff>88900</xdr:rowOff>
    </xdr:to>
    <xdr:sp macro="" textlink="">
      <xdr:nvSpPr>
        <xdr:cNvPr id="81" name="楕円 80">
          <a:extLst>
            <a:ext uri="{FF2B5EF4-FFF2-40B4-BE49-F238E27FC236}">
              <a16:creationId xmlns:a16="http://schemas.microsoft.com/office/drawing/2014/main" id="{9761319C-97AE-4F56-B8A7-71E70D53E525}"/>
            </a:ext>
          </a:extLst>
        </xdr:cNvPr>
        <xdr:cNvSpPr/>
      </xdr:nvSpPr>
      <xdr:spPr>
        <a:xfrm>
          <a:off x="1079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93345</xdr:rowOff>
    </xdr:from>
    <xdr:to>
      <xdr:col>10</xdr:col>
      <xdr:colOff>114300</xdr:colOff>
      <xdr:row>42</xdr:row>
      <xdr:rowOff>38100</xdr:rowOff>
    </xdr:to>
    <xdr:cxnSp macro="">
      <xdr:nvCxnSpPr>
        <xdr:cNvPr id="82" name="直線コネクタ 81">
          <a:extLst>
            <a:ext uri="{FF2B5EF4-FFF2-40B4-BE49-F238E27FC236}">
              <a16:creationId xmlns:a16="http://schemas.microsoft.com/office/drawing/2014/main" id="{6ACD80B6-05C3-4F45-8E60-A013F3A879B7}"/>
            </a:ext>
          </a:extLst>
        </xdr:cNvPr>
        <xdr:cNvCxnSpPr/>
      </xdr:nvCxnSpPr>
      <xdr:spPr>
        <a:xfrm flipV="1">
          <a:off x="1130300" y="6608445"/>
          <a:ext cx="889000" cy="63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128287</xdr:rowOff>
    </xdr:from>
    <xdr:ext cx="405111" cy="259045"/>
    <xdr:sp macro="" textlink="">
      <xdr:nvSpPr>
        <xdr:cNvPr id="83" name="n_1aveValue【道路】&#10;有形固定資産減価償却率">
          <a:extLst>
            <a:ext uri="{FF2B5EF4-FFF2-40B4-BE49-F238E27FC236}">
              <a16:creationId xmlns:a16="http://schemas.microsoft.com/office/drawing/2014/main" id="{2C33F4D3-954A-4175-84D3-9D4FE6F9CD46}"/>
            </a:ext>
          </a:extLst>
        </xdr:cNvPr>
        <xdr:cNvSpPr txBox="1"/>
      </xdr:nvSpPr>
      <xdr:spPr>
        <a:xfrm>
          <a:off x="35820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95902</xdr:rowOff>
    </xdr:from>
    <xdr:ext cx="405111" cy="259045"/>
    <xdr:sp macro="" textlink="">
      <xdr:nvSpPr>
        <xdr:cNvPr id="84" name="n_2aveValue【道路】&#10;有形固定資産減価償却率">
          <a:extLst>
            <a:ext uri="{FF2B5EF4-FFF2-40B4-BE49-F238E27FC236}">
              <a16:creationId xmlns:a16="http://schemas.microsoft.com/office/drawing/2014/main" id="{593C8D19-7772-495A-8AD6-581240E29B96}"/>
            </a:ext>
          </a:extLst>
        </xdr:cNvPr>
        <xdr:cNvSpPr txBox="1"/>
      </xdr:nvSpPr>
      <xdr:spPr>
        <a:xfrm>
          <a:off x="2705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93997</xdr:rowOff>
    </xdr:from>
    <xdr:ext cx="405111" cy="259045"/>
    <xdr:sp macro="" textlink="">
      <xdr:nvSpPr>
        <xdr:cNvPr id="85" name="n_3aveValue【道路】&#10;有形固定資産減価償却率">
          <a:extLst>
            <a:ext uri="{FF2B5EF4-FFF2-40B4-BE49-F238E27FC236}">
              <a16:creationId xmlns:a16="http://schemas.microsoft.com/office/drawing/2014/main" id="{EDF19F29-67AC-4DC8-9ACF-B61B04512119}"/>
            </a:ext>
          </a:extLst>
        </xdr:cNvPr>
        <xdr:cNvSpPr txBox="1"/>
      </xdr:nvSpPr>
      <xdr:spPr>
        <a:xfrm>
          <a:off x="1816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8272</xdr:rowOff>
    </xdr:from>
    <xdr:ext cx="405111" cy="259045"/>
    <xdr:sp macro="" textlink="">
      <xdr:nvSpPr>
        <xdr:cNvPr id="86" name="n_4aveValue【道路】&#10;有形固定資産減価償却率">
          <a:extLst>
            <a:ext uri="{FF2B5EF4-FFF2-40B4-BE49-F238E27FC236}">
              <a16:creationId xmlns:a16="http://schemas.microsoft.com/office/drawing/2014/main" id="{8F680AED-E228-433E-8D85-06FE7DC8DD9C}"/>
            </a:ext>
          </a:extLst>
        </xdr:cNvPr>
        <xdr:cNvSpPr txBox="1"/>
      </xdr:nvSpPr>
      <xdr:spPr>
        <a:xfrm>
          <a:off x="927744" y="6180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30497</xdr:rowOff>
    </xdr:from>
    <xdr:ext cx="405111" cy="259045"/>
    <xdr:sp macro="" textlink="">
      <xdr:nvSpPr>
        <xdr:cNvPr id="87" name="n_1mainValue【道路】&#10;有形固定資産減価償却率">
          <a:extLst>
            <a:ext uri="{FF2B5EF4-FFF2-40B4-BE49-F238E27FC236}">
              <a16:creationId xmlns:a16="http://schemas.microsoft.com/office/drawing/2014/main" id="{6F1C7615-2134-4DDF-A384-DE7EF1EBB590}"/>
            </a:ext>
          </a:extLst>
        </xdr:cNvPr>
        <xdr:cNvSpPr txBox="1"/>
      </xdr:nvSpPr>
      <xdr:spPr>
        <a:xfrm>
          <a:off x="3582044" y="671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167657</xdr:rowOff>
    </xdr:from>
    <xdr:ext cx="405111" cy="259045"/>
    <xdr:sp macro="" textlink="">
      <xdr:nvSpPr>
        <xdr:cNvPr id="88" name="n_2mainValue【道路】&#10;有形固定資産減価償却率">
          <a:extLst>
            <a:ext uri="{FF2B5EF4-FFF2-40B4-BE49-F238E27FC236}">
              <a16:creationId xmlns:a16="http://schemas.microsoft.com/office/drawing/2014/main" id="{5C2746E4-45A4-4D34-956C-EBB31E8A5748}"/>
            </a:ext>
          </a:extLst>
        </xdr:cNvPr>
        <xdr:cNvSpPr txBox="1"/>
      </xdr:nvSpPr>
      <xdr:spPr>
        <a:xfrm>
          <a:off x="27057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135272</xdr:rowOff>
    </xdr:from>
    <xdr:ext cx="405111" cy="259045"/>
    <xdr:sp macro="" textlink="">
      <xdr:nvSpPr>
        <xdr:cNvPr id="89" name="n_3mainValue【道路】&#10;有形固定資産減価償却率">
          <a:extLst>
            <a:ext uri="{FF2B5EF4-FFF2-40B4-BE49-F238E27FC236}">
              <a16:creationId xmlns:a16="http://schemas.microsoft.com/office/drawing/2014/main" id="{9F5D10DE-A149-4F67-A294-F29DF91D1F1A}"/>
            </a:ext>
          </a:extLst>
        </xdr:cNvPr>
        <xdr:cNvSpPr txBox="1"/>
      </xdr:nvSpPr>
      <xdr:spPr>
        <a:xfrm>
          <a:off x="181674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42</xdr:row>
      <xdr:rowOff>80027</xdr:rowOff>
    </xdr:from>
    <xdr:ext cx="469744" cy="259045"/>
    <xdr:sp macro="" textlink="">
      <xdr:nvSpPr>
        <xdr:cNvPr id="90" name="n_4mainValue【道路】&#10;有形固定資産減価償却率">
          <a:extLst>
            <a:ext uri="{FF2B5EF4-FFF2-40B4-BE49-F238E27FC236}">
              <a16:creationId xmlns:a16="http://schemas.microsoft.com/office/drawing/2014/main" id="{6395C80F-06DB-4658-B1A7-CB2A02A0BA4B}"/>
            </a:ext>
          </a:extLst>
        </xdr:cNvPr>
        <xdr:cNvSpPr txBox="1"/>
      </xdr:nvSpPr>
      <xdr:spPr>
        <a:xfrm>
          <a:off x="895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C0B4DC55-93ED-45DA-9403-75781D06465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46EE4A27-4C60-46E4-981F-79CD5643A6C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BFF270A-6D00-48C6-A596-7CE3D265212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027F02A-F205-4612-82EE-62D2115A2B2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74053AAA-B5D0-4360-B99A-7C6FCC3D48F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6D40BE47-2B7D-4DBB-A950-629FB618C7C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174976C1-4F73-48C7-B3A1-611C0CAB739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F3644812-AF6F-4780-B6D4-2AF56EFF216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2F4FAFAC-015F-45FC-AEF5-21F8EFB43A1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33B5A14C-2A58-47B0-A343-CB2AF705306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14D651BB-7651-4825-99B6-406563222AF2}"/>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B875F21E-6F68-41ED-938C-B01C85E2B44E}"/>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86FECF9A-6936-446D-AF31-C55783805FA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B2EFF7C1-B68D-4940-AC97-2D859AB7DE75}"/>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87122648-39E7-4272-AEB8-CF788226F752}"/>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6D36BBAA-D07F-4301-8ADF-A7B3380418CD}"/>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3E9EEF5D-4CB0-4C61-B6E4-A08D4B3A56C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11AF2672-A28A-4B2A-A0EB-FBD89D06DE8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C046E3CF-AFF6-4E92-945F-5B5EF2241499}"/>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1750514D-A3A7-45A1-B04A-30614DAE8CF5}"/>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948337D4-CE45-4338-8AB2-E1640D4EEEA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9AD32116-1F0C-43B7-8139-4D86CA141A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BC149EB4-3518-4820-827D-619F74174C1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42253</xdr:rowOff>
    </xdr:from>
    <xdr:to>
      <xdr:col>54</xdr:col>
      <xdr:colOff>189865</xdr:colOff>
      <xdr:row>40</xdr:row>
      <xdr:rowOff>163868</xdr:rowOff>
    </xdr:to>
    <xdr:cxnSp macro="">
      <xdr:nvCxnSpPr>
        <xdr:cNvPr id="114" name="直線コネクタ 113">
          <a:extLst>
            <a:ext uri="{FF2B5EF4-FFF2-40B4-BE49-F238E27FC236}">
              <a16:creationId xmlns:a16="http://schemas.microsoft.com/office/drawing/2014/main" id="{A84B24FA-DF72-47CB-B41F-C65C4D4405D2}"/>
            </a:ext>
          </a:extLst>
        </xdr:cNvPr>
        <xdr:cNvCxnSpPr/>
      </xdr:nvCxnSpPr>
      <xdr:spPr>
        <a:xfrm flipV="1">
          <a:off x="10476865" y="5871553"/>
          <a:ext cx="0" cy="1150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167695</xdr:rowOff>
    </xdr:from>
    <xdr:ext cx="534377" cy="259045"/>
    <xdr:sp macro="" textlink="">
      <xdr:nvSpPr>
        <xdr:cNvPr id="115" name="【道路】&#10;一人当たり延長最小値テキスト">
          <a:extLst>
            <a:ext uri="{FF2B5EF4-FFF2-40B4-BE49-F238E27FC236}">
              <a16:creationId xmlns:a16="http://schemas.microsoft.com/office/drawing/2014/main" id="{73F520F1-9F80-4F94-A50A-A20B8B509045}"/>
            </a:ext>
          </a:extLst>
        </xdr:cNvPr>
        <xdr:cNvSpPr txBox="1"/>
      </xdr:nvSpPr>
      <xdr:spPr>
        <a:xfrm>
          <a:off x="10515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163868</xdr:rowOff>
    </xdr:from>
    <xdr:to>
      <xdr:col>55</xdr:col>
      <xdr:colOff>88900</xdr:colOff>
      <xdr:row>40</xdr:row>
      <xdr:rowOff>163868</xdr:rowOff>
    </xdr:to>
    <xdr:cxnSp macro="">
      <xdr:nvCxnSpPr>
        <xdr:cNvPr id="116" name="直線コネクタ 115">
          <a:extLst>
            <a:ext uri="{FF2B5EF4-FFF2-40B4-BE49-F238E27FC236}">
              <a16:creationId xmlns:a16="http://schemas.microsoft.com/office/drawing/2014/main" id="{181C728F-C457-4988-BA96-D4DC2913B2F6}"/>
            </a:ext>
          </a:extLst>
        </xdr:cNvPr>
        <xdr:cNvCxnSpPr/>
      </xdr:nvCxnSpPr>
      <xdr:spPr>
        <a:xfrm>
          <a:off x="10388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160380</xdr:rowOff>
    </xdr:from>
    <xdr:ext cx="534377" cy="259045"/>
    <xdr:sp macro="" textlink="">
      <xdr:nvSpPr>
        <xdr:cNvPr id="117" name="【道路】&#10;一人当たり延長最大値テキスト">
          <a:extLst>
            <a:ext uri="{FF2B5EF4-FFF2-40B4-BE49-F238E27FC236}">
              <a16:creationId xmlns:a16="http://schemas.microsoft.com/office/drawing/2014/main" id="{7B4E6672-FD3D-47C3-AC6A-B0390A5E7DD9}"/>
            </a:ext>
          </a:extLst>
        </xdr:cNvPr>
        <xdr:cNvSpPr txBox="1"/>
      </xdr:nvSpPr>
      <xdr:spPr>
        <a:xfrm>
          <a:off x="10515600" y="5646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42253</xdr:rowOff>
    </xdr:from>
    <xdr:to>
      <xdr:col>55</xdr:col>
      <xdr:colOff>88900</xdr:colOff>
      <xdr:row>34</xdr:row>
      <xdr:rowOff>42253</xdr:rowOff>
    </xdr:to>
    <xdr:cxnSp macro="">
      <xdr:nvCxnSpPr>
        <xdr:cNvPr id="118" name="直線コネクタ 117">
          <a:extLst>
            <a:ext uri="{FF2B5EF4-FFF2-40B4-BE49-F238E27FC236}">
              <a16:creationId xmlns:a16="http://schemas.microsoft.com/office/drawing/2014/main" id="{3BAA7589-9581-48A3-BB7D-E33AEAFD00D1}"/>
            </a:ext>
          </a:extLst>
        </xdr:cNvPr>
        <xdr:cNvCxnSpPr/>
      </xdr:nvCxnSpPr>
      <xdr:spPr>
        <a:xfrm>
          <a:off x="10388600" y="5871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62215</xdr:rowOff>
    </xdr:from>
    <xdr:ext cx="534377" cy="259045"/>
    <xdr:sp macro="" textlink="">
      <xdr:nvSpPr>
        <xdr:cNvPr id="119" name="【道路】&#10;一人当たり延長平均値テキスト">
          <a:extLst>
            <a:ext uri="{FF2B5EF4-FFF2-40B4-BE49-F238E27FC236}">
              <a16:creationId xmlns:a16="http://schemas.microsoft.com/office/drawing/2014/main" id="{BC71D651-282D-471A-99DB-15E3ABF7EA28}"/>
            </a:ext>
          </a:extLst>
        </xdr:cNvPr>
        <xdr:cNvSpPr txBox="1"/>
      </xdr:nvSpPr>
      <xdr:spPr>
        <a:xfrm>
          <a:off x="10515600" y="65773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83788</xdr:rowOff>
    </xdr:from>
    <xdr:to>
      <xdr:col>55</xdr:col>
      <xdr:colOff>50800</xdr:colOff>
      <xdr:row>39</xdr:row>
      <xdr:rowOff>13938</xdr:rowOff>
    </xdr:to>
    <xdr:sp macro="" textlink="">
      <xdr:nvSpPr>
        <xdr:cNvPr id="120" name="フローチャート: 判断 119">
          <a:extLst>
            <a:ext uri="{FF2B5EF4-FFF2-40B4-BE49-F238E27FC236}">
              <a16:creationId xmlns:a16="http://schemas.microsoft.com/office/drawing/2014/main" id="{A4B1A1B1-9979-405F-B927-076567E805E2}"/>
            </a:ext>
          </a:extLst>
        </xdr:cNvPr>
        <xdr:cNvSpPr/>
      </xdr:nvSpPr>
      <xdr:spPr>
        <a:xfrm>
          <a:off x="10426700" y="659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66853</xdr:rowOff>
    </xdr:from>
    <xdr:to>
      <xdr:col>50</xdr:col>
      <xdr:colOff>165100</xdr:colOff>
      <xdr:row>38</xdr:row>
      <xdr:rowOff>168453</xdr:rowOff>
    </xdr:to>
    <xdr:sp macro="" textlink="">
      <xdr:nvSpPr>
        <xdr:cNvPr id="121" name="フローチャート: 判断 120">
          <a:extLst>
            <a:ext uri="{FF2B5EF4-FFF2-40B4-BE49-F238E27FC236}">
              <a16:creationId xmlns:a16="http://schemas.microsoft.com/office/drawing/2014/main" id="{0FB35191-41F1-4DD2-B5F8-46ED1F41584D}"/>
            </a:ext>
          </a:extLst>
        </xdr:cNvPr>
        <xdr:cNvSpPr/>
      </xdr:nvSpPr>
      <xdr:spPr>
        <a:xfrm>
          <a:off x="9588500" y="658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86284</xdr:rowOff>
    </xdr:from>
    <xdr:to>
      <xdr:col>46</xdr:col>
      <xdr:colOff>38100</xdr:colOff>
      <xdr:row>39</xdr:row>
      <xdr:rowOff>16434</xdr:rowOff>
    </xdr:to>
    <xdr:sp macro="" textlink="">
      <xdr:nvSpPr>
        <xdr:cNvPr id="122" name="フローチャート: 判断 121">
          <a:extLst>
            <a:ext uri="{FF2B5EF4-FFF2-40B4-BE49-F238E27FC236}">
              <a16:creationId xmlns:a16="http://schemas.microsoft.com/office/drawing/2014/main" id="{78D406BB-FB46-429A-8804-FD9AF310C22B}"/>
            </a:ext>
          </a:extLst>
        </xdr:cNvPr>
        <xdr:cNvSpPr/>
      </xdr:nvSpPr>
      <xdr:spPr>
        <a:xfrm>
          <a:off x="8699500" y="660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90418</xdr:rowOff>
    </xdr:from>
    <xdr:to>
      <xdr:col>41</xdr:col>
      <xdr:colOff>101600</xdr:colOff>
      <xdr:row>39</xdr:row>
      <xdr:rowOff>20568</xdr:rowOff>
    </xdr:to>
    <xdr:sp macro="" textlink="">
      <xdr:nvSpPr>
        <xdr:cNvPr id="123" name="フローチャート: 判断 122">
          <a:extLst>
            <a:ext uri="{FF2B5EF4-FFF2-40B4-BE49-F238E27FC236}">
              <a16:creationId xmlns:a16="http://schemas.microsoft.com/office/drawing/2014/main" id="{D5391DB9-0E33-4D03-80C9-173656B91C4E}"/>
            </a:ext>
          </a:extLst>
        </xdr:cNvPr>
        <xdr:cNvSpPr/>
      </xdr:nvSpPr>
      <xdr:spPr>
        <a:xfrm>
          <a:off x="7810500" y="6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105810</xdr:rowOff>
    </xdr:from>
    <xdr:to>
      <xdr:col>36</xdr:col>
      <xdr:colOff>165100</xdr:colOff>
      <xdr:row>39</xdr:row>
      <xdr:rowOff>35960</xdr:rowOff>
    </xdr:to>
    <xdr:sp macro="" textlink="">
      <xdr:nvSpPr>
        <xdr:cNvPr id="124" name="フローチャート: 判断 123">
          <a:extLst>
            <a:ext uri="{FF2B5EF4-FFF2-40B4-BE49-F238E27FC236}">
              <a16:creationId xmlns:a16="http://schemas.microsoft.com/office/drawing/2014/main" id="{A3164857-BB97-4800-ACAE-EC974C65FF4D}"/>
            </a:ext>
          </a:extLst>
        </xdr:cNvPr>
        <xdr:cNvSpPr/>
      </xdr:nvSpPr>
      <xdr:spPr>
        <a:xfrm>
          <a:off x="6921500" y="662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4124829-3D71-4A4C-AF75-652E79478476}"/>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00DDBFB-FFEC-4AC8-B8A7-FFE0E79945C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03F63BD-36B6-4526-B28E-FC23CC200A3B}"/>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8C24867-F404-451D-9BA0-AFFB2E66146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8A40DFD4-0692-48F9-AA19-6FB33DC35B8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162731</xdr:rowOff>
    </xdr:from>
    <xdr:to>
      <xdr:col>55</xdr:col>
      <xdr:colOff>50800</xdr:colOff>
      <xdr:row>38</xdr:row>
      <xdr:rowOff>92881</xdr:rowOff>
    </xdr:to>
    <xdr:sp macro="" textlink="">
      <xdr:nvSpPr>
        <xdr:cNvPr id="130" name="楕円 129">
          <a:extLst>
            <a:ext uri="{FF2B5EF4-FFF2-40B4-BE49-F238E27FC236}">
              <a16:creationId xmlns:a16="http://schemas.microsoft.com/office/drawing/2014/main" id="{5F1120FD-4876-4183-A1A3-083FF7F5DFA2}"/>
            </a:ext>
          </a:extLst>
        </xdr:cNvPr>
        <xdr:cNvSpPr/>
      </xdr:nvSpPr>
      <xdr:spPr>
        <a:xfrm>
          <a:off x="10426700" y="650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14159</xdr:rowOff>
    </xdr:from>
    <xdr:ext cx="534377" cy="259045"/>
    <xdr:sp macro="" textlink="">
      <xdr:nvSpPr>
        <xdr:cNvPr id="131" name="【道路】&#10;一人当たり延長該当値テキスト">
          <a:extLst>
            <a:ext uri="{FF2B5EF4-FFF2-40B4-BE49-F238E27FC236}">
              <a16:creationId xmlns:a16="http://schemas.microsoft.com/office/drawing/2014/main" id="{E866C480-C143-4658-8500-465F9B48A5A6}"/>
            </a:ext>
          </a:extLst>
        </xdr:cNvPr>
        <xdr:cNvSpPr txBox="1"/>
      </xdr:nvSpPr>
      <xdr:spPr>
        <a:xfrm>
          <a:off x="10515600" y="6357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5359</xdr:rowOff>
    </xdr:from>
    <xdr:to>
      <xdr:col>50</xdr:col>
      <xdr:colOff>165100</xdr:colOff>
      <xdr:row>38</xdr:row>
      <xdr:rowOff>106959</xdr:rowOff>
    </xdr:to>
    <xdr:sp macro="" textlink="">
      <xdr:nvSpPr>
        <xdr:cNvPr id="132" name="楕円 131">
          <a:extLst>
            <a:ext uri="{FF2B5EF4-FFF2-40B4-BE49-F238E27FC236}">
              <a16:creationId xmlns:a16="http://schemas.microsoft.com/office/drawing/2014/main" id="{299B5CF5-D1C5-40FA-9612-6D471490C028}"/>
            </a:ext>
          </a:extLst>
        </xdr:cNvPr>
        <xdr:cNvSpPr/>
      </xdr:nvSpPr>
      <xdr:spPr>
        <a:xfrm>
          <a:off x="9588500" y="652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42081</xdr:rowOff>
    </xdr:from>
    <xdr:to>
      <xdr:col>55</xdr:col>
      <xdr:colOff>0</xdr:colOff>
      <xdr:row>38</xdr:row>
      <xdr:rowOff>56159</xdr:rowOff>
    </xdr:to>
    <xdr:cxnSp macro="">
      <xdr:nvCxnSpPr>
        <xdr:cNvPr id="133" name="直線コネクタ 132">
          <a:extLst>
            <a:ext uri="{FF2B5EF4-FFF2-40B4-BE49-F238E27FC236}">
              <a16:creationId xmlns:a16="http://schemas.microsoft.com/office/drawing/2014/main" id="{656518F8-E1BB-432E-9079-E72ECFFFB69B}"/>
            </a:ext>
          </a:extLst>
        </xdr:cNvPr>
        <xdr:cNvCxnSpPr/>
      </xdr:nvCxnSpPr>
      <xdr:spPr>
        <a:xfrm flipV="1">
          <a:off x="9639300" y="6557181"/>
          <a:ext cx="838200" cy="14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19400</xdr:rowOff>
    </xdr:from>
    <xdr:to>
      <xdr:col>46</xdr:col>
      <xdr:colOff>38100</xdr:colOff>
      <xdr:row>38</xdr:row>
      <xdr:rowOff>121000</xdr:rowOff>
    </xdr:to>
    <xdr:sp macro="" textlink="">
      <xdr:nvSpPr>
        <xdr:cNvPr id="134" name="楕円 133">
          <a:extLst>
            <a:ext uri="{FF2B5EF4-FFF2-40B4-BE49-F238E27FC236}">
              <a16:creationId xmlns:a16="http://schemas.microsoft.com/office/drawing/2014/main" id="{EABB6791-0574-449A-A32F-0E74B29C64B6}"/>
            </a:ext>
          </a:extLst>
        </xdr:cNvPr>
        <xdr:cNvSpPr/>
      </xdr:nvSpPr>
      <xdr:spPr>
        <a:xfrm>
          <a:off x="8699500" y="65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56159</xdr:rowOff>
    </xdr:from>
    <xdr:to>
      <xdr:col>50</xdr:col>
      <xdr:colOff>114300</xdr:colOff>
      <xdr:row>38</xdr:row>
      <xdr:rowOff>70200</xdr:rowOff>
    </xdr:to>
    <xdr:cxnSp macro="">
      <xdr:nvCxnSpPr>
        <xdr:cNvPr id="135" name="直線コネクタ 134">
          <a:extLst>
            <a:ext uri="{FF2B5EF4-FFF2-40B4-BE49-F238E27FC236}">
              <a16:creationId xmlns:a16="http://schemas.microsoft.com/office/drawing/2014/main" id="{82330464-E61D-4EF2-8198-844E28BB4BE7}"/>
            </a:ext>
          </a:extLst>
        </xdr:cNvPr>
        <xdr:cNvCxnSpPr/>
      </xdr:nvCxnSpPr>
      <xdr:spPr>
        <a:xfrm flipV="1">
          <a:off x="8750300" y="6571259"/>
          <a:ext cx="889000" cy="1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28372</xdr:rowOff>
    </xdr:from>
    <xdr:to>
      <xdr:col>41</xdr:col>
      <xdr:colOff>101600</xdr:colOff>
      <xdr:row>38</xdr:row>
      <xdr:rowOff>129972</xdr:rowOff>
    </xdr:to>
    <xdr:sp macro="" textlink="">
      <xdr:nvSpPr>
        <xdr:cNvPr id="136" name="楕円 135">
          <a:extLst>
            <a:ext uri="{FF2B5EF4-FFF2-40B4-BE49-F238E27FC236}">
              <a16:creationId xmlns:a16="http://schemas.microsoft.com/office/drawing/2014/main" id="{06741D8A-5F51-40CC-8AC4-D25D5542B491}"/>
            </a:ext>
          </a:extLst>
        </xdr:cNvPr>
        <xdr:cNvSpPr/>
      </xdr:nvSpPr>
      <xdr:spPr>
        <a:xfrm>
          <a:off x="7810500" y="654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70200</xdr:rowOff>
    </xdr:from>
    <xdr:to>
      <xdr:col>45</xdr:col>
      <xdr:colOff>177800</xdr:colOff>
      <xdr:row>38</xdr:row>
      <xdr:rowOff>79172</xdr:rowOff>
    </xdr:to>
    <xdr:cxnSp macro="">
      <xdr:nvCxnSpPr>
        <xdr:cNvPr id="137" name="直線コネクタ 136">
          <a:extLst>
            <a:ext uri="{FF2B5EF4-FFF2-40B4-BE49-F238E27FC236}">
              <a16:creationId xmlns:a16="http://schemas.microsoft.com/office/drawing/2014/main" id="{21A6B70C-2F47-47CC-8098-2D27ED53DE20}"/>
            </a:ext>
          </a:extLst>
        </xdr:cNvPr>
        <xdr:cNvCxnSpPr/>
      </xdr:nvCxnSpPr>
      <xdr:spPr>
        <a:xfrm flipV="1">
          <a:off x="7861300" y="6585300"/>
          <a:ext cx="889000" cy="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39630</xdr:rowOff>
    </xdr:from>
    <xdr:to>
      <xdr:col>36</xdr:col>
      <xdr:colOff>165100</xdr:colOff>
      <xdr:row>39</xdr:row>
      <xdr:rowOff>141230</xdr:rowOff>
    </xdr:to>
    <xdr:sp macro="" textlink="">
      <xdr:nvSpPr>
        <xdr:cNvPr id="138" name="楕円 137">
          <a:extLst>
            <a:ext uri="{FF2B5EF4-FFF2-40B4-BE49-F238E27FC236}">
              <a16:creationId xmlns:a16="http://schemas.microsoft.com/office/drawing/2014/main" id="{4F147538-E011-4B0E-B630-2503592612E2}"/>
            </a:ext>
          </a:extLst>
        </xdr:cNvPr>
        <xdr:cNvSpPr/>
      </xdr:nvSpPr>
      <xdr:spPr>
        <a:xfrm>
          <a:off x="6921500" y="67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79172</xdr:rowOff>
    </xdr:from>
    <xdr:to>
      <xdr:col>41</xdr:col>
      <xdr:colOff>50800</xdr:colOff>
      <xdr:row>39</xdr:row>
      <xdr:rowOff>90430</xdr:rowOff>
    </xdr:to>
    <xdr:cxnSp macro="">
      <xdr:nvCxnSpPr>
        <xdr:cNvPr id="139" name="直線コネクタ 138">
          <a:extLst>
            <a:ext uri="{FF2B5EF4-FFF2-40B4-BE49-F238E27FC236}">
              <a16:creationId xmlns:a16="http://schemas.microsoft.com/office/drawing/2014/main" id="{AD6EE931-BB79-4DDC-A167-2DA58115B99B}"/>
            </a:ext>
          </a:extLst>
        </xdr:cNvPr>
        <xdr:cNvCxnSpPr/>
      </xdr:nvCxnSpPr>
      <xdr:spPr>
        <a:xfrm flipV="1">
          <a:off x="6972300" y="6594272"/>
          <a:ext cx="889000" cy="182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159580</xdr:rowOff>
    </xdr:from>
    <xdr:ext cx="534377" cy="259045"/>
    <xdr:sp macro="" textlink="">
      <xdr:nvSpPr>
        <xdr:cNvPr id="140" name="n_1aveValue【道路】&#10;一人当たり延長">
          <a:extLst>
            <a:ext uri="{FF2B5EF4-FFF2-40B4-BE49-F238E27FC236}">
              <a16:creationId xmlns:a16="http://schemas.microsoft.com/office/drawing/2014/main" id="{70942CFF-F72E-4650-AF83-884ED30FA1B8}"/>
            </a:ext>
          </a:extLst>
        </xdr:cNvPr>
        <xdr:cNvSpPr txBox="1"/>
      </xdr:nvSpPr>
      <xdr:spPr>
        <a:xfrm>
          <a:off x="9359411" y="667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7561</xdr:rowOff>
    </xdr:from>
    <xdr:ext cx="534377" cy="259045"/>
    <xdr:sp macro="" textlink="">
      <xdr:nvSpPr>
        <xdr:cNvPr id="141" name="n_2aveValue【道路】&#10;一人当たり延長">
          <a:extLst>
            <a:ext uri="{FF2B5EF4-FFF2-40B4-BE49-F238E27FC236}">
              <a16:creationId xmlns:a16="http://schemas.microsoft.com/office/drawing/2014/main" id="{10016F1E-EB74-4C14-8A1D-087D1A6E4F1F}"/>
            </a:ext>
          </a:extLst>
        </xdr:cNvPr>
        <xdr:cNvSpPr txBox="1"/>
      </xdr:nvSpPr>
      <xdr:spPr>
        <a:xfrm>
          <a:off x="8483111" y="6694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11695</xdr:rowOff>
    </xdr:from>
    <xdr:ext cx="534377" cy="259045"/>
    <xdr:sp macro="" textlink="">
      <xdr:nvSpPr>
        <xdr:cNvPr id="142" name="n_3aveValue【道路】&#10;一人当たり延長">
          <a:extLst>
            <a:ext uri="{FF2B5EF4-FFF2-40B4-BE49-F238E27FC236}">
              <a16:creationId xmlns:a16="http://schemas.microsoft.com/office/drawing/2014/main" id="{CAD8FFB7-2A12-4671-9A03-9E948ADA548D}"/>
            </a:ext>
          </a:extLst>
        </xdr:cNvPr>
        <xdr:cNvSpPr txBox="1"/>
      </xdr:nvSpPr>
      <xdr:spPr>
        <a:xfrm>
          <a:off x="7594111" y="66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52487</xdr:rowOff>
    </xdr:from>
    <xdr:ext cx="534377" cy="259045"/>
    <xdr:sp macro="" textlink="">
      <xdr:nvSpPr>
        <xdr:cNvPr id="143" name="n_4aveValue【道路】&#10;一人当たり延長">
          <a:extLst>
            <a:ext uri="{FF2B5EF4-FFF2-40B4-BE49-F238E27FC236}">
              <a16:creationId xmlns:a16="http://schemas.microsoft.com/office/drawing/2014/main" id="{4B84F093-18DB-4BA1-B79F-FF4FB1BF6B4D}"/>
            </a:ext>
          </a:extLst>
        </xdr:cNvPr>
        <xdr:cNvSpPr txBox="1"/>
      </xdr:nvSpPr>
      <xdr:spPr>
        <a:xfrm>
          <a:off x="6705111" y="639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123486</xdr:rowOff>
    </xdr:from>
    <xdr:ext cx="534377" cy="259045"/>
    <xdr:sp macro="" textlink="">
      <xdr:nvSpPr>
        <xdr:cNvPr id="144" name="n_1mainValue【道路】&#10;一人当たり延長">
          <a:extLst>
            <a:ext uri="{FF2B5EF4-FFF2-40B4-BE49-F238E27FC236}">
              <a16:creationId xmlns:a16="http://schemas.microsoft.com/office/drawing/2014/main" id="{1F1F1A48-930D-472E-A0A8-4936FD22FB10}"/>
            </a:ext>
          </a:extLst>
        </xdr:cNvPr>
        <xdr:cNvSpPr txBox="1"/>
      </xdr:nvSpPr>
      <xdr:spPr>
        <a:xfrm>
          <a:off x="9359411" y="629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137526</xdr:rowOff>
    </xdr:from>
    <xdr:ext cx="534377" cy="259045"/>
    <xdr:sp macro="" textlink="">
      <xdr:nvSpPr>
        <xdr:cNvPr id="145" name="n_2mainValue【道路】&#10;一人当たり延長">
          <a:extLst>
            <a:ext uri="{FF2B5EF4-FFF2-40B4-BE49-F238E27FC236}">
              <a16:creationId xmlns:a16="http://schemas.microsoft.com/office/drawing/2014/main" id="{96755F70-47CE-49A3-8929-ECE425D0EE3D}"/>
            </a:ext>
          </a:extLst>
        </xdr:cNvPr>
        <xdr:cNvSpPr txBox="1"/>
      </xdr:nvSpPr>
      <xdr:spPr>
        <a:xfrm>
          <a:off x="8483111" y="6309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146499</xdr:rowOff>
    </xdr:from>
    <xdr:ext cx="534377" cy="259045"/>
    <xdr:sp macro="" textlink="">
      <xdr:nvSpPr>
        <xdr:cNvPr id="146" name="n_3mainValue【道路】&#10;一人当たり延長">
          <a:extLst>
            <a:ext uri="{FF2B5EF4-FFF2-40B4-BE49-F238E27FC236}">
              <a16:creationId xmlns:a16="http://schemas.microsoft.com/office/drawing/2014/main" id="{2CD357A6-C353-4517-B50B-A67E37B9CC5D}"/>
            </a:ext>
          </a:extLst>
        </xdr:cNvPr>
        <xdr:cNvSpPr txBox="1"/>
      </xdr:nvSpPr>
      <xdr:spPr>
        <a:xfrm>
          <a:off x="7594111" y="6318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132357</xdr:rowOff>
    </xdr:from>
    <xdr:ext cx="534377" cy="259045"/>
    <xdr:sp macro="" textlink="">
      <xdr:nvSpPr>
        <xdr:cNvPr id="147" name="n_4mainValue【道路】&#10;一人当たり延長">
          <a:extLst>
            <a:ext uri="{FF2B5EF4-FFF2-40B4-BE49-F238E27FC236}">
              <a16:creationId xmlns:a16="http://schemas.microsoft.com/office/drawing/2014/main" id="{C8314A63-AACB-43DC-9CB1-20E882C83378}"/>
            </a:ext>
          </a:extLst>
        </xdr:cNvPr>
        <xdr:cNvSpPr txBox="1"/>
      </xdr:nvSpPr>
      <xdr:spPr>
        <a:xfrm>
          <a:off x="6705111" y="681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1B939C26-65BF-4798-9614-ECF50DFB1437}"/>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7AE55043-B589-494E-8156-D21BE1F42D7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FDDCDBEE-E38C-4FDA-9F6C-C648E233FCE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1669530E-05F2-4AE9-BAFB-04D7337B053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6BDB1B74-C1F4-4108-92F3-C2EAF954C44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A03C81E6-D286-44A3-A2D1-1AB7C638989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4ABB7C52-0758-435E-A6D0-F275BE4F80B2}"/>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635F2117-A195-4C27-A31A-3620D07165D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4AB1B60B-C8D1-4829-9ECA-0EA822899ACE}"/>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32E15F56-DA4F-4FB1-8F17-3D8277FE739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21DC76A6-E4FA-43BF-9918-535A2F943273}"/>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46346830-A837-4C03-BCDF-8C6EF01C169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1197D63E-0F02-4B59-A842-3EA9E16A0A7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188AA689-0D99-46E8-BBA8-4754AA2ABB0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66E9CB03-EB45-4AA4-B862-A38BACD0334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EECAF63A-3BE5-4D55-925F-A5500608A37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9A444C27-3EA0-4708-97FA-5FF4C5941697}"/>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4D8A0E8C-AEF0-49FD-AA47-20CF79FAA86E}"/>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47AABC77-1A9B-4CAA-9296-4C49B7E70A64}"/>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8C946681-81ED-4169-B6E1-D64B57AA3411}"/>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7AD7D12D-4ACC-41B2-A735-EFB9FB8CDAF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14934BE-CFBA-4B08-814D-215A2A771E8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3F183A55-74DF-41FF-B4B8-74E700DC396C}"/>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7C46C906-9D8F-49B8-89B1-60071F18996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D6C2AC39-5B7C-4DB7-9554-9AA232E468F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64</xdr:row>
      <xdr:rowOff>130628</xdr:rowOff>
    </xdr:to>
    <xdr:cxnSp macro="">
      <xdr:nvCxnSpPr>
        <xdr:cNvPr id="173" name="直線コネクタ 172">
          <a:extLst>
            <a:ext uri="{FF2B5EF4-FFF2-40B4-BE49-F238E27FC236}">
              <a16:creationId xmlns:a16="http://schemas.microsoft.com/office/drawing/2014/main" id="{21FA7A62-8565-49D8-909B-0E49F38C7DC8}"/>
            </a:ext>
          </a:extLst>
        </xdr:cNvPr>
        <xdr:cNvCxnSpPr/>
      </xdr:nvCxnSpPr>
      <xdr:spPr>
        <a:xfrm flipV="1">
          <a:off x="4634865" y="9583238"/>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4" name="【橋りょう・トンネル】&#10;有形固定資産減価償却率最小値テキスト">
          <a:extLst>
            <a:ext uri="{FF2B5EF4-FFF2-40B4-BE49-F238E27FC236}">
              <a16:creationId xmlns:a16="http://schemas.microsoft.com/office/drawing/2014/main" id="{DBEBCB8B-CD39-41D1-9B27-A5235EFA1F03}"/>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5" name="直線コネクタ 174">
          <a:extLst>
            <a:ext uri="{FF2B5EF4-FFF2-40B4-BE49-F238E27FC236}">
              <a16:creationId xmlns:a16="http://schemas.microsoft.com/office/drawing/2014/main" id="{6740C5A4-F1A7-4174-8B28-9DA9D3BC60F7}"/>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13B2CC20-8EF1-4657-AC75-CB1AD82AD154}"/>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77" name="直線コネクタ 176">
          <a:extLst>
            <a:ext uri="{FF2B5EF4-FFF2-40B4-BE49-F238E27FC236}">
              <a16:creationId xmlns:a16="http://schemas.microsoft.com/office/drawing/2014/main" id="{CCA5AB40-3157-4C4A-BFCA-D7760D1D15BD}"/>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167657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B81D508-D7FF-457F-ADBC-00DD1B33173D}"/>
            </a:ext>
          </a:extLst>
        </xdr:cNvPr>
        <xdr:cNvSpPr txBox="1"/>
      </xdr:nvSpPr>
      <xdr:spPr>
        <a:xfrm>
          <a:off x="4673600" y="104546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17780</xdr:rowOff>
    </xdr:from>
    <xdr:to>
      <xdr:col>24</xdr:col>
      <xdr:colOff>114300</xdr:colOff>
      <xdr:row>61</xdr:row>
      <xdr:rowOff>119380</xdr:rowOff>
    </xdr:to>
    <xdr:sp macro="" textlink="">
      <xdr:nvSpPr>
        <xdr:cNvPr id="179" name="フローチャート: 判断 178">
          <a:extLst>
            <a:ext uri="{FF2B5EF4-FFF2-40B4-BE49-F238E27FC236}">
              <a16:creationId xmlns:a16="http://schemas.microsoft.com/office/drawing/2014/main" id="{75418CBC-E35B-4CD5-AC53-C083BF7C0FEB}"/>
            </a:ext>
          </a:extLst>
        </xdr:cNvPr>
        <xdr:cNvSpPr/>
      </xdr:nvSpPr>
      <xdr:spPr>
        <a:xfrm>
          <a:off x="45847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0" name="フローチャート: 判断 179">
          <a:extLst>
            <a:ext uri="{FF2B5EF4-FFF2-40B4-BE49-F238E27FC236}">
              <a16:creationId xmlns:a16="http://schemas.microsoft.com/office/drawing/2014/main" id="{5B68B7C0-7398-48EE-A75D-94DC8DE6B50C}"/>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132080</xdr:rowOff>
    </xdr:from>
    <xdr:to>
      <xdr:col>15</xdr:col>
      <xdr:colOff>101600</xdr:colOff>
      <xdr:row>61</xdr:row>
      <xdr:rowOff>62230</xdr:rowOff>
    </xdr:to>
    <xdr:sp macro="" textlink="">
      <xdr:nvSpPr>
        <xdr:cNvPr id="181" name="フローチャート: 判断 180">
          <a:extLst>
            <a:ext uri="{FF2B5EF4-FFF2-40B4-BE49-F238E27FC236}">
              <a16:creationId xmlns:a16="http://schemas.microsoft.com/office/drawing/2014/main" id="{9022843E-25B1-4BDB-B056-6C69C5F6BAC7}"/>
            </a:ext>
          </a:extLst>
        </xdr:cNvPr>
        <xdr:cNvSpPr/>
      </xdr:nvSpPr>
      <xdr:spPr>
        <a:xfrm>
          <a:off x="2857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130447</xdr:rowOff>
    </xdr:from>
    <xdr:to>
      <xdr:col>10</xdr:col>
      <xdr:colOff>165100</xdr:colOff>
      <xdr:row>61</xdr:row>
      <xdr:rowOff>60597</xdr:rowOff>
    </xdr:to>
    <xdr:sp macro="" textlink="">
      <xdr:nvSpPr>
        <xdr:cNvPr id="182" name="フローチャート: 判断 181">
          <a:extLst>
            <a:ext uri="{FF2B5EF4-FFF2-40B4-BE49-F238E27FC236}">
              <a16:creationId xmlns:a16="http://schemas.microsoft.com/office/drawing/2014/main" id="{D72FFF44-83E6-4C00-8F6A-B2D5132E19B1}"/>
            </a:ext>
          </a:extLst>
        </xdr:cNvPr>
        <xdr:cNvSpPr/>
      </xdr:nvSpPr>
      <xdr:spPr>
        <a:xfrm>
          <a:off x="1968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135346</xdr:rowOff>
    </xdr:from>
    <xdr:to>
      <xdr:col>6</xdr:col>
      <xdr:colOff>38100</xdr:colOff>
      <xdr:row>61</xdr:row>
      <xdr:rowOff>65496</xdr:rowOff>
    </xdr:to>
    <xdr:sp macro="" textlink="">
      <xdr:nvSpPr>
        <xdr:cNvPr id="183" name="フローチャート: 判断 182">
          <a:extLst>
            <a:ext uri="{FF2B5EF4-FFF2-40B4-BE49-F238E27FC236}">
              <a16:creationId xmlns:a16="http://schemas.microsoft.com/office/drawing/2014/main" id="{9BDEBB56-9F3B-471D-9DB0-1C3FB868BEA9}"/>
            </a:ext>
          </a:extLst>
        </xdr:cNvPr>
        <xdr:cNvSpPr/>
      </xdr:nvSpPr>
      <xdr:spPr>
        <a:xfrm>
          <a:off x="1079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3A4BD30-735E-4E2A-962B-DC6DC2BB378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C338ED2-6486-4F5A-83D4-F5F9D87D7CD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BBEE806-F4AC-4F12-8E39-39AED9EB6FC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979D1B1-8C7F-4D99-86AC-F733364D111B}"/>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6264C7E-95BB-4744-8E3C-7F3625A24E5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166370</xdr:rowOff>
    </xdr:from>
    <xdr:to>
      <xdr:col>24</xdr:col>
      <xdr:colOff>114300</xdr:colOff>
      <xdr:row>61</xdr:row>
      <xdr:rowOff>96520</xdr:rowOff>
    </xdr:to>
    <xdr:sp macro="" textlink="">
      <xdr:nvSpPr>
        <xdr:cNvPr id="189" name="楕円 188">
          <a:extLst>
            <a:ext uri="{FF2B5EF4-FFF2-40B4-BE49-F238E27FC236}">
              <a16:creationId xmlns:a16="http://schemas.microsoft.com/office/drawing/2014/main" id="{E6F54B7B-5A91-4D0A-BB0E-9FB99A197CE6}"/>
            </a:ext>
          </a:extLst>
        </xdr:cNvPr>
        <xdr:cNvSpPr/>
      </xdr:nvSpPr>
      <xdr:spPr>
        <a:xfrm>
          <a:off x="4584700" y="1045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17797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36C2E6F-5CF6-4831-96A7-AC85619A0601}"/>
            </a:ext>
          </a:extLst>
        </xdr:cNvPr>
        <xdr:cNvSpPr txBox="1"/>
      </xdr:nvSpPr>
      <xdr:spPr>
        <a:xfrm>
          <a:off x="4673600" y="10304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140244</xdr:rowOff>
    </xdr:from>
    <xdr:to>
      <xdr:col>20</xdr:col>
      <xdr:colOff>38100</xdr:colOff>
      <xdr:row>61</xdr:row>
      <xdr:rowOff>70394</xdr:rowOff>
    </xdr:to>
    <xdr:sp macro="" textlink="">
      <xdr:nvSpPr>
        <xdr:cNvPr id="191" name="楕円 190">
          <a:extLst>
            <a:ext uri="{FF2B5EF4-FFF2-40B4-BE49-F238E27FC236}">
              <a16:creationId xmlns:a16="http://schemas.microsoft.com/office/drawing/2014/main" id="{FC5B35BB-6F19-4AAC-90D3-AB88EFB0A3D9}"/>
            </a:ext>
          </a:extLst>
        </xdr:cNvPr>
        <xdr:cNvSpPr/>
      </xdr:nvSpPr>
      <xdr:spPr>
        <a:xfrm>
          <a:off x="3746500" y="1042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19594</xdr:rowOff>
    </xdr:from>
    <xdr:to>
      <xdr:col>24</xdr:col>
      <xdr:colOff>63500</xdr:colOff>
      <xdr:row>61</xdr:row>
      <xdr:rowOff>45720</xdr:rowOff>
    </xdr:to>
    <xdr:cxnSp macro="">
      <xdr:nvCxnSpPr>
        <xdr:cNvPr id="192" name="直線コネクタ 191">
          <a:extLst>
            <a:ext uri="{FF2B5EF4-FFF2-40B4-BE49-F238E27FC236}">
              <a16:creationId xmlns:a16="http://schemas.microsoft.com/office/drawing/2014/main" id="{8CFEB3A7-16ED-4323-980E-9E7AC1E369EC}"/>
            </a:ext>
          </a:extLst>
        </xdr:cNvPr>
        <xdr:cNvCxnSpPr/>
      </xdr:nvCxnSpPr>
      <xdr:spPr>
        <a:xfrm>
          <a:off x="3797300" y="10478044"/>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112485</xdr:rowOff>
    </xdr:from>
    <xdr:to>
      <xdr:col>15</xdr:col>
      <xdr:colOff>101600</xdr:colOff>
      <xdr:row>61</xdr:row>
      <xdr:rowOff>42635</xdr:rowOff>
    </xdr:to>
    <xdr:sp macro="" textlink="">
      <xdr:nvSpPr>
        <xdr:cNvPr id="193" name="楕円 192">
          <a:extLst>
            <a:ext uri="{FF2B5EF4-FFF2-40B4-BE49-F238E27FC236}">
              <a16:creationId xmlns:a16="http://schemas.microsoft.com/office/drawing/2014/main" id="{41DAFB32-502E-4EC9-8763-259C496D7794}"/>
            </a:ext>
          </a:extLst>
        </xdr:cNvPr>
        <xdr:cNvSpPr/>
      </xdr:nvSpPr>
      <xdr:spPr>
        <a:xfrm>
          <a:off x="2857500" y="1039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163285</xdr:rowOff>
    </xdr:from>
    <xdr:to>
      <xdr:col>19</xdr:col>
      <xdr:colOff>177800</xdr:colOff>
      <xdr:row>61</xdr:row>
      <xdr:rowOff>19594</xdr:rowOff>
    </xdr:to>
    <xdr:cxnSp macro="">
      <xdr:nvCxnSpPr>
        <xdr:cNvPr id="194" name="直線コネクタ 193">
          <a:extLst>
            <a:ext uri="{FF2B5EF4-FFF2-40B4-BE49-F238E27FC236}">
              <a16:creationId xmlns:a16="http://schemas.microsoft.com/office/drawing/2014/main" id="{4E03B51C-6C07-4731-96AF-3F3408E51462}"/>
            </a:ext>
          </a:extLst>
        </xdr:cNvPr>
        <xdr:cNvCxnSpPr/>
      </xdr:nvCxnSpPr>
      <xdr:spPr>
        <a:xfrm>
          <a:off x="2908300" y="1045028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84727</xdr:rowOff>
    </xdr:from>
    <xdr:to>
      <xdr:col>10</xdr:col>
      <xdr:colOff>165100</xdr:colOff>
      <xdr:row>61</xdr:row>
      <xdr:rowOff>14877</xdr:rowOff>
    </xdr:to>
    <xdr:sp macro="" textlink="">
      <xdr:nvSpPr>
        <xdr:cNvPr id="195" name="楕円 194">
          <a:extLst>
            <a:ext uri="{FF2B5EF4-FFF2-40B4-BE49-F238E27FC236}">
              <a16:creationId xmlns:a16="http://schemas.microsoft.com/office/drawing/2014/main" id="{40B7C327-2611-4710-A163-36B69D146D3D}"/>
            </a:ext>
          </a:extLst>
        </xdr:cNvPr>
        <xdr:cNvSpPr/>
      </xdr:nvSpPr>
      <xdr:spPr>
        <a:xfrm>
          <a:off x="1968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135527</xdr:rowOff>
    </xdr:from>
    <xdr:to>
      <xdr:col>15</xdr:col>
      <xdr:colOff>50800</xdr:colOff>
      <xdr:row>60</xdr:row>
      <xdr:rowOff>163285</xdr:rowOff>
    </xdr:to>
    <xdr:cxnSp macro="">
      <xdr:nvCxnSpPr>
        <xdr:cNvPr id="196" name="直線コネクタ 195">
          <a:extLst>
            <a:ext uri="{FF2B5EF4-FFF2-40B4-BE49-F238E27FC236}">
              <a16:creationId xmlns:a16="http://schemas.microsoft.com/office/drawing/2014/main" id="{0BE4B16A-6A94-42C6-B46B-7DD831079809}"/>
            </a:ext>
          </a:extLst>
        </xdr:cNvPr>
        <xdr:cNvCxnSpPr/>
      </xdr:nvCxnSpPr>
      <xdr:spPr>
        <a:xfrm>
          <a:off x="2019300" y="104225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79828</xdr:rowOff>
    </xdr:from>
    <xdr:to>
      <xdr:col>6</xdr:col>
      <xdr:colOff>38100</xdr:colOff>
      <xdr:row>65</xdr:row>
      <xdr:rowOff>9978</xdr:rowOff>
    </xdr:to>
    <xdr:sp macro="" textlink="">
      <xdr:nvSpPr>
        <xdr:cNvPr id="197" name="楕円 196">
          <a:extLst>
            <a:ext uri="{FF2B5EF4-FFF2-40B4-BE49-F238E27FC236}">
              <a16:creationId xmlns:a16="http://schemas.microsoft.com/office/drawing/2014/main" id="{35400909-D8B6-4435-B287-3F60D663782B}"/>
            </a:ext>
          </a:extLst>
        </xdr:cNvPr>
        <xdr:cNvSpPr/>
      </xdr:nvSpPr>
      <xdr:spPr>
        <a:xfrm>
          <a:off x="1079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135527</xdr:rowOff>
    </xdr:from>
    <xdr:to>
      <xdr:col>10</xdr:col>
      <xdr:colOff>114300</xdr:colOff>
      <xdr:row>64</xdr:row>
      <xdr:rowOff>130628</xdr:rowOff>
    </xdr:to>
    <xdr:cxnSp macro="">
      <xdr:nvCxnSpPr>
        <xdr:cNvPr id="198" name="直線コネクタ 197">
          <a:extLst>
            <a:ext uri="{FF2B5EF4-FFF2-40B4-BE49-F238E27FC236}">
              <a16:creationId xmlns:a16="http://schemas.microsoft.com/office/drawing/2014/main" id="{91E53EB1-B42A-4DA5-9003-4468143E5C2E}"/>
            </a:ext>
          </a:extLst>
        </xdr:cNvPr>
        <xdr:cNvCxnSpPr/>
      </xdr:nvCxnSpPr>
      <xdr:spPr>
        <a:xfrm flipV="1">
          <a:off x="1130300" y="10422527"/>
          <a:ext cx="889000" cy="68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98F4AB7B-4109-4519-8541-FB4833126346}"/>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53357</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0B974D82-A48F-49B1-9708-4DC36BBF25D4}"/>
            </a:ext>
          </a:extLst>
        </xdr:cNvPr>
        <xdr:cNvSpPr txBox="1"/>
      </xdr:nvSpPr>
      <xdr:spPr>
        <a:xfrm>
          <a:off x="270574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51724</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DB5EEB6D-23BD-44A7-BABD-EE8640DB1050}"/>
            </a:ext>
          </a:extLst>
        </xdr:cNvPr>
        <xdr:cNvSpPr txBox="1"/>
      </xdr:nvSpPr>
      <xdr:spPr>
        <a:xfrm>
          <a:off x="18167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82023</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6253A175-0D90-4AAB-BFA0-A6AEF7E56D52}"/>
            </a:ext>
          </a:extLst>
        </xdr:cNvPr>
        <xdr:cNvSpPr txBox="1"/>
      </xdr:nvSpPr>
      <xdr:spPr>
        <a:xfrm>
          <a:off x="927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86921</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7526DE6E-DF52-478B-9367-6C47AFAFB1A5}"/>
            </a:ext>
          </a:extLst>
        </xdr:cNvPr>
        <xdr:cNvSpPr txBox="1"/>
      </xdr:nvSpPr>
      <xdr:spPr>
        <a:xfrm>
          <a:off x="3582044" y="1020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59162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6F5AE46E-2098-4B9A-86D3-65291D456B81}"/>
            </a:ext>
          </a:extLst>
        </xdr:cNvPr>
        <xdr:cNvSpPr txBox="1"/>
      </xdr:nvSpPr>
      <xdr:spPr>
        <a:xfrm>
          <a:off x="2705744" y="1017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31404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9C2DA4E7-D6A7-41BA-8CF3-09EAB00A1BF6}"/>
            </a:ext>
          </a:extLst>
        </xdr:cNvPr>
        <xdr:cNvSpPr txBox="1"/>
      </xdr:nvSpPr>
      <xdr:spPr>
        <a:xfrm>
          <a:off x="1816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65</xdr:row>
      <xdr:rowOff>1105</xdr:rowOff>
    </xdr:from>
    <xdr:ext cx="469744" cy="259045"/>
    <xdr:sp macro="" textlink="">
      <xdr:nvSpPr>
        <xdr:cNvPr id="206" name="n_4mainValue【橋りょう・トンネル】&#10;有形固定資産減価償却率">
          <a:extLst>
            <a:ext uri="{FF2B5EF4-FFF2-40B4-BE49-F238E27FC236}">
              <a16:creationId xmlns:a16="http://schemas.microsoft.com/office/drawing/2014/main" id="{7498CB7B-FA21-4B1C-A716-B5C061074736}"/>
            </a:ext>
          </a:extLst>
        </xdr:cNvPr>
        <xdr:cNvSpPr txBox="1"/>
      </xdr:nvSpPr>
      <xdr:spPr>
        <a:xfrm>
          <a:off x="895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4285E3BE-C887-4F3E-857E-9C50BDD71812}"/>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27D4A5A-18AC-4761-AE08-83F573949B1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747823F1-B7AA-4C3F-BAFD-A7EA293A436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E449C3F6-DBE9-4BB0-8C98-EB1D5317A72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963662AF-EB70-41C7-AE01-C7FE2930556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2A12ECD-71B1-44A4-A5AC-40B9402A0C1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D3A850A9-7B9C-47FD-BB37-F21FC1812D0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9D8D6F7E-2D72-4412-B9BF-6B6B7CAB840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CF140A59-D440-46DF-BDF0-79D294FC0BB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A975D714-D1BB-4994-99C8-138C6702215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FBACFB1D-E4A3-41A2-9DA9-3F75ECAD9A69}"/>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a:extLst>
            <a:ext uri="{FF2B5EF4-FFF2-40B4-BE49-F238E27FC236}">
              <a16:creationId xmlns:a16="http://schemas.microsoft.com/office/drawing/2014/main" id="{B53117CC-ABF0-4B21-A36D-B80A0430AEA3}"/>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F3C6C25A-DAA0-4F67-93B2-374B0926F6E3}"/>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a:extLst>
            <a:ext uri="{FF2B5EF4-FFF2-40B4-BE49-F238E27FC236}">
              <a16:creationId xmlns:a16="http://schemas.microsoft.com/office/drawing/2014/main" id="{4F9A6253-C006-4E80-B8A8-285D3DDB8514}"/>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7D6BBEE3-279C-4784-950B-2689B1F27ECE}"/>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a:extLst>
            <a:ext uri="{FF2B5EF4-FFF2-40B4-BE49-F238E27FC236}">
              <a16:creationId xmlns:a16="http://schemas.microsoft.com/office/drawing/2014/main" id="{8B6065FC-B363-463A-828E-C2973E86965D}"/>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72B70EB0-89F0-4610-9B00-8394ADD31D9E}"/>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a:extLst>
            <a:ext uri="{FF2B5EF4-FFF2-40B4-BE49-F238E27FC236}">
              <a16:creationId xmlns:a16="http://schemas.microsoft.com/office/drawing/2014/main" id="{C8218ED2-60F7-4E1F-8E78-4280F7E7F004}"/>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41C52825-BB9D-4E59-91AF-085518801B88}"/>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6" name="テキスト ボックス 225">
          <a:extLst>
            <a:ext uri="{FF2B5EF4-FFF2-40B4-BE49-F238E27FC236}">
              <a16:creationId xmlns:a16="http://schemas.microsoft.com/office/drawing/2014/main" id="{599DAE3C-8439-45C2-8C0C-176CB175B0B8}"/>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7417483F-4896-4E4B-A97A-31B679108D41}"/>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a:extLst>
            <a:ext uri="{FF2B5EF4-FFF2-40B4-BE49-F238E27FC236}">
              <a16:creationId xmlns:a16="http://schemas.microsoft.com/office/drawing/2014/main" id="{D3A0CC6D-6185-4A61-9BF0-E6138E580315}"/>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212F0301-C336-4C3E-BD5F-0154D744A1E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731E21E0-6C6C-420F-90D4-473570DC2FCC}"/>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6B02F7F7-FEE5-4BEF-9AB5-C502FB349CC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116222</xdr:rowOff>
    </xdr:from>
    <xdr:to>
      <xdr:col>54</xdr:col>
      <xdr:colOff>189865</xdr:colOff>
      <xdr:row>64</xdr:row>
      <xdr:rowOff>124581</xdr:rowOff>
    </xdr:to>
    <xdr:cxnSp macro="">
      <xdr:nvCxnSpPr>
        <xdr:cNvPr id="232" name="直線コネクタ 231">
          <a:extLst>
            <a:ext uri="{FF2B5EF4-FFF2-40B4-BE49-F238E27FC236}">
              <a16:creationId xmlns:a16="http://schemas.microsoft.com/office/drawing/2014/main" id="{DDE79B08-59F5-40DB-8165-7B9E1DD451EB}"/>
            </a:ext>
          </a:extLst>
        </xdr:cNvPr>
        <xdr:cNvCxnSpPr/>
      </xdr:nvCxnSpPr>
      <xdr:spPr>
        <a:xfrm flipV="1">
          <a:off x="10476865" y="9545972"/>
          <a:ext cx="0" cy="1551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128408</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EDAC44B4-F018-435A-BD33-265303A11D00}"/>
            </a:ext>
          </a:extLst>
        </xdr:cNvPr>
        <xdr:cNvSpPr txBox="1"/>
      </xdr:nvSpPr>
      <xdr:spPr>
        <a:xfrm>
          <a:off x="10515600" y="1110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124581</xdr:rowOff>
    </xdr:from>
    <xdr:to>
      <xdr:col>55</xdr:col>
      <xdr:colOff>88900</xdr:colOff>
      <xdr:row>64</xdr:row>
      <xdr:rowOff>124581</xdr:rowOff>
    </xdr:to>
    <xdr:cxnSp macro="">
      <xdr:nvCxnSpPr>
        <xdr:cNvPr id="234" name="直線コネクタ 233">
          <a:extLst>
            <a:ext uri="{FF2B5EF4-FFF2-40B4-BE49-F238E27FC236}">
              <a16:creationId xmlns:a16="http://schemas.microsoft.com/office/drawing/2014/main" id="{2CEF6AA7-FB44-4FA2-94A0-D0A94913E49B}"/>
            </a:ext>
          </a:extLst>
        </xdr:cNvPr>
        <xdr:cNvCxnSpPr/>
      </xdr:nvCxnSpPr>
      <xdr:spPr>
        <a:xfrm>
          <a:off x="10388600" y="11097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62899</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F54EFBA6-8F86-4612-8A82-D6D45EE0DCB2}"/>
            </a:ext>
          </a:extLst>
        </xdr:cNvPr>
        <xdr:cNvSpPr txBox="1"/>
      </xdr:nvSpPr>
      <xdr:spPr>
        <a:xfrm>
          <a:off x="10515600" y="93211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1,430,735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116222</xdr:rowOff>
    </xdr:from>
    <xdr:to>
      <xdr:col>55</xdr:col>
      <xdr:colOff>88900</xdr:colOff>
      <xdr:row>55</xdr:row>
      <xdr:rowOff>116222</xdr:rowOff>
    </xdr:to>
    <xdr:cxnSp macro="">
      <xdr:nvCxnSpPr>
        <xdr:cNvPr id="236" name="直線コネクタ 235">
          <a:extLst>
            <a:ext uri="{FF2B5EF4-FFF2-40B4-BE49-F238E27FC236}">
              <a16:creationId xmlns:a16="http://schemas.microsoft.com/office/drawing/2014/main" id="{80BC55F2-0181-48CD-92D5-3D0FDBE6D5B5}"/>
            </a:ext>
          </a:extLst>
        </xdr:cNvPr>
        <xdr:cNvCxnSpPr/>
      </xdr:nvCxnSpPr>
      <xdr:spPr>
        <a:xfrm>
          <a:off x="10388600" y="954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36232</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501DF483-8FCC-49BE-8A14-5A23528DCCCC}"/>
            </a:ext>
          </a:extLst>
        </xdr:cNvPr>
        <xdr:cNvSpPr txBox="1"/>
      </xdr:nvSpPr>
      <xdr:spPr>
        <a:xfrm>
          <a:off x="10515600" y="104946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13355</xdr:rowOff>
    </xdr:from>
    <xdr:to>
      <xdr:col>55</xdr:col>
      <xdr:colOff>50800</xdr:colOff>
      <xdr:row>62</xdr:row>
      <xdr:rowOff>114955</xdr:rowOff>
    </xdr:to>
    <xdr:sp macro="" textlink="">
      <xdr:nvSpPr>
        <xdr:cNvPr id="238" name="フローチャート: 判断 237">
          <a:extLst>
            <a:ext uri="{FF2B5EF4-FFF2-40B4-BE49-F238E27FC236}">
              <a16:creationId xmlns:a16="http://schemas.microsoft.com/office/drawing/2014/main" id="{69D2E1A8-70AB-4B45-B187-57F994922CAF}"/>
            </a:ext>
          </a:extLst>
        </xdr:cNvPr>
        <xdr:cNvSpPr/>
      </xdr:nvSpPr>
      <xdr:spPr>
        <a:xfrm>
          <a:off x="10426700" y="1064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166759</xdr:rowOff>
    </xdr:from>
    <xdr:to>
      <xdr:col>50</xdr:col>
      <xdr:colOff>165100</xdr:colOff>
      <xdr:row>62</xdr:row>
      <xdr:rowOff>96909</xdr:rowOff>
    </xdr:to>
    <xdr:sp macro="" textlink="">
      <xdr:nvSpPr>
        <xdr:cNvPr id="239" name="フローチャート: 判断 238">
          <a:extLst>
            <a:ext uri="{FF2B5EF4-FFF2-40B4-BE49-F238E27FC236}">
              <a16:creationId xmlns:a16="http://schemas.microsoft.com/office/drawing/2014/main" id="{BC723358-F84B-4ED3-9D1B-412AAD8B3954}"/>
            </a:ext>
          </a:extLst>
        </xdr:cNvPr>
        <xdr:cNvSpPr/>
      </xdr:nvSpPr>
      <xdr:spPr>
        <a:xfrm>
          <a:off x="9588500" y="10625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17485</xdr:rowOff>
    </xdr:from>
    <xdr:to>
      <xdr:col>46</xdr:col>
      <xdr:colOff>38100</xdr:colOff>
      <xdr:row>62</xdr:row>
      <xdr:rowOff>119085</xdr:rowOff>
    </xdr:to>
    <xdr:sp macro="" textlink="">
      <xdr:nvSpPr>
        <xdr:cNvPr id="240" name="フローチャート: 判断 239">
          <a:extLst>
            <a:ext uri="{FF2B5EF4-FFF2-40B4-BE49-F238E27FC236}">
              <a16:creationId xmlns:a16="http://schemas.microsoft.com/office/drawing/2014/main" id="{244CF864-5599-4BE3-B6B0-4F5BF3068B71}"/>
            </a:ext>
          </a:extLst>
        </xdr:cNvPr>
        <xdr:cNvSpPr/>
      </xdr:nvSpPr>
      <xdr:spPr>
        <a:xfrm>
          <a:off x="8699500" y="1064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10806</xdr:rowOff>
    </xdr:from>
    <xdr:to>
      <xdr:col>41</xdr:col>
      <xdr:colOff>101600</xdr:colOff>
      <xdr:row>62</xdr:row>
      <xdr:rowOff>112406</xdr:rowOff>
    </xdr:to>
    <xdr:sp macro="" textlink="">
      <xdr:nvSpPr>
        <xdr:cNvPr id="241" name="フローチャート: 判断 240">
          <a:extLst>
            <a:ext uri="{FF2B5EF4-FFF2-40B4-BE49-F238E27FC236}">
              <a16:creationId xmlns:a16="http://schemas.microsoft.com/office/drawing/2014/main" id="{6B030E44-B57B-41F8-8A4D-CE301657C9A7}"/>
            </a:ext>
          </a:extLst>
        </xdr:cNvPr>
        <xdr:cNvSpPr/>
      </xdr:nvSpPr>
      <xdr:spPr>
        <a:xfrm>
          <a:off x="7810500" y="1064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163160</xdr:rowOff>
    </xdr:from>
    <xdr:to>
      <xdr:col>36</xdr:col>
      <xdr:colOff>165100</xdr:colOff>
      <xdr:row>62</xdr:row>
      <xdr:rowOff>93310</xdr:rowOff>
    </xdr:to>
    <xdr:sp macro="" textlink="">
      <xdr:nvSpPr>
        <xdr:cNvPr id="242" name="フローチャート: 判断 241">
          <a:extLst>
            <a:ext uri="{FF2B5EF4-FFF2-40B4-BE49-F238E27FC236}">
              <a16:creationId xmlns:a16="http://schemas.microsoft.com/office/drawing/2014/main" id="{CD6C1200-4915-4DCA-A6BF-CB437AE438AE}"/>
            </a:ext>
          </a:extLst>
        </xdr:cNvPr>
        <xdr:cNvSpPr/>
      </xdr:nvSpPr>
      <xdr:spPr>
        <a:xfrm>
          <a:off x="6921500" y="1062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6D5D6CF-7CE6-4391-8AF8-EEDDDCF76D5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1F4FB56-4D53-4A12-8863-418D66FFD91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F03D42C-23EB-4B54-A87D-51DA44C0469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6D8E8598-86A5-4DB8-BACC-7BC7BE08A6B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5013F40E-F62D-48AA-B29A-9AAF9495F6F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70333</xdr:rowOff>
    </xdr:from>
    <xdr:to>
      <xdr:col>55</xdr:col>
      <xdr:colOff>50800</xdr:colOff>
      <xdr:row>63</xdr:row>
      <xdr:rowOff>483</xdr:rowOff>
    </xdr:to>
    <xdr:sp macro="" textlink="">
      <xdr:nvSpPr>
        <xdr:cNvPr id="248" name="楕円 247">
          <a:extLst>
            <a:ext uri="{FF2B5EF4-FFF2-40B4-BE49-F238E27FC236}">
              <a16:creationId xmlns:a16="http://schemas.microsoft.com/office/drawing/2014/main" id="{97DCC61A-BCE3-4465-BEB0-3B3BB47858C2}"/>
            </a:ext>
          </a:extLst>
        </xdr:cNvPr>
        <xdr:cNvSpPr/>
      </xdr:nvSpPr>
      <xdr:spPr>
        <a:xfrm>
          <a:off x="10426700" y="10700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48760</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E0A26EA2-2CE1-4640-B821-84D23229B39A}"/>
            </a:ext>
          </a:extLst>
        </xdr:cNvPr>
        <xdr:cNvSpPr txBox="1"/>
      </xdr:nvSpPr>
      <xdr:spPr>
        <a:xfrm>
          <a:off x="10515600" y="10678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77474</xdr:rowOff>
    </xdr:from>
    <xdr:to>
      <xdr:col>50</xdr:col>
      <xdr:colOff>165100</xdr:colOff>
      <xdr:row>63</xdr:row>
      <xdr:rowOff>7624</xdr:rowOff>
    </xdr:to>
    <xdr:sp macro="" textlink="">
      <xdr:nvSpPr>
        <xdr:cNvPr id="250" name="楕円 249">
          <a:extLst>
            <a:ext uri="{FF2B5EF4-FFF2-40B4-BE49-F238E27FC236}">
              <a16:creationId xmlns:a16="http://schemas.microsoft.com/office/drawing/2014/main" id="{E35CF743-74F7-424C-8E20-E28FFA67F676}"/>
            </a:ext>
          </a:extLst>
        </xdr:cNvPr>
        <xdr:cNvSpPr/>
      </xdr:nvSpPr>
      <xdr:spPr>
        <a:xfrm>
          <a:off x="9588500" y="1070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121133</xdr:rowOff>
    </xdr:from>
    <xdr:to>
      <xdr:col>55</xdr:col>
      <xdr:colOff>0</xdr:colOff>
      <xdr:row>62</xdr:row>
      <xdr:rowOff>128274</xdr:rowOff>
    </xdr:to>
    <xdr:cxnSp macro="">
      <xdr:nvCxnSpPr>
        <xdr:cNvPr id="251" name="直線コネクタ 250">
          <a:extLst>
            <a:ext uri="{FF2B5EF4-FFF2-40B4-BE49-F238E27FC236}">
              <a16:creationId xmlns:a16="http://schemas.microsoft.com/office/drawing/2014/main" id="{B86A1351-22DD-4353-BD92-927ABD8FF13C}"/>
            </a:ext>
          </a:extLst>
        </xdr:cNvPr>
        <xdr:cNvCxnSpPr/>
      </xdr:nvCxnSpPr>
      <xdr:spPr>
        <a:xfrm flipV="1">
          <a:off x="9639300" y="10751033"/>
          <a:ext cx="838200" cy="7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84183</xdr:rowOff>
    </xdr:from>
    <xdr:to>
      <xdr:col>46</xdr:col>
      <xdr:colOff>38100</xdr:colOff>
      <xdr:row>63</xdr:row>
      <xdr:rowOff>14333</xdr:rowOff>
    </xdr:to>
    <xdr:sp macro="" textlink="">
      <xdr:nvSpPr>
        <xdr:cNvPr id="252" name="楕円 251">
          <a:extLst>
            <a:ext uri="{FF2B5EF4-FFF2-40B4-BE49-F238E27FC236}">
              <a16:creationId xmlns:a16="http://schemas.microsoft.com/office/drawing/2014/main" id="{D10703D8-DEBA-4A5E-97F5-40564FF4064C}"/>
            </a:ext>
          </a:extLst>
        </xdr:cNvPr>
        <xdr:cNvSpPr/>
      </xdr:nvSpPr>
      <xdr:spPr>
        <a:xfrm>
          <a:off x="8699500" y="1071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128274</xdr:rowOff>
    </xdr:from>
    <xdr:to>
      <xdr:col>50</xdr:col>
      <xdr:colOff>114300</xdr:colOff>
      <xdr:row>62</xdr:row>
      <xdr:rowOff>134983</xdr:rowOff>
    </xdr:to>
    <xdr:cxnSp macro="">
      <xdr:nvCxnSpPr>
        <xdr:cNvPr id="253" name="直線コネクタ 252">
          <a:extLst>
            <a:ext uri="{FF2B5EF4-FFF2-40B4-BE49-F238E27FC236}">
              <a16:creationId xmlns:a16="http://schemas.microsoft.com/office/drawing/2014/main" id="{255D2D0F-BACA-4B01-8ACC-7B01A4EA620B}"/>
            </a:ext>
          </a:extLst>
        </xdr:cNvPr>
        <xdr:cNvCxnSpPr/>
      </xdr:nvCxnSpPr>
      <xdr:spPr>
        <a:xfrm flipV="1">
          <a:off x="8750300" y="10758174"/>
          <a:ext cx="889000" cy="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88529</xdr:rowOff>
    </xdr:from>
    <xdr:to>
      <xdr:col>41</xdr:col>
      <xdr:colOff>101600</xdr:colOff>
      <xdr:row>63</xdr:row>
      <xdr:rowOff>18679</xdr:rowOff>
    </xdr:to>
    <xdr:sp macro="" textlink="">
      <xdr:nvSpPr>
        <xdr:cNvPr id="254" name="楕円 253">
          <a:extLst>
            <a:ext uri="{FF2B5EF4-FFF2-40B4-BE49-F238E27FC236}">
              <a16:creationId xmlns:a16="http://schemas.microsoft.com/office/drawing/2014/main" id="{1C13FB3E-3921-485B-985B-C22B645EF6B5}"/>
            </a:ext>
          </a:extLst>
        </xdr:cNvPr>
        <xdr:cNvSpPr/>
      </xdr:nvSpPr>
      <xdr:spPr>
        <a:xfrm>
          <a:off x="7810500" y="1071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134983</xdr:rowOff>
    </xdr:from>
    <xdr:to>
      <xdr:col>45</xdr:col>
      <xdr:colOff>177800</xdr:colOff>
      <xdr:row>62</xdr:row>
      <xdr:rowOff>139329</xdr:rowOff>
    </xdr:to>
    <xdr:cxnSp macro="">
      <xdr:nvCxnSpPr>
        <xdr:cNvPr id="255" name="直線コネクタ 254">
          <a:extLst>
            <a:ext uri="{FF2B5EF4-FFF2-40B4-BE49-F238E27FC236}">
              <a16:creationId xmlns:a16="http://schemas.microsoft.com/office/drawing/2014/main" id="{07F295E5-1E70-4DBE-A5FF-EFCEC2A95F3F}"/>
            </a:ext>
          </a:extLst>
        </xdr:cNvPr>
        <xdr:cNvCxnSpPr/>
      </xdr:nvCxnSpPr>
      <xdr:spPr>
        <a:xfrm flipV="1">
          <a:off x="7861300" y="10764883"/>
          <a:ext cx="889000" cy="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65112</xdr:rowOff>
    </xdr:from>
    <xdr:to>
      <xdr:col>36</xdr:col>
      <xdr:colOff>165100</xdr:colOff>
      <xdr:row>63</xdr:row>
      <xdr:rowOff>166712</xdr:rowOff>
    </xdr:to>
    <xdr:sp macro="" textlink="">
      <xdr:nvSpPr>
        <xdr:cNvPr id="256" name="楕円 255">
          <a:extLst>
            <a:ext uri="{FF2B5EF4-FFF2-40B4-BE49-F238E27FC236}">
              <a16:creationId xmlns:a16="http://schemas.microsoft.com/office/drawing/2014/main" id="{C9F137A9-2E30-467A-ADDF-2B07906AC5DB}"/>
            </a:ext>
          </a:extLst>
        </xdr:cNvPr>
        <xdr:cNvSpPr/>
      </xdr:nvSpPr>
      <xdr:spPr>
        <a:xfrm>
          <a:off x="6921500" y="1086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139329</xdr:rowOff>
    </xdr:from>
    <xdr:to>
      <xdr:col>41</xdr:col>
      <xdr:colOff>50800</xdr:colOff>
      <xdr:row>63</xdr:row>
      <xdr:rowOff>115912</xdr:rowOff>
    </xdr:to>
    <xdr:cxnSp macro="">
      <xdr:nvCxnSpPr>
        <xdr:cNvPr id="257" name="直線コネクタ 256">
          <a:extLst>
            <a:ext uri="{FF2B5EF4-FFF2-40B4-BE49-F238E27FC236}">
              <a16:creationId xmlns:a16="http://schemas.microsoft.com/office/drawing/2014/main" id="{FDE179A7-6F7B-45A8-B601-E91C4EE67CFE}"/>
            </a:ext>
          </a:extLst>
        </xdr:cNvPr>
        <xdr:cNvCxnSpPr/>
      </xdr:nvCxnSpPr>
      <xdr:spPr>
        <a:xfrm flipV="1">
          <a:off x="6972300" y="10769229"/>
          <a:ext cx="889000" cy="14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113436</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C6F33567-814A-4165-A98B-902FBCAD984A}"/>
            </a:ext>
          </a:extLst>
        </xdr:cNvPr>
        <xdr:cNvSpPr txBox="1"/>
      </xdr:nvSpPr>
      <xdr:spPr>
        <a:xfrm>
          <a:off x="9327095" y="10400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135612</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39FB4EE5-4A9B-4064-A111-D3BB743702BD}"/>
            </a:ext>
          </a:extLst>
        </xdr:cNvPr>
        <xdr:cNvSpPr txBox="1"/>
      </xdr:nvSpPr>
      <xdr:spPr>
        <a:xfrm>
          <a:off x="8450795" y="10422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128933</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A0FB6491-0217-4A61-8BCB-1CA8319F9FFE}"/>
            </a:ext>
          </a:extLst>
        </xdr:cNvPr>
        <xdr:cNvSpPr txBox="1"/>
      </xdr:nvSpPr>
      <xdr:spPr>
        <a:xfrm>
          <a:off x="7561795" y="10415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109837</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41F9C2A5-0018-4B40-8F9A-C672C4EBF103}"/>
            </a:ext>
          </a:extLst>
        </xdr:cNvPr>
        <xdr:cNvSpPr txBox="1"/>
      </xdr:nvSpPr>
      <xdr:spPr>
        <a:xfrm>
          <a:off x="6672795" y="1039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170201</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C6A09AC8-689F-4137-8AD8-3EB096763896}"/>
            </a:ext>
          </a:extLst>
        </xdr:cNvPr>
        <xdr:cNvSpPr txBox="1"/>
      </xdr:nvSpPr>
      <xdr:spPr>
        <a:xfrm>
          <a:off x="9327095" y="10800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5460</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F7E77664-DF95-46E2-BC30-63B7B25F9F32}"/>
            </a:ext>
          </a:extLst>
        </xdr:cNvPr>
        <xdr:cNvSpPr txBox="1"/>
      </xdr:nvSpPr>
      <xdr:spPr>
        <a:xfrm>
          <a:off x="8450795" y="10806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9806</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E3CC6C3D-5B88-4559-B3A0-34D6CBFD490D}"/>
            </a:ext>
          </a:extLst>
        </xdr:cNvPr>
        <xdr:cNvSpPr txBox="1"/>
      </xdr:nvSpPr>
      <xdr:spPr>
        <a:xfrm>
          <a:off x="7561795" y="1081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157839</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62720439-65B6-4745-9BFF-69313460EE4E}"/>
            </a:ext>
          </a:extLst>
        </xdr:cNvPr>
        <xdr:cNvSpPr txBox="1"/>
      </xdr:nvSpPr>
      <xdr:spPr>
        <a:xfrm>
          <a:off x="6672795" y="10959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2A572D2B-7869-4F39-93BF-D01530C2810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444FAE7F-4F03-4C81-ADFE-3DF7FAEE73A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A1052F43-186E-4440-AC6F-84CA617644F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898041FA-760A-471B-B3CF-5C251A38D12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B1F5B13F-64E7-417C-B52E-C8EF4316F25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A5E3DEC7-C497-419E-B6B5-BCDBB9F2F1C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CC070479-EC0F-40CF-9912-99F7EB29914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54A71112-91F0-472E-97C9-E6A320A68EA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1F46035D-3BCE-43D3-A285-7E50D37E9B7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71828735-CFC4-4B28-8CF8-D0FD83F158A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89D131C7-E868-4C15-B6E8-0AF11DBF6E6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5A8361AB-24F3-4AC9-ACCC-E8CBD78BAA42}"/>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A66BE520-719A-4060-9075-9169CD3A627C}"/>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9D46DE0D-4609-40EB-A6AD-9485B631C8BE}"/>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5B94D158-9B45-441A-A35D-F003B38836FC}"/>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F58852C1-B0A6-4869-BD5D-C260D34B35E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19A90A0A-9203-446E-BF03-D3EEC97A1B4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15256322-C989-458F-8863-3D169E61556A}"/>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9B932661-BB06-4EB6-90CD-40F04686D85C}"/>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0FF66F21-54DC-4E0B-8DA2-75A00FE136E5}"/>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17248B49-93EC-4969-ACB6-A828EF515583}"/>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7E01ACE7-3969-4BD5-A29D-449357F619BA}"/>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8A963706-76BC-45E7-832A-EF4ACAA5F78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4291C010-DE00-4077-B6C0-2F978BD74EC6}"/>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86</xdr:row>
      <xdr:rowOff>114300</xdr:rowOff>
    </xdr:to>
    <xdr:cxnSp macro="">
      <xdr:nvCxnSpPr>
        <xdr:cNvPr id="290" name="直線コネクタ 289">
          <a:extLst>
            <a:ext uri="{FF2B5EF4-FFF2-40B4-BE49-F238E27FC236}">
              <a16:creationId xmlns:a16="http://schemas.microsoft.com/office/drawing/2014/main" id="{D76419E5-EAC7-4C69-A242-3C8B2D084750}"/>
            </a:ext>
          </a:extLst>
        </xdr:cNvPr>
        <xdr:cNvCxnSpPr/>
      </xdr:nvCxnSpPr>
      <xdr:spPr>
        <a:xfrm flipV="1">
          <a:off x="4634865" y="133654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a:extLst>
            <a:ext uri="{FF2B5EF4-FFF2-40B4-BE49-F238E27FC236}">
              <a16:creationId xmlns:a16="http://schemas.microsoft.com/office/drawing/2014/main" id="{BE118BAA-66BE-498B-9879-7FB7504024E9}"/>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a:extLst>
            <a:ext uri="{FF2B5EF4-FFF2-40B4-BE49-F238E27FC236}">
              <a16:creationId xmlns:a16="http://schemas.microsoft.com/office/drawing/2014/main" id="{7A62BFE0-C1B5-4E03-9F98-9252FA29D151}"/>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C59AEF13-44A3-408C-81E9-20C088EEA694}"/>
            </a:ext>
          </a:extLst>
        </xdr:cNvPr>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94" name="直線コネクタ 293">
          <a:extLst>
            <a:ext uri="{FF2B5EF4-FFF2-40B4-BE49-F238E27FC236}">
              <a16:creationId xmlns:a16="http://schemas.microsoft.com/office/drawing/2014/main" id="{6A2A8EEA-F6A3-4DCA-ACFB-94BC3AD19225}"/>
            </a:ext>
          </a:extLst>
        </xdr:cNvPr>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59707</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89F13836-5279-43CE-A64B-29F2B5632E9B}"/>
            </a:ext>
          </a:extLst>
        </xdr:cNvPr>
        <xdr:cNvSpPr txBox="1"/>
      </xdr:nvSpPr>
      <xdr:spPr>
        <a:xfrm>
          <a:off x="4673600" y="14118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36830</xdr:rowOff>
    </xdr:from>
    <xdr:to>
      <xdr:col>24</xdr:col>
      <xdr:colOff>114300</xdr:colOff>
      <xdr:row>83</xdr:row>
      <xdr:rowOff>138430</xdr:rowOff>
    </xdr:to>
    <xdr:sp macro="" textlink="">
      <xdr:nvSpPr>
        <xdr:cNvPr id="296" name="フローチャート: 判断 295">
          <a:extLst>
            <a:ext uri="{FF2B5EF4-FFF2-40B4-BE49-F238E27FC236}">
              <a16:creationId xmlns:a16="http://schemas.microsoft.com/office/drawing/2014/main" id="{EED7D53A-09C8-4147-8DEC-079C68CF3FA9}"/>
            </a:ext>
          </a:extLst>
        </xdr:cNvPr>
        <xdr:cNvSpPr/>
      </xdr:nvSpPr>
      <xdr:spPr>
        <a:xfrm>
          <a:off x="4584700" y="1426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21589</xdr:rowOff>
    </xdr:from>
    <xdr:to>
      <xdr:col>20</xdr:col>
      <xdr:colOff>38100</xdr:colOff>
      <xdr:row>82</xdr:row>
      <xdr:rowOff>123189</xdr:rowOff>
    </xdr:to>
    <xdr:sp macro="" textlink="">
      <xdr:nvSpPr>
        <xdr:cNvPr id="297" name="フローチャート: 判断 296">
          <a:extLst>
            <a:ext uri="{FF2B5EF4-FFF2-40B4-BE49-F238E27FC236}">
              <a16:creationId xmlns:a16="http://schemas.microsoft.com/office/drawing/2014/main" id="{3D866F5B-1EFA-4C71-A8B8-732590E3D9FE}"/>
            </a:ext>
          </a:extLst>
        </xdr:cNvPr>
        <xdr:cNvSpPr/>
      </xdr:nvSpPr>
      <xdr:spPr>
        <a:xfrm>
          <a:off x="3746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158750</xdr:rowOff>
    </xdr:from>
    <xdr:to>
      <xdr:col>15</xdr:col>
      <xdr:colOff>101600</xdr:colOff>
      <xdr:row>82</xdr:row>
      <xdr:rowOff>88900</xdr:rowOff>
    </xdr:to>
    <xdr:sp macro="" textlink="">
      <xdr:nvSpPr>
        <xdr:cNvPr id="298" name="フローチャート: 判断 297">
          <a:extLst>
            <a:ext uri="{FF2B5EF4-FFF2-40B4-BE49-F238E27FC236}">
              <a16:creationId xmlns:a16="http://schemas.microsoft.com/office/drawing/2014/main" id="{3AD0A05E-AC80-42E7-8199-4AC68A1BA8F6}"/>
            </a:ext>
          </a:extLst>
        </xdr:cNvPr>
        <xdr:cNvSpPr/>
      </xdr:nvSpPr>
      <xdr:spPr>
        <a:xfrm>
          <a:off x="2857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636</xdr:rowOff>
    </xdr:from>
    <xdr:to>
      <xdr:col>10</xdr:col>
      <xdr:colOff>165100</xdr:colOff>
      <xdr:row>82</xdr:row>
      <xdr:rowOff>102236</xdr:rowOff>
    </xdr:to>
    <xdr:sp macro="" textlink="">
      <xdr:nvSpPr>
        <xdr:cNvPr id="299" name="フローチャート: 判断 298">
          <a:extLst>
            <a:ext uri="{FF2B5EF4-FFF2-40B4-BE49-F238E27FC236}">
              <a16:creationId xmlns:a16="http://schemas.microsoft.com/office/drawing/2014/main" id="{D44172AF-0D84-44D1-9084-A7EDBD2BE4A1}"/>
            </a:ext>
          </a:extLst>
        </xdr:cNvPr>
        <xdr:cNvSpPr/>
      </xdr:nvSpPr>
      <xdr:spPr>
        <a:xfrm>
          <a:off x="19685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158750</xdr:rowOff>
    </xdr:from>
    <xdr:to>
      <xdr:col>6</xdr:col>
      <xdr:colOff>38100</xdr:colOff>
      <xdr:row>83</xdr:row>
      <xdr:rowOff>88900</xdr:rowOff>
    </xdr:to>
    <xdr:sp macro="" textlink="">
      <xdr:nvSpPr>
        <xdr:cNvPr id="300" name="フローチャート: 判断 299">
          <a:extLst>
            <a:ext uri="{FF2B5EF4-FFF2-40B4-BE49-F238E27FC236}">
              <a16:creationId xmlns:a16="http://schemas.microsoft.com/office/drawing/2014/main" id="{1EDBE37C-E5A9-4B29-8058-036DBADC119D}"/>
            </a:ext>
          </a:extLst>
        </xdr:cNvPr>
        <xdr:cNvSpPr/>
      </xdr:nvSpPr>
      <xdr:spPr>
        <a:xfrm>
          <a:off x="1079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FB59DDF-2EB3-4125-81D1-5B474EEFF9F4}"/>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B7D377A-E39D-4F17-9F72-3045E1DBB77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9204DB3F-B25D-46F3-B13A-34B7C688484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0CB9E2D-3BA0-4D24-B3D7-5236D03AE13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A509EC77-0CBA-4AC9-A884-CB4D4753120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128270</xdr:rowOff>
    </xdr:from>
    <xdr:to>
      <xdr:col>24</xdr:col>
      <xdr:colOff>114300</xdr:colOff>
      <xdr:row>85</xdr:row>
      <xdr:rowOff>58420</xdr:rowOff>
    </xdr:to>
    <xdr:sp macro="" textlink="">
      <xdr:nvSpPr>
        <xdr:cNvPr id="306" name="楕円 305">
          <a:extLst>
            <a:ext uri="{FF2B5EF4-FFF2-40B4-BE49-F238E27FC236}">
              <a16:creationId xmlns:a16="http://schemas.microsoft.com/office/drawing/2014/main" id="{7A39B2D1-5830-4627-BF77-2C88BC16E064}"/>
            </a:ext>
          </a:extLst>
        </xdr:cNvPr>
        <xdr:cNvSpPr/>
      </xdr:nvSpPr>
      <xdr:spPr>
        <a:xfrm>
          <a:off x="45847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106697</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06421C5F-D60B-4749-A313-680FC617759B}"/>
            </a:ext>
          </a:extLst>
        </xdr:cNvPr>
        <xdr:cNvSpPr txBox="1"/>
      </xdr:nvSpPr>
      <xdr:spPr>
        <a:xfrm>
          <a:off x="4673600" y="1450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122555</xdr:rowOff>
    </xdr:from>
    <xdr:to>
      <xdr:col>20</xdr:col>
      <xdr:colOff>38100</xdr:colOff>
      <xdr:row>85</xdr:row>
      <xdr:rowOff>52705</xdr:rowOff>
    </xdr:to>
    <xdr:sp macro="" textlink="">
      <xdr:nvSpPr>
        <xdr:cNvPr id="308" name="楕円 307">
          <a:extLst>
            <a:ext uri="{FF2B5EF4-FFF2-40B4-BE49-F238E27FC236}">
              <a16:creationId xmlns:a16="http://schemas.microsoft.com/office/drawing/2014/main" id="{4CFCB667-92D8-42FE-9C5B-A02B38206F0E}"/>
            </a:ext>
          </a:extLst>
        </xdr:cNvPr>
        <xdr:cNvSpPr/>
      </xdr:nvSpPr>
      <xdr:spPr>
        <a:xfrm>
          <a:off x="3746500" y="1452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1905</xdr:rowOff>
    </xdr:from>
    <xdr:to>
      <xdr:col>24</xdr:col>
      <xdr:colOff>63500</xdr:colOff>
      <xdr:row>85</xdr:row>
      <xdr:rowOff>7620</xdr:rowOff>
    </xdr:to>
    <xdr:cxnSp macro="">
      <xdr:nvCxnSpPr>
        <xdr:cNvPr id="309" name="直線コネクタ 308">
          <a:extLst>
            <a:ext uri="{FF2B5EF4-FFF2-40B4-BE49-F238E27FC236}">
              <a16:creationId xmlns:a16="http://schemas.microsoft.com/office/drawing/2014/main" id="{55B7B190-1F9B-4AB9-AD77-51D4E95A3053}"/>
            </a:ext>
          </a:extLst>
        </xdr:cNvPr>
        <xdr:cNvCxnSpPr/>
      </xdr:nvCxnSpPr>
      <xdr:spPr>
        <a:xfrm>
          <a:off x="3797300" y="145751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111125</xdr:rowOff>
    </xdr:from>
    <xdr:to>
      <xdr:col>15</xdr:col>
      <xdr:colOff>101600</xdr:colOff>
      <xdr:row>85</xdr:row>
      <xdr:rowOff>41275</xdr:rowOff>
    </xdr:to>
    <xdr:sp macro="" textlink="">
      <xdr:nvSpPr>
        <xdr:cNvPr id="310" name="楕円 309">
          <a:extLst>
            <a:ext uri="{FF2B5EF4-FFF2-40B4-BE49-F238E27FC236}">
              <a16:creationId xmlns:a16="http://schemas.microsoft.com/office/drawing/2014/main" id="{B4FD7C74-E673-49E6-8CEF-A64965FC9B11}"/>
            </a:ext>
          </a:extLst>
        </xdr:cNvPr>
        <xdr:cNvSpPr/>
      </xdr:nvSpPr>
      <xdr:spPr>
        <a:xfrm>
          <a:off x="2857500" y="1451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161925</xdr:rowOff>
    </xdr:from>
    <xdr:to>
      <xdr:col>19</xdr:col>
      <xdr:colOff>177800</xdr:colOff>
      <xdr:row>85</xdr:row>
      <xdr:rowOff>1905</xdr:rowOff>
    </xdr:to>
    <xdr:cxnSp macro="">
      <xdr:nvCxnSpPr>
        <xdr:cNvPr id="311" name="直線コネクタ 310">
          <a:extLst>
            <a:ext uri="{FF2B5EF4-FFF2-40B4-BE49-F238E27FC236}">
              <a16:creationId xmlns:a16="http://schemas.microsoft.com/office/drawing/2014/main" id="{3FA82AC4-07E8-4C9E-BE67-0832B3203805}"/>
            </a:ext>
          </a:extLst>
        </xdr:cNvPr>
        <xdr:cNvCxnSpPr/>
      </xdr:nvCxnSpPr>
      <xdr:spPr>
        <a:xfrm>
          <a:off x="2908300" y="145637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36830</xdr:rowOff>
    </xdr:from>
    <xdr:to>
      <xdr:col>10</xdr:col>
      <xdr:colOff>165100</xdr:colOff>
      <xdr:row>83</xdr:row>
      <xdr:rowOff>138430</xdr:rowOff>
    </xdr:to>
    <xdr:sp macro="" textlink="">
      <xdr:nvSpPr>
        <xdr:cNvPr id="312" name="楕円 311">
          <a:extLst>
            <a:ext uri="{FF2B5EF4-FFF2-40B4-BE49-F238E27FC236}">
              <a16:creationId xmlns:a16="http://schemas.microsoft.com/office/drawing/2014/main" id="{B7E5B2FD-8561-4507-8FF4-F8ABDB27949C}"/>
            </a:ext>
          </a:extLst>
        </xdr:cNvPr>
        <xdr:cNvSpPr/>
      </xdr:nvSpPr>
      <xdr:spPr>
        <a:xfrm>
          <a:off x="1968500" y="1426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87630</xdr:rowOff>
    </xdr:from>
    <xdr:to>
      <xdr:col>15</xdr:col>
      <xdr:colOff>50800</xdr:colOff>
      <xdr:row>84</xdr:row>
      <xdr:rowOff>161925</xdr:rowOff>
    </xdr:to>
    <xdr:cxnSp macro="">
      <xdr:nvCxnSpPr>
        <xdr:cNvPr id="313" name="直線コネクタ 312">
          <a:extLst>
            <a:ext uri="{FF2B5EF4-FFF2-40B4-BE49-F238E27FC236}">
              <a16:creationId xmlns:a16="http://schemas.microsoft.com/office/drawing/2014/main" id="{39D82FA9-5056-4D84-A7A2-E084CCCF6DAB}"/>
            </a:ext>
          </a:extLst>
        </xdr:cNvPr>
        <xdr:cNvCxnSpPr/>
      </xdr:nvCxnSpPr>
      <xdr:spPr>
        <a:xfrm>
          <a:off x="2019300" y="14317980"/>
          <a:ext cx="8890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4" name="楕円 313">
          <a:extLst>
            <a:ext uri="{FF2B5EF4-FFF2-40B4-BE49-F238E27FC236}">
              <a16:creationId xmlns:a16="http://schemas.microsoft.com/office/drawing/2014/main" id="{6753F0BC-07FA-418D-9C13-DB086897B9A9}"/>
            </a:ext>
          </a:extLst>
        </xdr:cNvPr>
        <xdr:cNvSpPr/>
      </xdr:nvSpPr>
      <xdr:spPr>
        <a:xfrm>
          <a:off x="1079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87630</xdr:rowOff>
    </xdr:from>
    <xdr:to>
      <xdr:col>10</xdr:col>
      <xdr:colOff>114300</xdr:colOff>
      <xdr:row>86</xdr:row>
      <xdr:rowOff>114300</xdr:rowOff>
    </xdr:to>
    <xdr:cxnSp macro="">
      <xdr:nvCxnSpPr>
        <xdr:cNvPr id="315" name="直線コネクタ 314">
          <a:extLst>
            <a:ext uri="{FF2B5EF4-FFF2-40B4-BE49-F238E27FC236}">
              <a16:creationId xmlns:a16="http://schemas.microsoft.com/office/drawing/2014/main" id="{3B518300-D05A-44B6-8F9B-17BCD13A3C6E}"/>
            </a:ext>
          </a:extLst>
        </xdr:cNvPr>
        <xdr:cNvCxnSpPr/>
      </xdr:nvCxnSpPr>
      <xdr:spPr>
        <a:xfrm flipV="1">
          <a:off x="1130300" y="14317980"/>
          <a:ext cx="889000" cy="54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139716</xdr:rowOff>
    </xdr:from>
    <xdr:ext cx="405111" cy="259045"/>
    <xdr:sp macro="" textlink="">
      <xdr:nvSpPr>
        <xdr:cNvPr id="316" name="n_1aveValue【公営住宅】&#10;有形固定資産減価償却率">
          <a:extLst>
            <a:ext uri="{FF2B5EF4-FFF2-40B4-BE49-F238E27FC236}">
              <a16:creationId xmlns:a16="http://schemas.microsoft.com/office/drawing/2014/main" id="{E41CC933-4FF1-4752-923A-E7A923CD439B}"/>
            </a:ext>
          </a:extLst>
        </xdr:cNvPr>
        <xdr:cNvSpPr txBox="1"/>
      </xdr:nvSpPr>
      <xdr:spPr>
        <a:xfrm>
          <a:off x="3582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105427</xdr:rowOff>
    </xdr:from>
    <xdr:ext cx="405111" cy="259045"/>
    <xdr:sp macro="" textlink="">
      <xdr:nvSpPr>
        <xdr:cNvPr id="317" name="n_2aveValue【公営住宅】&#10;有形固定資産減価償却率">
          <a:extLst>
            <a:ext uri="{FF2B5EF4-FFF2-40B4-BE49-F238E27FC236}">
              <a16:creationId xmlns:a16="http://schemas.microsoft.com/office/drawing/2014/main" id="{10E2CC52-2A97-4280-A5AC-1CC72E791DF5}"/>
            </a:ext>
          </a:extLst>
        </xdr:cNvPr>
        <xdr:cNvSpPr txBox="1"/>
      </xdr:nvSpPr>
      <xdr:spPr>
        <a:xfrm>
          <a:off x="2705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118763</xdr:rowOff>
    </xdr:from>
    <xdr:ext cx="405111" cy="259045"/>
    <xdr:sp macro="" textlink="">
      <xdr:nvSpPr>
        <xdr:cNvPr id="318" name="n_3aveValue【公営住宅】&#10;有形固定資産減価償却率">
          <a:extLst>
            <a:ext uri="{FF2B5EF4-FFF2-40B4-BE49-F238E27FC236}">
              <a16:creationId xmlns:a16="http://schemas.microsoft.com/office/drawing/2014/main" id="{826B8F03-00C9-4E26-9A72-15771CB88E16}"/>
            </a:ext>
          </a:extLst>
        </xdr:cNvPr>
        <xdr:cNvSpPr txBox="1"/>
      </xdr:nvSpPr>
      <xdr:spPr>
        <a:xfrm>
          <a:off x="1816744" y="13834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105427</xdr:rowOff>
    </xdr:from>
    <xdr:ext cx="405111" cy="259045"/>
    <xdr:sp macro="" textlink="">
      <xdr:nvSpPr>
        <xdr:cNvPr id="319" name="n_4aveValue【公営住宅】&#10;有形固定資産減価償却率">
          <a:extLst>
            <a:ext uri="{FF2B5EF4-FFF2-40B4-BE49-F238E27FC236}">
              <a16:creationId xmlns:a16="http://schemas.microsoft.com/office/drawing/2014/main" id="{A4C8FC86-3870-4720-AD49-2C7DE539DA8D}"/>
            </a:ext>
          </a:extLst>
        </xdr:cNvPr>
        <xdr:cNvSpPr txBox="1"/>
      </xdr:nvSpPr>
      <xdr:spPr>
        <a:xfrm>
          <a:off x="927744" y="1399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43832</xdr:rowOff>
    </xdr:from>
    <xdr:ext cx="405111" cy="259045"/>
    <xdr:sp macro="" textlink="">
      <xdr:nvSpPr>
        <xdr:cNvPr id="320" name="n_1mainValue【公営住宅】&#10;有形固定資産減価償却率">
          <a:extLst>
            <a:ext uri="{FF2B5EF4-FFF2-40B4-BE49-F238E27FC236}">
              <a16:creationId xmlns:a16="http://schemas.microsoft.com/office/drawing/2014/main" id="{C80570E8-6EA3-49A5-BA04-89BAA0F787ED}"/>
            </a:ext>
          </a:extLst>
        </xdr:cNvPr>
        <xdr:cNvSpPr txBox="1"/>
      </xdr:nvSpPr>
      <xdr:spPr>
        <a:xfrm>
          <a:off x="3582044" y="1461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32402</xdr:rowOff>
    </xdr:from>
    <xdr:ext cx="405111" cy="259045"/>
    <xdr:sp macro="" textlink="">
      <xdr:nvSpPr>
        <xdr:cNvPr id="321" name="n_2mainValue【公営住宅】&#10;有形固定資産減価償却率">
          <a:extLst>
            <a:ext uri="{FF2B5EF4-FFF2-40B4-BE49-F238E27FC236}">
              <a16:creationId xmlns:a16="http://schemas.microsoft.com/office/drawing/2014/main" id="{9B4763F4-7277-4243-9AE5-ED84A1DAE8CD}"/>
            </a:ext>
          </a:extLst>
        </xdr:cNvPr>
        <xdr:cNvSpPr txBox="1"/>
      </xdr:nvSpPr>
      <xdr:spPr>
        <a:xfrm>
          <a:off x="2705744" y="1460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129557</xdr:rowOff>
    </xdr:from>
    <xdr:ext cx="405111" cy="259045"/>
    <xdr:sp macro="" textlink="">
      <xdr:nvSpPr>
        <xdr:cNvPr id="322" name="n_3mainValue【公営住宅】&#10;有形固定資産減価償却率">
          <a:extLst>
            <a:ext uri="{FF2B5EF4-FFF2-40B4-BE49-F238E27FC236}">
              <a16:creationId xmlns:a16="http://schemas.microsoft.com/office/drawing/2014/main" id="{E328AB4C-8090-4721-BB1A-86CEEC7EB67C}"/>
            </a:ext>
          </a:extLst>
        </xdr:cNvPr>
        <xdr:cNvSpPr txBox="1"/>
      </xdr:nvSpPr>
      <xdr:spPr>
        <a:xfrm>
          <a:off x="1816744" y="1435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23" name="n_4mainValue【公営住宅】&#10;有形固定資産減価償却率">
          <a:extLst>
            <a:ext uri="{FF2B5EF4-FFF2-40B4-BE49-F238E27FC236}">
              <a16:creationId xmlns:a16="http://schemas.microsoft.com/office/drawing/2014/main" id="{A7D2AC8A-9316-422B-9C65-4239291A1558}"/>
            </a:ext>
          </a:extLst>
        </xdr:cNvPr>
        <xdr:cNvSpPr txBox="1"/>
      </xdr:nvSpPr>
      <xdr:spPr>
        <a:xfrm>
          <a:off x="895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60106639-D77C-4F78-85FF-27778FC71FD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6C162938-C324-4A7A-BE51-7422B1F3A4C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20D09506-2E49-449D-B666-1179337CAF2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ABA4D23A-D562-49E0-9664-44653B42B8F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594C0898-AD45-4742-A231-8C9657598AF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91F72E91-EE22-41A0-BE41-05A9CE5EB76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F185E81B-36D8-4EFF-AA08-3E9124CEB29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CDF3DD36-3BEE-464E-A7DA-13B9DCBA551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DC860024-4FAF-49C8-8C42-C3CBE3B539D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7FE5D51E-D966-4DCC-82F2-DB6C553804F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2DEB0455-439A-4B2B-A70C-81D289B5AF1B}"/>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E8F6BDEE-F4D9-4690-93F7-E3D5AC8133DC}"/>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25BDA363-83AA-45A8-AA93-9811B9B93679}"/>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CAD83C67-9BB3-4714-97D4-77A6B31B24E4}"/>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B056F5D4-8BA6-4E55-A03F-706C550A92D6}"/>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DB0A05D9-F0E9-404D-8D67-1F17D57FB6FA}"/>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E7E62A86-8001-4A75-8C64-BB7B942B9AA2}"/>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EEB1FDBC-26C4-488C-8351-8BF541E2A75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5529487A-26E0-4C9D-9228-43861CDCDD05}"/>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BAA1FBF6-940D-4AC6-8C6F-34DAFE002C5B}"/>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B839706-62C6-411F-9017-6EF7267827A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BC4D30B1-AD6D-4D01-88E2-DC8CA65E649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7E7A4F06-DD85-402E-9F00-9B616A70AFE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0033C215-6E9A-4E2C-8CEC-62177E0B4A62}"/>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DF4C11EF-43DB-4558-9E41-E353EA06DAC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39080</xdr:rowOff>
    </xdr:from>
    <xdr:to>
      <xdr:col>54</xdr:col>
      <xdr:colOff>189865</xdr:colOff>
      <xdr:row>86</xdr:row>
      <xdr:rowOff>154360</xdr:rowOff>
    </xdr:to>
    <xdr:cxnSp macro="">
      <xdr:nvCxnSpPr>
        <xdr:cNvPr id="349" name="直線コネクタ 348">
          <a:extLst>
            <a:ext uri="{FF2B5EF4-FFF2-40B4-BE49-F238E27FC236}">
              <a16:creationId xmlns:a16="http://schemas.microsoft.com/office/drawing/2014/main" id="{C07F3072-F08A-419A-809F-3B44917CABEB}"/>
            </a:ext>
          </a:extLst>
        </xdr:cNvPr>
        <xdr:cNvCxnSpPr/>
      </xdr:nvCxnSpPr>
      <xdr:spPr>
        <a:xfrm flipV="1">
          <a:off x="10476865" y="13412180"/>
          <a:ext cx="0" cy="148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158187</xdr:rowOff>
    </xdr:from>
    <xdr:ext cx="469744" cy="259045"/>
    <xdr:sp macro="" textlink="">
      <xdr:nvSpPr>
        <xdr:cNvPr id="350" name="【公営住宅】&#10;一人当たり面積最小値テキスト">
          <a:extLst>
            <a:ext uri="{FF2B5EF4-FFF2-40B4-BE49-F238E27FC236}">
              <a16:creationId xmlns:a16="http://schemas.microsoft.com/office/drawing/2014/main" id="{AB151FA0-DA82-4E45-8B87-31652B9779B6}"/>
            </a:ext>
          </a:extLst>
        </xdr:cNvPr>
        <xdr:cNvSpPr txBox="1"/>
      </xdr:nvSpPr>
      <xdr:spPr>
        <a:xfrm>
          <a:off x="10515600" y="1490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154360</xdr:rowOff>
    </xdr:from>
    <xdr:to>
      <xdr:col>55</xdr:col>
      <xdr:colOff>88900</xdr:colOff>
      <xdr:row>86</xdr:row>
      <xdr:rowOff>154360</xdr:rowOff>
    </xdr:to>
    <xdr:cxnSp macro="">
      <xdr:nvCxnSpPr>
        <xdr:cNvPr id="351" name="直線コネクタ 350">
          <a:extLst>
            <a:ext uri="{FF2B5EF4-FFF2-40B4-BE49-F238E27FC236}">
              <a16:creationId xmlns:a16="http://schemas.microsoft.com/office/drawing/2014/main" id="{2D487075-5338-4F9B-9E12-67B60E1F6EA8}"/>
            </a:ext>
          </a:extLst>
        </xdr:cNvPr>
        <xdr:cNvCxnSpPr/>
      </xdr:nvCxnSpPr>
      <xdr:spPr>
        <a:xfrm>
          <a:off x="10388600" y="14899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157207</xdr:rowOff>
    </xdr:from>
    <xdr:ext cx="469744" cy="259045"/>
    <xdr:sp macro="" textlink="">
      <xdr:nvSpPr>
        <xdr:cNvPr id="352" name="【公営住宅】&#10;一人当たり面積最大値テキスト">
          <a:extLst>
            <a:ext uri="{FF2B5EF4-FFF2-40B4-BE49-F238E27FC236}">
              <a16:creationId xmlns:a16="http://schemas.microsoft.com/office/drawing/2014/main" id="{373CF538-9219-44BB-ABD1-01C0718363DE}"/>
            </a:ext>
          </a:extLst>
        </xdr:cNvPr>
        <xdr:cNvSpPr txBox="1"/>
      </xdr:nvSpPr>
      <xdr:spPr>
        <a:xfrm>
          <a:off x="10515600" y="1318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39080</xdr:rowOff>
    </xdr:from>
    <xdr:to>
      <xdr:col>55</xdr:col>
      <xdr:colOff>88900</xdr:colOff>
      <xdr:row>78</xdr:row>
      <xdr:rowOff>39080</xdr:rowOff>
    </xdr:to>
    <xdr:cxnSp macro="">
      <xdr:nvCxnSpPr>
        <xdr:cNvPr id="353" name="直線コネクタ 352">
          <a:extLst>
            <a:ext uri="{FF2B5EF4-FFF2-40B4-BE49-F238E27FC236}">
              <a16:creationId xmlns:a16="http://schemas.microsoft.com/office/drawing/2014/main" id="{9314BC89-C7F0-4CBA-9600-680A766AC8F8}"/>
            </a:ext>
          </a:extLst>
        </xdr:cNvPr>
        <xdr:cNvCxnSpPr/>
      </xdr:nvCxnSpPr>
      <xdr:spPr>
        <a:xfrm>
          <a:off x="10388600" y="1341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52922</xdr:rowOff>
    </xdr:from>
    <xdr:ext cx="469744" cy="259045"/>
    <xdr:sp macro="" textlink="">
      <xdr:nvSpPr>
        <xdr:cNvPr id="354" name="【公営住宅】&#10;一人当たり面積平均値テキスト">
          <a:extLst>
            <a:ext uri="{FF2B5EF4-FFF2-40B4-BE49-F238E27FC236}">
              <a16:creationId xmlns:a16="http://schemas.microsoft.com/office/drawing/2014/main" id="{5017E4C7-77A0-451A-B4E2-3F08A474EFB7}"/>
            </a:ext>
          </a:extLst>
        </xdr:cNvPr>
        <xdr:cNvSpPr txBox="1"/>
      </xdr:nvSpPr>
      <xdr:spPr>
        <a:xfrm>
          <a:off x="10515600" y="14626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74495</xdr:rowOff>
    </xdr:from>
    <xdr:to>
      <xdr:col>55</xdr:col>
      <xdr:colOff>50800</xdr:colOff>
      <xdr:row>86</xdr:row>
      <xdr:rowOff>4645</xdr:rowOff>
    </xdr:to>
    <xdr:sp macro="" textlink="">
      <xdr:nvSpPr>
        <xdr:cNvPr id="355" name="フローチャート: 判断 354">
          <a:extLst>
            <a:ext uri="{FF2B5EF4-FFF2-40B4-BE49-F238E27FC236}">
              <a16:creationId xmlns:a16="http://schemas.microsoft.com/office/drawing/2014/main" id="{FA305775-20F4-42F6-AEC5-FD4441564D90}"/>
            </a:ext>
          </a:extLst>
        </xdr:cNvPr>
        <xdr:cNvSpPr/>
      </xdr:nvSpPr>
      <xdr:spPr>
        <a:xfrm>
          <a:off x="10426700" y="1464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55880</xdr:rowOff>
    </xdr:from>
    <xdr:to>
      <xdr:col>50</xdr:col>
      <xdr:colOff>165100</xdr:colOff>
      <xdr:row>85</xdr:row>
      <xdr:rowOff>157480</xdr:rowOff>
    </xdr:to>
    <xdr:sp macro="" textlink="">
      <xdr:nvSpPr>
        <xdr:cNvPr id="356" name="フローチャート: 判断 355">
          <a:extLst>
            <a:ext uri="{FF2B5EF4-FFF2-40B4-BE49-F238E27FC236}">
              <a16:creationId xmlns:a16="http://schemas.microsoft.com/office/drawing/2014/main" id="{C3B0F745-14C4-4BBB-AAC5-59EF0B63C533}"/>
            </a:ext>
          </a:extLst>
        </xdr:cNvPr>
        <xdr:cNvSpPr/>
      </xdr:nvSpPr>
      <xdr:spPr>
        <a:xfrm>
          <a:off x="9588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65677</xdr:rowOff>
    </xdr:from>
    <xdr:to>
      <xdr:col>46</xdr:col>
      <xdr:colOff>38100</xdr:colOff>
      <xdr:row>85</xdr:row>
      <xdr:rowOff>167277</xdr:rowOff>
    </xdr:to>
    <xdr:sp macro="" textlink="">
      <xdr:nvSpPr>
        <xdr:cNvPr id="357" name="フローチャート: 判断 356">
          <a:extLst>
            <a:ext uri="{FF2B5EF4-FFF2-40B4-BE49-F238E27FC236}">
              <a16:creationId xmlns:a16="http://schemas.microsoft.com/office/drawing/2014/main" id="{A62603A2-25A4-422E-9DE7-0FC48E92537F}"/>
            </a:ext>
          </a:extLst>
        </xdr:cNvPr>
        <xdr:cNvSpPr/>
      </xdr:nvSpPr>
      <xdr:spPr>
        <a:xfrm>
          <a:off x="8699500" y="1463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58820</xdr:rowOff>
    </xdr:from>
    <xdr:to>
      <xdr:col>41</xdr:col>
      <xdr:colOff>101600</xdr:colOff>
      <xdr:row>85</xdr:row>
      <xdr:rowOff>160420</xdr:rowOff>
    </xdr:to>
    <xdr:sp macro="" textlink="">
      <xdr:nvSpPr>
        <xdr:cNvPr id="358" name="フローチャート: 判断 357">
          <a:extLst>
            <a:ext uri="{FF2B5EF4-FFF2-40B4-BE49-F238E27FC236}">
              <a16:creationId xmlns:a16="http://schemas.microsoft.com/office/drawing/2014/main" id="{11AB2BC5-2B07-4A2B-AF21-81B4EC047D0D}"/>
            </a:ext>
          </a:extLst>
        </xdr:cNvPr>
        <xdr:cNvSpPr/>
      </xdr:nvSpPr>
      <xdr:spPr>
        <a:xfrm>
          <a:off x="7810500" y="1463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35306</xdr:rowOff>
    </xdr:from>
    <xdr:to>
      <xdr:col>36</xdr:col>
      <xdr:colOff>165100</xdr:colOff>
      <xdr:row>85</xdr:row>
      <xdr:rowOff>136906</xdr:rowOff>
    </xdr:to>
    <xdr:sp macro="" textlink="">
      <xdr:nvSpPr>
        <xdr:cNvPr id="359" name="フローチャート: 判断 358">
          <a:extLst>
            <a:ext uri="{FF2B5EF4-FFF2-40B4-BE49-F238E27FC236}">
              <a16:creationId xmlns:a16="http://schemas.microsoft.com/office/drawing/2014/main" id="{12B2950F-1A20-4516-B7EE-5D4C09566D5B}"/>
            </a:ext>
          </a:extLst>
        </xdr:cNvPr>
        <xdr:cNvSpPr/>
      </xdr:nvSpPr>
      <xdr:spPr>
        <a:xfrm>
          <a:off x="6921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461A502A-D773-423B-B271-E76DD90815B8}"/>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C31FEBDD-125F-45FB-9F74-B15C204AA11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02F76FD-31A4-4DA8-AC4E-A8C41A51A9C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BB2D63E8-2904-426B-9C11-7C83B8CB7BD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8FB57142-B0B0-4F96-8936-4BA09AA07376}"/>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34652</xdr:rowOff>
    </xdr:from>
    <xdr:to>
      <xdr:col>55</xdr:col>
      <xdr:colOff>50800</xdr:colOff>
      <xdr:row>85</xdr:row>
      <xdr:rowOff>136252</xdr:rowOff>
    </xdr:to>
    <xdr:sp macro="" textlink="">
      <xdr:nvSpPr>
        <xdr:cNvPr id="365" name="楕円 364">
          <a:extLst>
            <a:ext uri="{FF2B5EF4-FFF2-40B4-BE49-F238E27FC236}">
              <a16:creationId xmlns:a16="http://schemas.microsoft.com/office/drawing/2014/main" id="{C87CD6A6-5C34-42AF-8981-934443BE46A2}"/>
            </a:ext>
          </a:extLst>
        </xdr:cNvPr>
        <xdr:cNvSpPr/>
      </xdr:nvSpPr>
      <xdr:spPr>
        <a:xfrm>
          <a:off x="10426700" y="1460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57529</xdr:rowOff>
    </xdr:from>
    <xdr:ext cx="469744" cy="259045"/>
    <xdr:sp macro="" textlink="">
      <xdr:nvSpPr>
        <xdr:cNvPr id="366" name="【公営住宅】&#10;一人当たり面積該当値テキスト">
          <a:extLst>
            <a:ext uri="{FF2B5EF4-FFF2-40B4-BE49-F238E27FC236}">
              <a16:creationId xmlns:a16="http://schemas.microsoft.com/office/drawing/2014/main" id="{A8352DC6-7A6C-446A-8EBE-3B82F1FFC7BB}"/>
            </a:ext>
          </a:extLst>
        </xdr:cNvPr>
        <xdr:cNvSpPr txBox="1"/>
      </xdr:nvSpPr>
      <xdr:spPr>
        <a:xfrm>
          <a:off x="10515600" y="14459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40531</xdr:rowOff>
    </xdr:from>
    <xdr:to>
      <xdr:col>50</xdr:col>
      <xdr:colOff>165100</xdr:colOff>
      <xdr:row>85</xdr:row>
      <xdr:rowOff>142131</xdr:rowOff>
    </xdr:to>
    <xdr:sp macro="" textlink="">
      <xdr:nvSpPr>
        <xdr:cNvPr id="367" name="楕円 366">
          <a:extLst>
            <a:ext uri="{FF2B5EF4-FFF2-40B4-BE49-F238E27FC236}">
              <a16:creationId xmlns:a16="http://schemas.microsoft.com/office/drawing/2014/main" id="{76559C16-215B-45A7-8F4E-C2BE8BFAF758}"/>
            </a:ext>
          </a:extLst>
        </xdr:cNvPr>
        <xdr:cNvSpPr/>
      </xdr:nvSpPr>
      <xdr:spPr>
        <a:xfrm>
          <a:off x="9588500" y="14613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85452</xdr:rowOff>
    </xdr:from>
    <xdr:to>
      <xdr:col>55</xdr:col>
      <xdr:colOff>0</xdr:colOff>
      <xdr:row>85</xdr:row>
      <xdr:rowOff>91331</xdr:rowOff>
    </xdr:to>
    <xdr:cxnSp macro="">
      <xdr:nvCxnSpPr>
        <xdr:cNvPr id="368" name="直線コネクタ 367">
          <a:extLst>
            <a:ext uri="{FF2B5EF4-FFF2-40B4-BE49-F238E27FC236}">
              <a16:creationId xmlns:a16="http://schemas.microsoft.com/office/drawing/2014/main" id="{B99B47B5-EC3F-4FB0-8F7B-CF121486B686}"/>
            </a:ext>
          </a:extLst>
        </xdr:cNvPr>
        <xdr:cNvCxnSpPr/>
      </xdr:nvCxnSpPr>
      <xdr:spPr>
        <a:xfrm flipV="1">
          <a:off x="9639300" y="14658702"/>
          <a:ext cx="8382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50002</xdr:rowOff>
    </xdr:from>
    <xdr:to>
      <xdr:col>46</xdr:col>
      <xdr:colOff>38100</xdr:colOff>
      <xdr:row>85</xdr:row>
      <xdr:rowOff>151602</xdr:rowOff>
    </xdr:to>
    <xdr:sp macro="" textlink="">
      <xdr:nvSpPr>
        <xdr:cNvPr id="369" name="楕円 368">
          <a:extLst>
            <a:ext uri="{FF2B5EF4-FFF2-40B4-BE49-F238E27FC236}">
              <a16:creationId xmlns:a16="http://schemas.microsoft.com/office/drawing/2014/main" id="{BE839727-C351-440D-9AA2-7B8FFAAC1F22}"/>
            </a:ext>
          </a:extLst>
        </xdr:cNvPr>
        <xdr:cNvSpPr/>
      </xdr:nvSpPr>
      <xdr:spPr>
        <a:xfrm>
          <a:off x="8699500" y="1462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91331</xdr:rowOff>
    </xdr:from>
    <xdr:to>
      <xdr:col>50</xdr:col>
      <xdr:colOff>114300</xdr:colOff>
      <xdr:row>85</xdr:row>
      <xdr:rowOff>100802</xdr:rowOff>
    </xdr:to>
    <xdr:cxnSp macro="">
      <xdr:nvCxnSpPr>
        <xdr:cNvPr id="370" name="直線コネクタ 369">
          <a:extLst>
            <a:ext uri="{FF2B5EF4-FFF2-40B4-BE49-F238E27FC236}">
              <a16:creationId xmlns:a16="http://schemas.microsoft.com/office/drawing/2014/main" id="{FE748BEB-4B96-4573-8E33-FDE8D366A90D}"/>
            </a:ext>
          </a:extLst>
        </xdr:cNvPr>
        <xdr:cNvCxnSpPr/>
      </xdr:nvCxnSpPr>
      <xdr:spPr>
        <a:xfrm flipV="1">
          <a:off x="8750300" y="14664581"/>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8527</xdr:rowOff>
    </xdr:from>
    <xdr:to>
      <xdr:col>41</xdr:col>
      <xdr:colOff>101600</xdr:colOff>
      <xdr:row>85</xdr:row>
      <xdr:rowOff>110127</xdr:rowOff>
    </xdr:to>
    <xdr:sp macro="" textlink="">
      <xdr:nvSpPr>
        <xdr:cNvPr id="371" name="楕円 370">
          <a:extLst>
            <a:ext uri="{FF2B5EF4-FFF2-40B4-BE49-F238E27FC236}">
              <a16:creationId xmlns:a16="http://schemas.microsoft.com/office/drawing/2014/main" id="{EE0E15BC-5B83-4851-A1A5-938D1C508BDB}"/>
            </a:ext>
          </a:extLst>
        </xdr:cNvPr>
        <xdr:cNvSpPr/>
      </xdr:nvSpPr>
      <xdr:spPr>
        <a:xfrm>
          <a:off x="7810500" y="1458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59327</xdr:rowOff>
    </xdr:from>
    <xdr:to>
      <xdr:col>45</xdr:col>
      <xdr:colOff>177800</xdr:colOff>
      <xdr:row>85</xdr:row>
      <xdr:rowOff>100802</xdr:rowOff>
    </xdr:to>
    <xdr:cxnSp macro="">
      <xdr:nvCxnSpPr>
        <xdr:cNvPr id="372" name="直線コネクタ 371">
          <a:extLst>
            <a:ext uri="{FF2B5EF4-FFF2-40B4-BE49-F238E27FC236}">
              <a16:creationId xmlns:a16="http://schemas.microsoft.com/office/drawing/2014/main" id="{48C585F9-B2E7-4725-B52F-46696713AB01}"/>
            </a:ext>
          </a:extLst>
        </xdr:cNvPr>
        <xdr:cNvCxnSpPr/>
      </xdr:nvCxnSpPr>
      <xdr:spPr>
        <a:xfrm>
          <a:off x="7861300" y="14632577"/>
          <a:ext cx="8890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38571</xdr:rowOff>
    </xdr:from>
    <xdr:to>
      <xdr:col>36</xdr:col>
      <xdr:colOff>165100</xdr:colOff>
      <xdr:row>85</xdr:row>
      <xdr:rowOff>140171</xdr:rowOff>
    </xdr:to>
    <xdr:sp macro="" textlink="">
      <xdr:nvSpPr>
        <xdr:cNvPr id="373" name="楕円 372">
          <a:extLst>
            <a:ext uri="{FF2B5EF4-FFF2-40B4-BE49-F238E27FC236}">
              <a16:creationId xmlns:a16="http://schemas.microsoft.com/office/drawing/2014/main" id="{593F1F42-0470-48E1-AD95-1F01179A1059}"/>
            </a:ext>
          </a:extLst>
        </xdr:cNvPr>
        <xdr:cNvSpPr/>
      </xdr:nvSpPr>
      <xdr:spPr>
        <a:xfrm>
          <a:off x="6921500" y="1461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59327</xdr:rowOff>
    </xdr:from>
    <xdr:to>
      <xdr:col>41</xdr:col>
      <xdr:colOff>50800</xdr:colOff>
      <xdr:row>85</xdr:row>
      <xdr:rowOff>89371</xdr:rowOff>
    </xdr:to>
    <xdr:cxnSp macro="">
      <xdr:nvCxnSpPr>
        <xdr:cNvPr id="374" name="直線コネクタ 373">
          <a:extLst>
            <a:ext uri="{FF2B5EF4-FFF2-40B4-BE49-F238E27FC236}">
              <a16:creationId xmlns:a16="http://schemas.microsoft.com/office/drawing/2014/main" id="{3125F06E-AB69-45E9-98C3-557C42549E38}"/>
            </a:ext>
          </a:extLst>
        </xdr:cNvPr>
        <xdr:cNvCxnSpPr/>
      </xdr:nvCxnSpPr>
      <xdr:spPr>
        <a:xfrm flipV="1">
          <a:off x="6972300" y="14632577"/>
          <a:ext cx="889000" cy="30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148607</xdr:rowOff>
    </xdr:from>
    <xdr:ext cx="469744" cy="259045"/>
    <xdr:sp macro="" textlink="">
      <xdr:nvSpPr>
        <xdr:cNvPr id="375" name="n_1aveValue【公営住宅】&#10;一人当たり面積">
          <a:extLst>
            <a:ext uri="{FF2B5EF4-FFF2-40B4-BE49-F238E27FC236}">
              <a16:creationId xmlns:a16="http://schemas.microsoft.com/office/drawing/2014/main" id="{B1F28EE6-6810-4833-A2C7-6B3F53F32931}"/>
            </a:ext>
          </a:extLst>
        </xdr:cNvPr>
        <xdr:cNvSpPr txBox="1"/>
      </xdr:nvSpPr>
      <xdr:spPr>
        <a:xfrm>
          <a:off x="9391727" y="14721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158404</xdr:rowOff>
    </xdr:from>
    <xdr:ext cx="469744" cy="259045"/>
    <xdr:sp macro="" textlink="">
      <xdr:nvSpPr>
        <xdr:cNvPr id="376" name="n_2aveValue【公営住宅】&#10;一人当たり面積">
          <a:extLst>
            <a:ext uri="{FF2B5EF4-FFF2-40B4-BE49-F238E27FC236}">
              <a16:creationId xmlns:a16="http://schemas.microsoft.com/office/drawing/2014/main" id="{8A531508-A6BC-4B67-8148-09B893A6F21D}"/>
            </a:ext>
          </a:extLst>
        </xdr:cNvPr>
        <xdr:cNvSpPr txBox="1"/>
      </xdr:nvSpPr>
      <xdr:spPr>
        <a:xfrm>
          <a:off x="8515427" y="14731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151547</xdr:rowOff>
    </xdr:from>
    <xdr:ext cx="469744" cy="259045"/>
    <xdr:sp macro="" textlink="">
      <xdr:nvSpPr>
        <xdr:cNvPr id="377" name="n_3aveValue【公営住宅】&#10;一人当たり面積">
          <a:extLst>
            <a:ext uri="{FF2B5EF4-FFF2-40B4-BE49-F238E27FC236}">
              <a16:creationId xmlns:a16="http://schemas.microsoft.com/office/drawing/2014/main" id="{74AECC81-111F-4817-B9F0-EB0B089BA1D5}"/>
            </a:ext>
          </a:extLst>
        </xdr:cNvPr>
        <xdr:cNvSpPr txBox="1"/>
      </xdr:nvSpPr>
      <xdr:spPr>
        <a:xfrm>
          <a:off x="7626427" y="147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153433</xdr:rowOff>
    </xdr:from>
    <xdr:ext cx="469744" cy="259045"/>
    <xdr:sp macro="" textlink="">
      <xdr:nvSpPr>
        <xdr:cNvPr id="378" name="n_4aveValue【公営住宅】&#10;一人当たり面積">
          <a:extLst>
            <a:ext uri="{FF2B5EF4-FFF2-40B4-BE49-F238E27FC236}">
              <a16:creationId xmlns:a16="http://schemas.microsoft.com/office/drawing/2014/main" id="{EB5787A9-1D72-4364-995C-BFA27CA8475D}"/>
            </a:ext>
          </a:extLst>
        </xdr:cNvPr>
        <xdr:cNvSpPr txBox="1"/>
      </xdr:nvSpPr>
      <xdr:spPr>
        <a:xfrm>
          <a:off x="6737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158658</xdr:rowOff>
    </xdr:from>
    <xdr:ext cx="469744" cy="259045"/>
    <xdr:sp macro="" textlink="">
      <xdr:nvSpPr>
        <xdr:cNvPr id="379" name="n_1mainValue【公営住宅】&#10;一人当たり面積">
          <a:extLst>
            <a:ext uri="{FF2B5EF4-FFF2-40B4-BE49-F238E27FC236}">
              <a16:creationId xmlns:a16="http://schemas.microsoft.com/office/drawing/2014/main" id="{BC3CDA55-FD0E-4A00-B68C-3EFE11E3AEFB}"/>
            </a:ext>
          </a:extLst>
        </xdr:cNvPr>
        <xdr:cNvSpPr txBox="1"/>
      </xdr:nvSpPr>
      <xdr:spPr>
        <a:xfrm>
          <a:off x="9391727" y="14389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168129</xdr:rowOff>
    </xdr:from>
    <xdr:ext cx="469744" cy="259045"/>
    <xdr:sp macro="" textlink="">
      <xdr:nvSpPr>
        <xdr:cNvPr id="380" name="n_2mainValue【公営住宅】&#10;一人当たり面積">
          <a:extLst>
            <a:ext uri="{FF2B5EF4-FFF2-40B4-BE49-F238E27FC236}">
              <a16:creationId xmlns:a16="http://schemas.microsoft.com/office/drawing/2014/main" id="{25B85370-609F-4DC3-9AB5-1F7E5162E204}"/>
            </a:ext>
          </a:extLst>
        </xdr:cNvPr>
        <xdr:cNvSpPr txBox="1"/>
      </xdr:nvSpPr>
      <xdr:spPr>
        <a:xfrm>
          <a:off x="8515427" y="14398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126654</xdr:rowOff>
    </xdr:from>
    <xdr:ext cx="469744" cy="259045"/>
    <xdr:sp macro="" textlink="">
      <xdr:nvSpPr>
        <xdr:cNvPr id="381" name="n_3mainValue【公営住宅】&#10;一人当たり面積">
          <a:extLst>
            <a:ext uri="{FF2B5EF4-FFF2-40B4-BE49-F238E27FC236}">
              <a16:creationId xmlns:a16="http://schemas.microsoft.com/office/drawing/2014/main" id="{E7387635-58A8-42A6-A695-29456EDC6591}"/>
            </a:ext>
          </a:extLst>
        </xdr:cNvPr>
        <xdr:cNvSpPr txBox="1"/>
      </xdr:nvSpPr>
      <xdr:spPr>
        <a:xfrm>
          <a:off x="7626427" y="1435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131298</xdr:rowOff>
    </xdr:from>
    <xdr:ext cx="469744" cy="259045"/>
    <xdr:sp macro="" textlink="">
      <xdr:nvSpPr>
        <xdr:cNvPr id="382" name="n_4mainValue【公営住宅】&#10;一人当たり面積">
          <a:extLst>
            <a:ext uri="{FF2B5EF4-FFF2-40B4-BE49-F238E27FC236}">
              <a16:creationId xmlns:a16="http://schemas.microsoft.com/office/drawing/2014/main" id="{890E35F9-DDF7-474E-9A35-AFBA37896DD7}"/>
            </a:ext>
          </a:extLst>
        </xdr:cNvPr>
        <xdr:cNvSpPr txBox="1"/>
      </xdr:nvSpPr>
      <xdr:spPr>
        <a:xfrm>
          <a:off x="6737427" y="14704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C57B9CC9-77D8-46D4-9B22-CE2058360D8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1BE4AB3B-ACF0-4BBA-9BD5-0AC9CA165B7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675EEBAA-C08C-4BA7-B209-F47DF927E7A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64B46EFA-1663-435E-99E8-562F6A223C0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BD2975FB-ED0B-4C6C-9C00-EE0B7D07081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6B21F543-E8A5-45B0-9AE6-9D13C09283F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E5A837D5-AF4C-4D4A-AE39-280E54CD850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E78FA155-D201-48DE-AD18-2A6B1F0DBDF4}"/>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4D9CFC28-E755-4887-A29A-220815C9CA5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a:extLst>
            <a:ext uri="{FF2B5EF4-FFF2-40B4-BE49-F238E27FC236}">
              <a16:creationId xmlns:a16="http://schemas.microsoft.com/office/drawing/2014/main" id="{17D35B87-950A-4F11-B568-FB6B7B3A612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a:extLst>
            <a:ext uri="{FF2B5EF4-FFF2-40B4-BE49-F238E27FC236}">
              <a16:creationId xmlns:a16="http://schemas.microsoft.com/office/drawing/2014/main" id="{3AD515F4-60BE-4774-BBA2-CD1A019F536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a:extLst>
            <a:ext uri="{FF2B5EF4-FFF2-40B4-BE49-F238E27FC236}">
              <a16:creationId xmlns:a16="http://schemas.microsoft.com/office/drawing/2014/main" id="{A89F183B-BEAD-4090-8E89-8307401B020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a:extLst>
            <a:ext uri="{FF2B5EF4-FFF2-40B4-BE49-F238E27FC236}">
              <a16:creationId xmlns:a16="http://schemas.microsoft.com/office/drawing/2014/main" id="{F25B639E-4DCE-4698-84FD-63B84D5F45E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a:extLst>
            <a:ext uri="{FF2B5EF4-FFF2-40B4-BE49-F238E27FC236}">
              <a16:creationId xmlns:a16="http://schemas.microsoft.com/office/drawing/2014/main" id="{B4EA8582-9E9C-4181-83BF-F59BA3F5ACB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a:extLst>
            <a:ext uri="{FF2B5EF4-FFF2-40B4-BE49-F238E27FC236}">
              <a16:creationId xmlns:a16="http://schemas.microsoft.com/office/drawing/2014/main" id="{9975A05E-827E-4785-BF22-00031AA374B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a:extLst>
            <a:ext uri="{FF2B5EF4-FFF2-40B4-BE49-F238E27FC236}">
              <a16:creationId xmlns:a16="http://schemas.microsoft.com/office/drawing/2014/main" id="{9E9B67D5-36FF-4717-A123-76F2D5DF4D2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a:extLst>
            <a:ext uri="{FF2B5EF4-FFF2-40B4-BE49-F238E27FC236}">
              <a16:creationId xmlns:a16="http://schemas.microsoft.com/office/drawing/2014/main" id="{272DC6C2-D6BA-4EF1-9412-015C35E16E0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a:extLst>
            <a:ext uri="{FF2B5EF4-FFF2-40B4-BE49-F238E27FC236}">
              <a16:creationId xmlns:a16="http://schemas.microsoft.com/office/drawing/2014/main" id="{ACE33E1A-B3FC-494F-9109-2F951F5E53A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a:extLst>
            <a:ext uri="{FF2B5EF4-FFF2-40B4-BE49-F238E27FC236}">
              <a16:creationId xmlns:a16="http://schemas.microsoft.com/office/drawing/2014/main" id="{2EFDE2CC-03B3-4215-9DE6-DA75CFB2526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a:extLst>
            <a:ext uri="{FF2B5EF4-FFF2-40B4-BE49-F238E27FC236}">
              <a16:creationId xmlns:a16="http://schemas.microsoft.com/office/drawing/2014/main" id="{3BB9ECA2-1356-403D-88CE-50F5FD13CED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a:extLst>
            <a:ext uri="{FF2B5EF4-FFF2-40B4-BE49-F238E27FC236}">
              <a16:creationId xmlns:a16="http://schemas.microsoft.com/office/drawing/2014/main" id="{8C08D1F6-86AC-49FB-8740-B002EBFE80A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a:extLst>
            <a:ext uri="{FF2B5EF4-FFF2-40B4-BE49-F238E27FC236}">
              <a16:creationId xmlns:a16="http://schemas.microsoft.com/office/drawing/2014/main" id="{6776A9AF-F3F7-40D7-A3BC-44EC538D9D05}"/>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a:extLst>
            <a:ext uri="{FF2B5EF4-FFF2-40B4-BE49-F238E27FC236}">
              <a16:creationId xmlns:a16="http://schemas.microsoft.com/office/drawing/2014/main" id="{23DBE2AA-CC24-4A76-BCE7-BDECDB141E9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a:extLst>
            <a:ext uri="{FF2B5EF4-FFF2-40B4-BE49-F238E27FC236}">
              <a16:creationId xmlns:a16="http://schemas.microsoft.com/office/drawing/2014/main" id="{854A7E00-F5AD-4B9A-9A8E-138CB89E8C7C}"/>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a:extLst>
            <a:ext uri="{FF2B5EF4-FFF2-40B4-BE49-F238E27FC236}">
              <a16:creationId xmlns:a16="http://schemas.microsoft.com/office/drawing/2014/main" id="{2710C6B4-FA60-4D1D-8DDA-C4A1BEE1651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a:extLst>
            <a:ext uri="{FF2B5EF4-FFF2-40B4-BE49-F238E27FC236}">
              <a16:creationId xmlns:a16="http://schemas.microsoft.com/office/drawing/2014/main" id="{B6D75D2D-632B-470B-BB3D-E86E638772B7}"/>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a:extLst>
            <a:ext uri="{FF2B5EF4-FFF2-40B4-BE49-F238E27FC236}">
              <a16:creationId xmlns:a16="http://schemas.microsoft.com/office/drawing/2014/main" id="{14949080-E608-44AF-844D-B4E6993058E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10" name="直線コネクタ 409">
          <a:extLst>
            <a:ext uri="{FF2B5EF4-FFF2-40B4-BE49-F238E27FC236}">
              <a16:creationId xmlns:a16="http://schemas.microsoft.com/office/drawing/2014/main" id="{4F2F7D12-7342-4BA6-B527-2F9D2CBC0A2F}"/>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11" name="テキスト ボックス 410">
          <a:extLst>
            <a:ext uri="{FF2B5EF4-FFF2-40B4-BE49-F238E27FC236}">
              <a16:creationId xmlns:a16="http://schemas.microsoft.com/office/drawing/2014/main" id="{7635BF8F-27A0-432E-9950-46796CCFA9A5}"/>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2" name="直線コネクタ 411">
          <a:extLst>
            <a:ext uri="{FF2B5EF4-FFF2-40B4-BE49-F238E27FC236}">
              <a16:creationId xmlns:a16="http://schemas.microsoft.com/office/drawing/2014/main" id="{D19B7EAA-A9FE-4319-A702-9D7DF9007558}"/>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3" name="テキスト ボックス 412">
          <a:extLst>
            <a:ext uri="{FF2B5EF4-FFF2-40B4-BE49-F238E27FC236}">
              <a16:creationId xmlns:a16="http://schemas.microsoft.com/office/drawing/2014/main" id="{9F2DC9C0-849F-4310-AF17-0F97CE23873C}"/>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4" name="直線コネクタ 413">
          <a:extLst>
            <a:ext uri="{FF2B5EF4-FFF2-40B4-BE49-F238E27FC236}">
              <a16:creationId xmlns:a16="http://schemas.microsoft.com/office/drawing/2014/main" id="{E76C927E-5065-474F-985B-8A836D208649}"/>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5" name="テキスト ボックス 414">
          <a:extLst>
            <a:ext uri="{FF2B5EF4-FFF2-40B4-BE49-F238E27FC236}">
              <a16:creationId xmlns:a16="http://schemas.microsoft.com/office/drawing/2014/main" id="{F61345E8-3015-4464-8F14-BFADB03B238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6" name="直線コネクタ 415">
          <a:extLst>
            <a:ext uri="{FF2B5EF4-FFF2-40B4-BE49-F238E27FC236}">
              <a16:creationId xmlns:a16="http://schemas.microsoft.com/office/drawing/2014/main" id="{F93A0EB4-09AB-4611-B894-4FF51B5F6901}"/>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7" name="テキスト ボックス 416">
          <a:extLst>
            <a:ext uri="{FF2B5EF4-FFF2-40B4-BE49-F238E27FC236}">
              <a16:creationId xmlns:a16="http://schemas.microsoft.com/office/drawing/2014/main" id="{14444CEF-2282-40C3-95BB-F8DF288BF7DC}"/>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8" name="直線コネクタ 417">
          <a:extLst>
            <a:ext uri="{FF2B5EF4-FFF2-40B4-BE49-F238E27FC236}">
              <a16:creationId xmlns:a16="http://schemas.microsoft.com/office/drawing/2014/main" id="{174BD951-B403-4ABF-93ED-181E27216937}"/>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9" name="テキスト ボックス 418">
          <a:extLst>
            <a:ext uri="{FF2B5EF4-FFF2-40B4-BE49-F238E27FC236}">
              <a16:creationId xmlns:a16="http://schemas.microsoft.com/office/drawing/2014/main" id="{6FCC729D-C907-45B8-B5E1-ED457EE7D065}"/>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20" name="直線コネクタ 419">
          <a:extLst>
            <a:ext uri="{FF2B5EF4-FFF2-40B4-BE49-F238E27FC236}">
              <a16:creationId xmlns:a16="http://schemas.microsoft.com/office/drawing/2014/main" id="{B9C54BD8-8454-4C47-B844-40F84EFA356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21" name="テキスト ボックス 420">
          <a:extLst>
            <a:ext uri="{FF2B5EF4-FFF2-40B4-BE49-F238E27FC236}">
              <a16:creationId xmlns:a16="http://schemas.microsoft.com/office/drawing/2014/main" id="{38061023-F98C-4A20-A4DF-1B7A4FBC6C8C}"/>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2" name="直線コネクタ 421">
          <a:extLst>
            <a:ext uri="{FF2B5EF4-FFF2-40B4-BE49-F238E27FC236}">
              <a16:creationId xmlns:a16="http://schemas.microsoft.com/office/drawing/2014/main" id="{941B6BA5-D7FF-44A5-9586-34EEFA676113}"/>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3" name="【認定こども園・幼稚園・保育所】&#10;有形固定資産減価償却率グラフ枠">
          <a:extLst>
            <a:ext uri="{FF2B5EF4-FFF2-40B4-BE49-F238E27FC236}">
              <a16:creationId xmlns:a16="http://schemas.microsoft.com/office/drawing/2014/main" id="{FF1C1E99-605B-4E4C-86AE-BE84337871A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166007</xdr:rowOff>
    </xdr:from>
    <xdr:to>
      <xdr:col>85</xdr:col>
      <xdr:colOff>126364</xdr:colOff>
      <xdr:row>42</xdr:row>
      <xdr:rowOff>92528</xdr:rowOff>
    </xdr:to>
    <xdr:cxnSp macro="">
      <xdr:nvCxnSpPr>
        <xdr:cNvPr id="424" name="直線コネクタ 423">
          <a:extLst>
            <a:ext uri="{FF2B5EF4-FFF2-40B4-BE49-F238E27FC236}">
              <a16:creationId xmlns:a16="http://schemas.microsoft.com/office/drawing/2014/main" id="{9FFE78DB-B9C6-4552-9481-8787DCCC4785}"/>
            </a:ext>
          </a:extLst>
        </xdr:cNvPr>
        <xdr:cNvCxnSpPr/>
      </xdr:nvCxnSpPr>
      <xdr:spPr>
        <a:xfrm flipV="1">
          <a:off x="16318864" y="58238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5" name="【認定こども園・幼稚園・保育所】&#10;有形固定資産減価償却率最小値テキスト">
          <a:extLst>
            <a:ext uri="{FF2B5EF4-FFF2-40B4-BE49-F238E27FC236}">
              <a16:creationId xmlns:a16="http://schemas.microsoft.com/office/drawing/2014/main" id="{0962BC8F-BD21-4F71-9BB6-3F62252AA121}"/>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6" name="直線コネクタ 425">
          <a:extLst>
            <a:ext uri="{FF2B5EF4-FFF2-40B4-BE49-F238E27FC236}">
              <a16:creationId xmlns:a16="http://schemas.microsoft.com/office/drawing/2014/main" id="{64C0AD08-3254-46C1-B7BF-06CF9BCF3AF7}"/>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112684</xdr:rowOff>
    </xdr:from>
    <xdr:ext cx="405111" cy="259045"/>
    <xdr:sp macro="" textlink="">
      <xdr:nvSpPr>
        <xdr:cNvPr id="427" name="【認定こども園・幼稚園・保育所】&#10;有形固定資産減価償却率最大値テキスト">
          <a:extLst>
            <a:ext uri="{FF2B5EF4-FFF2-40B4-BE49-F238E27FC236}">
              <a16:creationId xmlns:a16="http://schemas.microsoft.com/office/drawing/2014/main" id="{D56C1D39-A89E-447C-AAD7-435D44CF8726}"/>
            </a:ext>
          </a:extLst>
        </xdr:cNvPr>
        <xdr:cNvSpPr txBox="1"/>
      </xdr:nvSpPr>
      <xdr:spPr>
        <a:xfrm>
          <a:off x="16357600" y="5599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166007</xdr:rowOff>
    </xdr:from>
    <xdr:to>
      <xdr:col>86</xdr:col>
      <xdr:colOff>25400</xdr:colOff>
      <xdr:row>33</xdr:row>
      <xdr:rowOff>166007</xdr:rowOff>
    </xdr:to>
    <xdr:cxnSp macro="">
      <xdr:nvCxnSpPr>
        <xdr:cNvPr id="428" name="直線コネクタ 427">
          <a:extLst>
            <a:ext uri="{FF2B5EF4-FFF2-40B4-BE49-F238E27FC236}">
              <a16:creationId xmlns:a16="http://schemas.microsoft.com/office/drawing/2014/main" id="{AEE5D015-81F8-438E-9F4C-68C0AD6CFF0B}"/>
            </a:ext>
          </a:extLst>
        </xdr:cNvPr>
        <xdr:cNvCxnSpPr/>
      </xdr:nvCxnSpPr>
      <xdr:spPr>
        <a:xfrm>
          <a:off x="16230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49547</xdr:rowOff>
    </xdr:from>
    <xdr:ext cx="405111" cy="259045"/>
    <xdr:sp macro="" textlink="">
      <xdr:nvSpPr>
        <xdr:cNvPr id="429" name="【認定こども園・幼稚園・保育所】&#10;有形固定資産減価償却率平均値テキスト">
          <a:extLst>
            <a:ext uri="{FF2B5EF4-FFF2-40B4-BE49-F238E27FC236}">
              <a16:creationId xmlns:a16="http://schemas.microsoft.com/office/drawing/2014/main" id="{1D916EA5-BEE4-4A27-820A-F2BDB99CFAEF}"/>
            </a:ext>
          </a:extLst>
        </xdr:cNvPr>
        <xdr:cNvSpPr txBox="1"/>
      </xdr:nvSpPr>
      <xdr:spPr>
        <a:xfrm>
          <a:off x="16357600" y="656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30" name="フローチャート: 判断 429">
          <a:extLst>
            <a:ext uri="{FF2B5EF4-FFF2-40B4-BE49-F238E27FC236}">
              <a16:creationId xmlns:a16="http://schemas.microsoft.com/office/drawing/2014/main" id="{9026702E-CE9D-453D-9975-CB162BE4AF46}"/>
            </a:ext>
          </a:extLst>
        </xdr:cNvPr>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72753</xdr:rowOff>
    </xdr:from>
    <xdr:to>
      <xdr:col>81</xdr:col>
      <xdr:colOff>101600</xdr:colOff>
      <xdr:row>39</xdr:row>
      <xdr:rowOff>2903</xdr:rowOff>
    </xdr:to>
    <xdr:sp macro="" textlink="">
      <xdr:nvSpPr>
        <xdr:cNvPr id="431" name="フローチャート: 判断 430">
          <a:extLst>
            <a:ext uri="{FF2B5EF4-FFF2-40B4-BE49-F238E27FC236}">
              <a16:creationId xmlns:a16="http://schemas.microsoft.com/office/drawing/2014/main" id="{40471E84-2FE3-4403-A891-DCB933A55517}"/>
            </a:ext>
          </a:extLst>
        </xdr:cNvPr>
        <xdr:cNvSpPr/>
      </xdr:nvSpPr>
      <xdr:spPr>
        <a:xfrm>
          <a:off x="15430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67854</xdr:rowOff>
    </xdr:from>
    <xdr:to>
      <xdr:col>76</xdr:col>
      <xdr:colOff>165100</xdr:colOff>
      <xdr:row>38</xdr:row>
      <xdr:rowOff>169454</xdr:rowOff>
    </xdr:to>
    <xdr:sp macro="" textlink="">
      <xdr:nvSpPr>
        <xdr:cNvPr id="432" name="フローチャート: 判断 431">
          <a:extLst>
            <a:ext uri="{FF2B5EF4-FFF2-40B4-BE49-F238E27FC236}">
              <a16:creationId xmlns:a16="http://schemas.microsoft.com/office/drawing/2014/main" id="{910EEE75-B8E8-46AB-B82E-D457394147DA}"/>
            </a:ext>
          </a:extLst>
        </xdr:cNvPr>
        <xdr:cNvSpPr/>
      </xdr:nvSpPr>
      <xdr:spPr>
        <a:xfrm>
          <a:off x="145415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102144</xdr:rowOff>
    </xdr:from>
    <xdr:to>
      <xdr:col>72</xdr:col>
      <xdr:colOff>38100</xdr:colOff>
      <xdr:row>39</xdr:row>
      <xdr:rowOff>32294</xdr:rowOff>
    </xdr:to>
    <xdr:sp macro="" textlink="">
      <xdr:nvSpPr>
        <xdr:cNvPr id="433" name="フローチャート: 判断 432">
          <a:extLst>
            <a:ext uri="{FF2B5EF4-FFF2-40B4-BE49-F238E27FC236}">
              <a16:creationId xmlns:a16="http://schemas.microsoft.com/office/drawing/2014/main" id="{6A76C839-1941-44F2-95E0-9C165E9F52F4}"/>
            </a:ext>
          </a:extLst>
        </xdr:cNvPr>
        <xdr:cNvSpPr/>
      </xdr:nvSpPr>
      <xdr:spPr>
        <a:xfrm>
          <a:off x="13652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25400</xdr:rowOff>
    </xdr:from>
    <xdr:to>
      <xdr:col>67</xdr:col>
      <xdr:colOff>101600</xdr:colOff>
      <xdr:row>38</xdr:row>
      <xdr:rowOff>127000</xdr:rowOff>
    </xdr:to>
    <xdr:sp macro="" textlink="">
      <xdr:nvSpPr>
        <xdr:cNvPr id="434" name="フローチャート: 判断 433">
          <a:extLst>
            <a:ext uri="{FF2B5EF4-FFF2-40B4-BE49-F238E27FC236}">
              <a16:creationId xmlns:a16="http://schemas.microsoft.com/office/drawing/2014/main" id="{9A278933-6DA5-4EB0-9108-3B02A9580AEE}"/>
            </a:ext>
          </a:extLst>
        </xdr:cNvPr>
        <xdr:cNvSpPr/>
      </xdr:nvSpPr>
      <xdr:spPr>
        <a:xfrm>
          <a:off x="12763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6C8E1BC3-1F81-4E5B-80C6-4E43FF49F5A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73078EF3-8232-4563-B1C7-7CBF760FAED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DBEFFC50-169F-4BBD-8FA0-7DE849D9E2C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F1DA76B1-BD27-4DBC-AC7E-01B20F93BB0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9" name="テキスト ボックス 438">
          <a:extLst>
            <a:ext uri="{FF2B5EF4-FFF2-40B4-BE49-F238E27FC236}">
              <a16:creationId xmlns:a16="http://schemas.microsoft.com/office/drawing/2014/main" id="{EAFF0890-D644-4FC9-AF8F-F33DEA7AA2D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111942</xdr:rowOff>
    </xdr:from>
    <xdr:to>
      <xdr:col>85</xdr:col>
      <xdr:colOff>177800</xdr:colOff>
      <xdr:row>37</xdr:row>
      <xdr:rowOff>42092</xdr:rowOff>
    </xdr:to>
    <xdr:sp macro="" textlink="">
      <xdr:nvSpPr>
        <xdr:cNvPr id="440" name="楕円 439">
          <a:extLst>
            <a:ext uri="{FF2B5EF4-FFF2-40B4-BE49-F238E27FC236}">
              <a16:creationId xmlns:a16="http://schemas.microsoft.com/office/drawing/2014/main" id="{D2CF5892-63E4-4D8C-A8C5-3B685C3CB10D}"/>
            </a:ext>
          </a:extLst>
        </xdr:cNvPr>
        <xdr:cNvSpPr/>
      </xdr:nvSpPr>
      <xdr:spPr>
        <a:xfrm>
          <a:off x="16268700" y="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134819</xdr:rowOff>
    </xdr:from>
    <xdr:ext cx="405111" cy="259045"/>
    <xdr:sp macro="" textlink="">
      <xdr:nvSpPr>
        <xdr:cNvPr id="441" name="【認定こども園・幼稚園・保育所】&#10;有形固定資産減価償却率該当値テキスト">
          <a:extLst>
            <a:ext uri="{FF2B5EF4-FFF2-40B4-BE49-F238E27FC236}">
              <a16:creationId xmlns:a16="http://schemas.microsoft.com/office/drawing/2014/main" id="{8CCAD588-7623-4888-93E1-7702AB4ED15A}"/>
            </a:ext>
          </a:extLst>
        </xdr:cNvPr>
        <xdr:cNvSpPr txBox="1"/>
      </xdr:nvSpPr>
      <xdr:spPr>
        <a:xfrm>
          <a:off x="16357600" y="613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49893</xdr:rowOff>
    </xdr:from>
    <xdr:to>
      <xdr:col>81</xdr:col>
      <xdr:colOff>101600</xdr:colOff>
      <xdr:row>36</xdr:row>
      <xdr:rowOff>151493</xdr:rowOff>
    </xdr:to>
    <xdr:sp macro="" textlink="">
      <xdr:nvSpPr>
        <xdr:cNvPr id="442" name="楕円 441">
          <a:extLst>
            <a:ext uri="{FF2B5EF4-FFF2-40B4-BE49-F238E27FC236}">
              <a16:creationId xmlns:a16="http://schemas.microsoft.com/office/drawing/2014/main" id="{3458F663-35B2-4910-A0D3-A592F7AAEC83}"/>
            </a:ext>
          </a:extLst>
        </xdr:cNvPr>
        <xdr:cNvSpPr/>
      </xdr:nvSpPr>
      <xdr:spPr>
        <a:xfrm>
          <a:off x="15430500" y="6222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100693</xdr:rowOff>
    </xdr:from>
    <xdr:to>
      <xdr:col>85</xdr:col>
      <xdr:colOff>127000</xdr:colOff>
      <xdr:row>36</xdr:row>
      <xdr:rowOff>162742</xdr:rowOff>
    </xdr:to>
    <xdr:cxnSp macro="">
      <xdr:nvCxnSpPr>
        <xdr:cNvPr id="443" name="直線コネクタ 442">
          <a:extLst>
            <a:ext uri="{FF2B5EF4-FFF2-40B4-BE49-F238E27FC236}">
              <a16:creationId xmlns:a16="http://schemas.microsoft.com/office/drawing/2014/main" id="{951214AC-7139-44F2-945D-DE5DEEF207DF}"/>
            </a:ext>
          </a:extLst>
        </xdr:cNvPr>
        <xdr:cNvCxnSpPr/>
      </xdr:nvCxnSpPr>
      <xdr:spPr>
        <a:xfrm>
          <a:off x="15481300" y="6272893"/>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159294</xdr:rowOff>
    </xdr:from>
    <xdr:to>
      <xdr:col>76</xdr:col>
      <xdr:colOff>165100</xdr:colOff>
      <xdr:row>36</xdr:row>
      <xdr:rowOff>89444</xdr:rowOff>
    </xdr:to>
    <xdr:sp macro="" textlink="">
      <xdr:nvSpPr>
        <xdr:cNvPr id="444" name="楕円 443">
          <a:extLst>
            <a:ext uri="{FF2B5EF4-FFF2-40B4-BE49-F238E27FC236}">
              <a16:creationId xmlns:a16="http://schemas.microsoft.com/office/drawing/2014/main" id="{F2EFB734-A47B-497E-89D6-A66095F795D5}"/>
            </a:ext>
          </a:extLst>
        </xdr:cNvPr>
        <xdr:cNvSpPr/>
      </xdr:nvSpPr>
      <xdr:spPr>
        <a:xfrm>
          <a:off x="14541500" y="616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38644</xdr:rowOff>
    </xdr:from>
    <xdr:to>
      <xdr:col>81</xdr:col>
      <xdr:colOff>50800</xdr:colOff>
      <xdr:row>36</xdr:row>
      <xdr:rowOff>100693</xdr:rowOff>
    </xdr:to>
    <xdr:cxnSp macro="">
      <xdr:nvCxnSpPr>
        <xdr:cNvPr id="445" name="直線コネクタ 444">
          <a:extLst>
            <a:ext uri="{FF2B5EF4-FFF2-40B4-BE49-F238E27FC236}">
              <a16:creationId xmlns:a16="http://schemas.microsoft.com/office/drawing/2014/main" id="{77008459-7AE9-4EBB-BF69-EAC9A15904C8}"/>
            </a:ext>
          </a:extLst>
        </xdr:cNvPr>
        <xdr:cNvCxnSpPr/>
      </xdr:nvCxnSpPr>
      <xdr:spPr>
        <a:xfrm>
          <a:off x="14592300" y="621084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92347</xdr:rowOff>
    </xdr:from>
    <xdr:to>
      <xdr:col>72</xdr:col>
      <xdr:colOff>38100</xdr:colOff>
      <xdr:row>36</xdr:row>
      <xdr:rowOff>22497</xdr:rowOff>
    </xdr:to>
    <xdr:sp macro="" textlink="">
      <xdr:nvSpPr>
        <xdr:cNvPr id="446" name="楕円 445">
          <a:extLst>
            <a:ext uri="{FF2B5EF4-FFF2-40B4-BE49-F238E27FC236}">
              <a16:creationId xmlns:a16="http://schemas.microsoft.com/office/drawing/2014/main" id="{EEA9F1C9-F2B5-47E2-9792-04C2BE2818B4}"/>
            </a:ext>
          </a:extLst>
        </xdr:cNvPr>
        <xdr:cNvSpPr/>
      </xdr:nvSpPr>
      <xdr:spPr>
        <a:xfrm>
          <a:off x="13652500" y="609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143147</xdr:rowOff>
    </xdr:from>
    <xdr:to>
      <xdr:col>76</xdr:col>
      <xdr:colOff>114300</xdr:colOff>
      <xdr:row>36</xdr:row>
      <xdr:rowOff>38644</xdr:rowOff>
    </xdr:to>
    <xdr:cxnSp macro="">
      <xdr:nvCxnSpPr>
        <xdr:cNvPr id="447" name="直線コネクタ 446">
          <a:extLst>
            <a:ext uri="{FF2B5EF4-FFF2-40B4-BE49-F238E27FC236}">
              <a16:creationId xmlns:a16="http://schemas.microsoft.com/office/drawing/2014/main" id="{64B51D49-BFD1-44D3-A954-B3CD44FE8620}"/>
            </a:ext>
          </a:extLst>
        </xdr:cNvPr>
        <xdr:cNvCxnSpPr/>
      </xdr:nvCxnSpPr>
      <xdr:spPr>
        <a:xfrm>
          <a:off x="13703300" y="6143897"/>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42</xdr:row>
      <xdr:rowOff>41728</xdr:rowOff>
    </xdr:from>
    <xdr:to>
      <xdr:col>67</xdr:col>
      <xdr:colOff>101600</xdr:colOff>
      <xdr:row>42</xdr:row>
      <xdr:rowOff>143328</xdr:rowOff>
    </xdr:to>
    <xdr:sp macro="" textlink="">
      <xdr:nvSpPr>
        <xdr:cNvPr id="448" name="楕円 447">
          <a:extLst>
            <a:ext uri="{FF2B5EF4-FFF2-40B4-BE49-F238E27FC236}">
              <a16:creationId xmlns:a16="http://schemas.microsoft.com/office/drawing/2014/main" id="{A35C9F2A-ECC2-4676-8966-F3BAD51E3AB3}"/>
            </a:ext>
          </a:extLst>
        </xdr:cNvPr>
        <xdr:cNvSpPr/>
      </xdr:nvSpPr>
      <xdr:spPr>
        <a:xfrm>
          <a:off x="12763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143147</xdr:rowOff>
    </xdr:from>
    <xdr:to>
      <xdr:col>71</xdr:col>
      <xdr:colOff>177800</xdr:colOff>
      <xdr:row>42</xdr:row>
      <xdr:rowOff>92528</xdr:rowOff>
    </xdr:to>
    <xdr:cxnSp macro="">
      <xdr:nvCxnSpPr>
        <xdr:cNvPr id="449" name="直線コネクタ 448">
          <a:extLst>
            <a:ext uri="{FF2B5EF4-FFF2-40B4-BE49-F238E27FC236}">
              <a16:creationId xmlns:a16="http://schemas.microsoft.com/office/drawing/2014/main" id="{402BB88B-62C6-48B7-9CD2-6C7B0EA33E89}"/>
            </a:ext>
          </a:extLst>
        </xdr:cNvPr>
        <xdr:cNvCxnSpPr/>
      </xdr:nvCxnSpPr>
      <xdr:spPr>
        <a:xfrm flipV="1">
          <a:off x="12814300" y="6143897"/>
          <a:ext cx="889000" cy="11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165480</xdr:rowOff>
    </xdr:from>
    <xdr:ext cx="405111" cy="259045"/>
    <xdr:sp macro="" textlink="">
      <xdr:nvSpPr>
        <xdr:cNvPr id="450" name="n_1aveValue【認定こども園・幼稚園・保育所】&#10;有形固定資産減価償却率">
          <a:extLst>
            <a:ext uri="{FF2B5EF4-FFF2-40B4-BE49-F238E27FC236}">
              <a16:creationId xmlns:a16="http://schemas.microsoft.com/office/drawing/2014/main" id="{DB6C1E23-9CFE-41DD-97B8-DDFD41A4B5F9}"/>
            </a:ext>
          </a:extLst>
        </xdr:cNvPr>
        <xdr:cNvSpPr txBox="1"/>
      </xdr:nvSpPr>
      <xdr:spPr>
        <a:xfrm>
          <a:off x="152660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160581</xdr:rowOff>
    </xdr:from>
    <xdr:ext cx="405111" cy="259045"/>
    <xdr:sp macro="" textlink="">
      <xdr:nvSpPr>
        <xdr:cNvPr id="451" name="n_2aveValue【認定こども園・幼稚園・保育所】&#10;有形固定資産減価償却率">
          <a:extLst>
            <a:ext uri="{FF2B5EF4-FFF2-40B4-BE49-F238E27FC236}">
              <a16:creationId xmlns:a16="http://schemas.microsoft.com/office/drawing/2014/main" id="{D382BCAE-F3D0-49B6-960D-6FDDFAEBEB3B}"/>
            </a:ext>
          </a:extLst>
        </xdr:cNvPr>
        <xdr:cNvSpPr txBox="1"/>
      </xdr:nvSpPr>
      <xdr:spPr>
        <a:xfrm>
          <a:off x="143897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23421</xdr:rowOff>
    </xdr:from>
    <xdr:ext cx="405111" cy="259045"/>
    <xdr:sp macro="" textlink="">
      <xdr:nvSpPr>
        <xdr:cNvPr id="452" name="n_3aveValue【認定こども園・幼稚園・保育所】&#10;有形固定資産減価償却率">
          <a:extLst>
            <a:ext uri="{FF2B5EF4-FFF2-40B4-BE49-F238E27FC236}">
              <a16:creationId xmlns:a16="http://schemas.microsoft.com/office/drawing/2014/main" id="{3EE43CA0-69C3-4D04-9597-469D66285AE1}"/>
            </a:ext>
          </a:extLst>
        </xdr:cNvPr>
        <xdr:cNvSpPr txBox="1"/>
      </xdr:nvSpPr>
      <xdr:spPr>
        <a:xfrm>
          <a:off x="13500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143527</xdr:rowOff>
    </xdr:from>
    <xdr:ext cx="405111" cy="259045"/>
    <xdr:sp macro="" textlink="">
      <xdr:nvSpPr>
        <xdr:cNvPr id="453" name="n_4aveValue【認定こども園・幼稚園・保育所】&#10;有形固定資産減価償却率">
          <a:extLst>
            <a:ext uri="{FF2B5EF4-FFF2-40B4-BE49-F238E27FC236}">
              <a16:creationId xmlns:a16="http://schemas.microsoft.com/office/drawing/2014/main" id="{F78121EC-10C4-4A87-96CA-C3BA10CEF3FA}"/>
            </a:ext>
          </a:extLst>
        </xdr:cNvPr>
        <xdr:cNvSpPr txBox="1"/>
      </xdr:nvSpPr>
      <xdr:spPr>
        <a:xfrm>
          <a:off x="12611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168020</xdr:rowOff>
    </xdr:from>
    <xdr:ext cx="405111" cy="259045"/>
    <xdr:sp macro="" textlink="">
      <xdr:nvSpPr>
        <xdr:cNvPr id="454" name="n_1mainValue【認定こども園・幼稚園・保育所】&#10;有形固定資産減価償却率">
          <a:extLst>
            <a:ext uri="{FF2B5EF4-FFF2-40B4-BE49-F238E27FC236}">
              <a16:creationId xmlns:a16="http://schemas.microsoft.com/office/drawing/2014/main" id="{9026BA72-DCD3-4D92-A3AB-F8208CFCE1A3}"/>
            </a:ext>
          </a:extLst>
        </xdr:cNvPr>
        <xdr:cNvSpPr txBox="1"/>
      </xdr:nvSpPr>
      <xdr:spPr>
        <a:xfrm>
          <a:off x="15266044" y="5997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105971</xdr:rowOff>
    </xdr:from>
    <xdr:ext cx="405111" cy="259045"/>
    <xdr:sp macro="" textlink="">
      <xdr:nvSpPr>
        <xdr:cNvPr id="455" name="n_2mainValue【認定こども園・幼稚園・保育所】&#10;有形固定資産減価償却率">
          <a:extLst>
            <a:ext uri="{FF2B5EF4-FFF2-40B4-BE49-F238E27FC236}">
              <a16:creationId xmlns:a16="http://schemas.microsoft.com/office/drawing/2014/main" id="{C8F06856-2AF2-430B-B5B4-4E673932F2BA}"/>
            </a:ext>
          </a:extLst>
        </xdr:cNvPr>
        <xdr:cNvSpPr txBox="1"/>
      </xdr:nvSpPr>
      <xdr:spPr>
        <a:xfrm>
          <a:off x="14389744" y="593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39024</xdr:rowOff>
    </xdr:from>
    <xdr:ext cx="405111" cy="259045"/>
    <xdr:sp macro="" textlink="">
      <xdr:nvSpPr>
        <xdr:cNvPr id="456" name="n_3mainValue【認定こども園・幼稚園・保育所】&#10;有形固定資産減価償却率">
          <a:extLst>
            <a:ext uri="{FF2B5EF4-FFF2-40B4-BE49-F238E27FC236}">
              <a16:creationId xmlns:a16="http://schemas.microsoft.com/office/drawing/2014/main" id="{639BAEEC-A6E9-428C-B57B-FFCFF87DB644}"/>
            </a:ext>
          </a:extLst>
        </xdr:cNvPr>
        <xdr:cNvSpPr txBox="1"/>
      </xdr:nvSpPr>
      <xdr:spPr>
        <a:xfrm>
          <a:off x="13500744" y="586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134455</xdr:rowOff>
    </xdr:from>
    <xdr:ext cx="469744" cy="259045"/>
    <xdr:sp macro="" textlink="">
      <xdr:nvSpPr>
        <xdr:cNvPr id="457" name="n_4mainValue【認定こども園・幼稚園・保育所】&#10;有形固定資産減価償却率">
          <a:extLst>
            <a:ext uri="{FF2B5EF4-FFF2-40B4-BE49-F238E27FC236}">
              <a16:creationId xmlns:a16="http://schemas.microsoft.com/office/drawing/2014/main" id="{F5FA6404-BA55-4741-A748-6ED8F70635E5}"/>
            </a:ext>
          </a:extLst>
        </xdr:cNvPr>
        <xdr:cNvSpPr txBox="1"/>
      </xdr:nvSpPr>
      <xdr:spPr>
        <a:xfrm>
          <a:off x="12579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8" name="正方形/長方形 457">
          <a:extLst>
            <a:ext uri="{FF2B5EF4-FFF2-40B4-BE49-F238E27FC236}">
              <a16:creationId xmlns:a16="http://schemas.microsoft.com/office/drawing/2014/main" id="{32F599BC-B977-47F0-B24A-A363ABCDCCD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9" name="正方形/長方形 458">
          <a:extLst>
            <a:ext uri="{FF2B5EF4-FFF2-40B4-BE49-F238E27FC236}">
              <a16:creationId xmlns:a16="http://schemas.microsoft.com/office/drawing/2014/main" id="{B9F82FF4-F597-4815-80DA-990907EC462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60" name="正方形/長方形 459">
          <a:extLst>
            <a:ext uri="{FF2B5EF4-FFF2-40B4-BE49-F238E27FC236}">
              <a16:creationId xmlns:a16="http://schemas.microsoft.com/office/drawing/2014/main" id="{5F7B5B8C-B10E-4028-9BAC-6F1DE1EA073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1" name="正方形/長方形 460">
          <a:extLst>
            <a:ext uri="{FF2B5EF4-FFF2-40B4-BE49-F238E27FC236}">
              <a16:creationId xmlns:a16="http://schemas.microsoft.com/office/drawing/2014/main" id="{759AB96B-DD03-4E4A-9F43-19F8042EF27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2" name="正方形/長方形 461">
          <a:extLst>
            <a:ext uri="{FF2B5EF4-FFF2-40B4-BE49-F238E27FC236}">
              <a16:creationId xmlns:a16="http://schemas.microsoft.com/office/drawing/2014/main" id="{93EF09E0-852E-4A35-A4BF-9A5B43F231C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3" name="正方形/長方形 462">
          <a:extLst>
            <a:ext uri="{FF2B5EF4-FFF2-40B4-BE49-F238E27FC236}">
              <a16:creationId xmlns:a16="http://schemas.microsoft.com/office/drawing/2014/main" id="{590D7A5B-535A-4212-B248-94F37A2E772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4" name="正方形/長方形 463">
          <a:extLst>
            <a:ext uri="{FF2B5EF4-FFF2-40B4-BE49-F238E27FC236}">
              <a16:creationId xmlns:a16="http://schemas.microsoft.com/office/drawing/2014/main" id="{5DC20B4D-0766-4EA6-B93C-9E99605CC2A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5" name="正方形/長方形 464">
          <a:extLst>
            <a:ext uri="{FF2B5EF4-FFF2-40B4-BE49-F238E27FC236}">
              <a16:creationId xmlns:a16="http://schemas.microsoft.com/office/drawing/2014/main" id="{911B97A3-DB29-49CD-B21A-AE8C4E9511D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6" name="テキスト ボックス 465">
          <a:extLst>
            <a:ext uri="{FF2B5EF4-FFF2-40B4-BE49-F238E27FC236}">
              <a16:creationId xmlns:a16="http://schemas.microsoft.com/office/drawing/2014/main" id="{6FEBC255-5D54-47D9-BADE-CC4C24777E7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7" name="直線コネクタ 466">
          <a:extLst>
            <a:ext uri="{FF2B5EF4-FFF2-40B4-BE49-F238E27FC236}">
              <a16:creationId xmlns:a16="http://schemas.microsoft.com/office/drawing/2014/main" id="{66BED01D-6D93-4190-916B-CDB8736E4EC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8" name="直線コネクタ 467">
          <a:extLst>
            <a:ext uri="{FF2B5EF4-FFF2-40B4-BE49-F238E27FC236}">
              <a16:creationId xmlns:a16="http://schemas.microsoft.com/office/drawing/2014/main" id="{051CAD71-31C9-4EE7-8B7B-FFB6D782EB0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9" name="テキスト ボックス 468">
          <a:extLst>
            <a:ext uri="{FF2B5EF4-FFF2-40B4-BE49-F238E27FC236}">
              <a16:creationId xmlns:a16="http://schemas.microsoft.com/office/drawing/2014/main" id="{CB344E55-6113-4A69-8A14-C151B3CE8FA9}"/>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70" name="直線コネクタ 469">
          <a:extLst>
            <a:ext uri="{FF2B5EF4-FFF2-40B4-BE49-F238E27FC236}">
              <a16:creationId xmlns:a16="http://schemas.microsoft.com/office/drawing/2014/main" id="{195A1DB6-C913-4AFE-8D4C-2A2834B6F23C}"/>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71" name="テキスト ボックス 470">
          <a:extLst>
            <a:ext uri="{FF2B5EF4-FFF2-40B4-BE49-F238E27FC236}">
              <a16:creationId xmlns:a16="http://schemas.microsoft.com/office/drawing/2014/main" id="{01400FB7-C115-461A-80D8-8DB8B7191EE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72" name="直線コネクタ 471">
          <a:extLst>
            <a:ext uri="{FF2B5EF4-FFF2-40B4-BE49-F238E27FC236}">
              <a16:creationId xmlns:a16="http://schemas.microsoft.com/office/drawing/2014/main" id="{AE991DF7-2778-4F7B-9FBB-EB14076FA518}"/>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73" name="テキスト ボックス 472">
          <a:extLst>
            <a:ext uri="{FF2B5EF4-FFF2-40B4-BE49-F238E27FC236}">
              <a16:creationId xmlns:a16="http://schemas.microsoft.com/office/drawing/2014/main" id="{9851F1BA-02B1-41AF-A287-13A77353CD35}"/>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74" name="直線コネクタ 473">
          <a:extLst>
            <a:ext uri="{FF2B5EF4-FFF2-40B4-BE49-F238E27FC236}">
              <a16:creationId xmlns:a16="http://schemas.microsoft.com/office/drawing/2014/main" id="{A763279C-6989-41D6-89CD-856A6FD0CBB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5" name="テキスト ボックス 474">
          <a:extLst>
            <a:ext uri="{FF2B5EF4-FFF2-40B4-BE49-F238E27FC236}">
              <a16:creationId xmlns:a16="http://schemas.microsoft.com/office/drawing/2014/main" id="{FF5DE90E-9F2A-40BD-A97B-C92465755702}"/>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6" name="直線コネクタ 475">
          <a:extLst>
            <a:ext uri="{FF2B5EF4-FFF2-40B4-BE49-F238E27FC236}">
              <a16:creationId xmlns:a16="http://schemas.microsoft.com/office/drawing/2014/main" id="{D6146765-D3ED-4374-B825-61844A5605B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7" name="テキスト ボックス 476">
          <a:extLst>
            <a:ext uri="{FF2B5EF4-FFF2-40B4-BE49-F238E27FC236}">
              <a16:creationId xmlns:a16="http://schemas.microsoft.com/office/drawing/2014/main" id="{95D789ED-1ACB-4BAA-9DCF-DEB37F32FA6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a:extLst>
            <a:ext uri="{FF2B5EF4-FFF2-40B4-BE49-F238E27FC236}">
              <a16:creationId xmlns:a16="http://schemas.microsoft.com/office/drawing/2014/main" id="{ABE27300-42B0-4070-8BFE-8326DF66589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a:extLst>
            <a:ext uri="{FF2B5EF4-FFF2-40B4-BE49-F238E27FC236}">
              <a16:creationId xmlns:a16="http://schemas.microsoft.com/office/drawing/2014/main" id="{947E851E-5655-4F63-B55C-A66BD51A298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認定こども園・幼稚園・保育所】&#10;一人当たり面積グラフ枠">
          <a:extLst>
            <a:ext uri="{FF2B5EF4-FFF2-40B4-BE49-F238E27FC236}">
              <a16:creationId xmlns:a16="http://schemas.microsoft.com/office/drawing/2014/main" id="{85D97A86-24E8-4B1A-85B0-ED2AD42C048A}"/>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152400</xdr:rowOff>
    </xdr:from>
    <xdr:to>
      <xdr:col>116</xdr:col>
      <xdr:colOff>62864</xdr:colOff>
      <xdr:row>41</xdr:row>
      <xdr:rowOff>146685</xdr:rowOff>
    </xdr:to>
    <xdr:cxnSp macro="">
      <xdr:nvCxnSpPr>
        <xdr:cNvPr id="481" name="直線コネクタ 480">
          <a:extLst>
            <a:ext uri="{FF2B5EF4-FFF2-40B4-BE49-F238E27FC236}">
              <a16:creationId xmlns:a16="http://schemas.microsoft.com/office/drawing/2014/main" id="{10E7DD5C-FB44-4842-BABF-FCB1D0B16312}"/>
            </a:ext>
          </a:extLst>
        </xdr:cNvPr>
        <xdr:cNvCxnSpPr/>
      </xdr:nvCxnSpPr>
      <xdr:spPr>
        <a:xfrm flipV="1">
          <a:off x="22160864" y="581025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150512</xdr:rowOff>
    </xdr:from>
    <xdr:ext cx="469744" cy="259045"/>
    <xdr:sp macro="" textlink="">
      <xdr:nvSpPr>
        <xdr:cNvPr id="482" name="【認定こども園・幼稚園・保育所】&#10;一人当たり面積最小値テキスト">
          <a:extLst>
            <a:ext uri="{FF2B5EF4-FFF2-40B4-BE49-F238E27FC236}">
              <a16:creationId xmlns:a16="http://schemas.microsoft.com/office/drawing/2014/main" id="{A483ABEA-F1E4-4E05-9092-24E2A01B7EDA}"/>
            </a:ext>
          </a:extLst>
        </xdr:cNvPr>
        <xdr:cNvSpPr txBox="1"/>
      </xdr:nvSpPr>
      <xdr:spPr>
        <a:xfrm>
          <a:off x="22199600" y="717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146685</xdr:rowOff>
    </xdr:from>
    <xdr:to>
      <xdr:col>116</xdr:col>
      <xdr:colOff>152400</xdr:colOff>
      <xdr:row>41</xdr:row>
      <xdr:rowOff>146685</xdr:rowOff>
    </xdr:to>
    <xdr:cxnSp macro="">
      <xdr:nvCxnSpPr>
        <xdr:cNvPr id="483" name="直線コネクタ 482">
          <a:extLst>
            <a:ext uri="{FF2B5EF4-FFF2-40B4-BE49-F238E27FC236}">
              <a16:creationId xmlns:a16="http://schemas.microsoft.com/office/drawing/2014/main" id="{C6B3EF28-5D19-476F-A7DA-08D093C3E47E}"/>
            </a:ext>
          </a:extLst>
        </xdr:cNvPr>
        <xdr:cNvCxnSpPr/>
      </xdr:nvCxnSpPr>
      <xdr:spPr>
        <a:xfrm>
          <a:off x="22072600" y="717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99077</xdr:rowOff>
    </xdr:from>
    <xdr:ext cx="469744" cy="259045"/>
    <xdr:sp macro="" textlink="">
      <xdr:nvSpPr>
        <xdr:cNvPr id="484" name="【認定こども園・幼稚園・保育所】&#10;一人当たり面積最大値テキスト">
          <a:extLst>
            <a:ext uri="{FF2B5EF4-FFF2-40B4-BE49-F238E27FC236}">
              <a16:creationId xmlns:a16="http://schemas.microsoft.com/office/drawing/2014/main" id="{92FB2A1B-F11A-443A-A2E1-8DD5A3E2DB36}"/>
            </a:ext>
          </a:extLst>
        </xdr:cNvPr>
        <xdr:cNvSpPr txBox="1"/>
      </xdr:nvSpPr>
      <xdr:spPr>
        <a:xfrm>
          <a:off x="22199600" y="558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152400</xdr:rowOff>
    </xdr:from>
    <xdr:to>
      <xdr:col>116</xdr:col>
      <xdr:colOff>152400</xdr:colOff>
      <xdr:row>33</xdr:row>
      <xdr:rowOff>152400</xdr:rowOff>
    </xdr:to>
    <xdr:cxnSp macro="">
      <xdr:nvCxnSpPr>
        <xdr:cNvPr id="485" name="直線コネクタ 484">
          <a:extLst>
            <a:ext uri="{FF2B5EF4-FFF2-40B4-BE49-F238E27FC236}">
              <a16:creationId xmlns:a16="http://schemas.microsoft.com/office/drawing/2014/main" id="{5A603F16-D58D-4569-98C9-F5F13D477B45}"/>
            </a:ext>
          </a:extLst>
        </xdr:cNvPr>
        <xdr:cNvCxnSpPr/>
      </xdr:nvCxnSpPr>
      <xdr:spPr>
        <a:xfrm>
          <a:off x="22072600" y="5810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149242</xdr:rowOff>
    </xdr:from>
    <xdr:ext cx="469744" cy="259045"/>
    <xdr:sp macro="" textlink="">
      <xdr:nvSpPr>
        <xdr:cNvPr id="486" name="【認定こども園・幼稚園・保育所】&#10;一人当たり面積平均値テキスト">
          <a:extLst>
            <a:ext uri="{FF2B5EF4-FFF2-40B4-BE49-F238E27FC236}">
              <a16:creationId xmlns:a16="http://schemas.microsoft.com/office/drawing/2014/main" id="{0F220ECE-0689-4765-90D5-B5DFA6526527}"/>
            </a:ext>
          </a:extLst>
        </xdr:cNvPr>
        <xdr:cNvSpPr txBox="1"/>
      </xdr:nvSpPr>
      <xdr:spPr>
        <a:xfrm>
          <a:off x="221996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126365</xdr:rowOff>
    </xdr:from>
    <xdr:to>
      <xdr:col>116</xdr:col>
      <xdr:colOff>114300</xdr:colOff>
      <xdr:row>39</xdr:row>
      <xdr:rowOff>56515</xdr:rowOff>
    </xdr:to>
    <xdr:sp macro="" textlink="">
      <xdr:nvSpPr>
        <xdr:cNvPr id="487" name="フローチャート: 判断 486">
          <a:extLst>
            <a:ext uri="{FF2B5EF4-FFF2-40B4-BE49-F238E27FC236}">
              <a16:creationId xmlns:a16="http://schemas.microsoft.com/office/drawing/2014/main" id="{18B38006-50D7-4526-A185-C022358A3528}"/>
            </a:ext>
          </a:extLst>
        </xdr:cNvPr>
        <xdr:cNvSpPr/>
      </xdr:nvSpPr>
      <xdr:spPr>
        <a:xfrm>
          <a:off x="22110700" y="664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149225</xdr:rowOff>
    </xdr:from>
    <xdr:to>
      <xdr:col>112</xdr:col>
      <xdr:colOff>38100</xdr:colOff>
      <xdr:row>39</xdr:row>
      <xdr:rowOff>79375</xdr:rowOff>
    </xdr:to>
    <xdr:sp macro="" textlink="">
      <xdr:nvSpPr>
        <xdr:cNvPr id="488" name="フローチャート: 判断 487">
          <a:extLst>
            <a:ext uri="{FF2B5EF4-FFF2-40B4-BE49-F238E27FC236}">
              <a16:creationId xmlns:a16="http://schemas.microsoft.com/office/drawing/2014/main" id="{49F587EF-3DED-4654-A4F5-6A16C62C837D}"/>
            </a:ext>
          </a:extLst>
        </xdr:cNvPr>
        <xdr:cNvSpPr/>
      </xdr:nvSpPr>
      <xdr:spPr>
        <a:xfrm>
          <a:off x="21272500" y="666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89" name="フローチャート: 判断 488">
          <a:extLst>
            <a:ext uri="{FF2B5EF4-FFF2-40B4-BE49-F238E27FC236}">
              <a16:creationId xmlns:a16="http://schemas.microsoft.com/office/drawing/2014/main" id="{8AB1F828-FBAB-4AA1-8AE3-1AEB9DF63F25}"/>
            </a:ext>
          </a:extLst>
        </xdr:cNvPr>
        <xdr:cNvSpPr/>
      </xdr:nvSpPr>
      <xdr:spPr>
        <a:xfrm>
          <a:off x="20383500" y="666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116840</xdr:rowOff>
    </xdr:from>
    <xdr:to>
      <xdr:col>102</xdr:col>
      <xdr:colOff>165100</xdr:colOff>
      <xdr:row>39</xdr:row>
      <xdr:rowOff>46990</xdr:rowOff>
    </xdr:to>
    <xdr:sp macro="" textlink="">
      <xdr:nvSpPr>
        <xdr:cNvPr id="490" name="フローチャート: 判断 489">
          <a:extLst>
            <a:ext uri="{FF2B5EF4-FFF2-40B4-BE49-F238E27FC236}">
              <a16:creationId xmlns:a16="http://schemas.microsoft.com/office/drawing/2014/main" id="{14B6B5E5-4E27-440E-BF05-D80CCD4E6514}"/>
            </a:ext>
          </a:extLst>
        </xdr:cNvPr>
        <xdr:cNvSpPr/>
      </xdr:nvSpPr>
      <xdr:spPr>
        <a:xfrm>
          <a:off x="19494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80645</xdr:rowOff>
    </xdr:from>
    <xdr:to>
      <xdr:col>98</xdr:col>
      <xdr:colOff>38100</xdr:colOff>
      <xdr:row>39</xdr:row>
      <xdr:rowOff>10795</xdr:rowOff>
    </xdr:to>
    <xdr:sp macro="" textlink="">
      <xdr:nvSpPr>
        <xdr:cNvPr id="491" name="フローチャート: 判断 490">
          <a:extLst>
            <a:ext uri="{FF2B5EF4-FFF2-40B4-BE49-F238E27FC236}">
              <a16:creationId xmlns:a16="http://schemas.microsoft.com/office/drawing/2014/main" id="{7742BC63-C606-46E5-928F-A4E1AB168238}"/>
            </a:ext>
          </a:extLst>
        </xdr:cNvPr>
        <xdr:cNvSpPr/>
      </xdr:nvSpPr>
      <xdr:spPr>
        <a:xfrm>
          <a:off x="18605500" y="6595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F0EE8BB5-6783-4B51-AA12-F7FF50546D4A}"/>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2FFAA7E9-D2A3-4BBA-849A-51EA5B49588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EF5AEF77-DF87-4334-8B67-DB3C64216CF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a:extLst>
            <a:ext uri="{FF2B5EF4-FFF2-40B4-BE49-F238E27FC236}">
              <a16:creationId xmlns:a16="http://schemas.microsoft.com/office/drawing/2014/main" id="{2C762D2F-B597-4291-91EC-806BBB02137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447A76CC-F722-422F-B27B-4363F623B38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153035</xdr:rowOff>
    </xdr:from>
    <xdr:to>
      <xdr:col>116</xdr:col>
      <xdr:colOff>114300</xdr:colOff>
      <xdr:row>39</xdr:row>
      <xdr:rowOff>83185</xdr:rowOff>
    </xdr:to>
    <xdr:sp macro="" textlink="">
      <xdr:nvSpPr>
        <xdr:cNvPr id="497" name="楕円 496">
          <a:extLst>
            <a:ext uri="{FF2B5EF4-FFF2-40B4-BE49-F238E27FC236}">
              <a16:creationId xmlns:a16="http://schemas.microsoft.com/office/drawing/2014/main" id="{FAF99B83-1613-4AB6-A68D-57D97F0155BF}"/>
            </a:ext>
          </a:extLst>
        </xdr:cNvPr>
        <xdr:cNvSpPr/>
      </xdr:nvSpPr>
      <xdr:spPr>
        <a:xfrm>
          <a:off x="22110700" y="666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131462</xdr:rowOff>
    </xdr:from>
    <xdr:ext cx="469744" cy="259045"/>
    <xdr:sp macro="" textlink="">
      <xdr:nvSpPr>
        <xdr:cNvPr id="498" name="【認定こども園・幼稚園・保育所】&#10;一人当たり面積該当値テキスト">
          <a:extLst>
            <a:ext uri="{FF2B5EF4-FFF2-40B4-BE49-F238E27FC236}">
              <a16:creationId xmlns:a16="http://schemas.microsoft.com/office/drawing/2014/main" id="{561BFAF6-4DE9-4AA1-AB78-DB0AC5C98DC9}"/>
            </a:ext>
          </a:extLst>
        </xdr:cNvPr>
        <xdr:cNvSpPr txBox="1"/>
      </xdr:nvSpPr>
      <xdr:spPr>
        <a:xfrm>
          <a:off x="22199600" y="664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164465</xdr:rowOff>
    </xdr:from>
    <xdr:to>
      <xdr:col>112</xdr:col>
      <xdr:colOff>38100</xdr:colOff>
      <xdr:row>39</xdr:row>
      <xdr:rowOff>94615</xdr:rowOff>
    </xdr:to>
    <xdr:sp macro="" textlink="">
      <xdr:nvSpPr>
        <xdr:cNvPr id="499" name="楕円 498">
          <a:extLst>
            <a:ext uri="{FF2B5EF4-FFF2-40B4-BE49-F238E27FC236}">
              <a16:creationId xmlns:a16="http://schemas.microsoft.com/office/drawing/2014/main" id="{0696169C-F722-4502-8415-553BB7711738}"/>
            </a:ext>
          </a:extLst>
        </xdr:cNvPr>
        <xdr:cNvSpPr/>
      </xdr:nvSpPr>
      <xdr:spPr>
        <a:xfrm>
          <a:off x="21272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32385</xdr:rowOff>
    </xdr:from>
    <xdr:to>
      <xdr:col>116</xdr:col>
      <xdr:colOff>63500</xdr:colOff>
      <xdr:row>39</xdr:row>
      <xdr:rowOff>43815</xdr:rowOff>
    </xdr:to>
    <xdr:cxnSp macro="">
      <xdr:nvCxnSpPr>
        <xdr:cNvPr id="500" name="直線コネクタ 499">
          <a:extLst>
            <a:ext uri="{FF2B5EF4-FFF2-40B4-BE49-F238E27FC236}">
              <a16:creationId xmlns:a16="http://schemas.microsoft.com/office/drawing/2014/main" id="{248E58AC-020A-4ED7-9DC9-AA1445613EC9}"/>
            </a:ext>
          </a:extLst>
        </xdr:cNvPr>
        <xdr:cNvCxnSpPr/>
      </xdr:nvCxnSpPr>
      <xdr:spPr>
        <a:xfrm flipV="1">
          <a:off x="21323300" y="67189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97790</xdr:rowOff>
    </xdr:from>
    <xdr:to>
      <xdr:col>107</xdr:col>
      <xdr:colOff>101600</xdr:colOff>
      <xdr:row>39</xdr:row>
      <xdr:rowOff>27940</xdr:rowOff>
    </xdr:to>
    <xdr:sp macro="" textlink="">
      <xdr:nvSpPr>
        <xdr:cNvPr id="501" name="楕円 500">
          <a:extLst>
            <a:ext uri="{FF2B5EF4-FFF2-40B4-BE49-F238E27FC236}">
              <a16:creationId xmlns:a16="http://schemas.microsoft.com/office/drawing/2014/main" id="{E75DEF83-9A13-4030-96D1-3AC6664C0870}"/>
            </a:ext>
          </a:extLst>
        </xdr:cNvPr>
        <xdr:cNvSpPr/>
      </xdr:nvSpPr>
      <xdr:spPr>
        <a:xfrm>
          <a:off x="20383500" y="661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148590</xdr:rowOff>
    </xdr:from>
    <xdr:to>
      <xdr:col>111</xdr:col>
      <xdr:colOff>177800</xdr:colOff>
      <xdr:row>39</xdr:row>
      <xdr:rowOff>43815</xdr:rowOff>
    </xdr:to>
    <xdr:cxnSp macro="">
      <xdr:nvCxnSpPr>
        <xdr:cNvPr id="502" name="直線コネクタ 501">
          <a:extLst>
            <a:ext uri="{FF2B5EF4-FFF2-40B4-BE49-F238E27FC236}">
              <a16:creationId xmlns:a16="http://schemas.microsoft.com/office/drawing/2014/main" id="{496E22C6-8C85-469A-A2ED-65C087772FF3}"/>
            </a:ext>
          </a:extLst>
        </xdr:cNvPr>
        <xdr:cNvCxnSpPr/>
      </xdr:nvCxnSpPr>
      <xdr:spPr>
        <a:xfrm>
          <a:off x="20434300" y="666369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105410</xdr:rowOff>
    </xdr:from>
    <xdr:to>
      <xdr:col>102</xdr:col>
      <xdr:colOff>165100</xdr:colOff>
      <xdr:row>39</xdr:row>
      <xdr:rowOff>35560</xdr:rowOff>
    </xdr:to>
    <xdr:sp macro="" textlink="">
      <xdr:nvSpPr>
        <xdr:cNvPr id="503" name="楕円 502">
          <a:extLst>
            <a:ext uri="{FF2B5EF4-FFF2-40B4-BE49-F238E27FC236}">
              <a16:creationId xmlns:a16="http://schemas.microsoft.com/office/drawing/2014/main" id="{2F1FDE57-10DB-4493-99C7-07D5F642F1B5}"/>
            </a:ext>
          </a:extLst>
        </xdr:cNvPr>
        <xdr:cNvSpPr/>
      </xdr:nvSpPr>
      <xdr:spPr>
        <a:xfrm>
          <a:off x="19494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148590</xdr:rowOff>
    </xdr:from>
    <xdr:to>
      <xdr:col>107</xdr:col>
      <xdr:colOff>50800</xdr:colOff>
      <xdr:row>38</xdr:row>
      <xdr:rowOff>156210</xdr:rowOff>
    </xdr:to>
    <xdr:cxnSp macro="">
      <xdr:nvCxnSpPr>
        <xdr:cNvPr id="504" name="直線コネクタ 503">
          <a:extLst>
            <a:ext uri="{FF2B5EF4-FFF2-40B4-BE49-F238E27FC236}">
              <a16:creationId xmlns:a16="http://schemas.microsoft.com/office/drawing/2014/main" id="{1A61CA31-684F-455A-870C-97546D962E7B}"/>
            </a:ext>
          </a:extLst>
        </xdr:cNvPr>
        <xdr:cNvCxnSpPr/>
      </xdr:nvCxnSpPr>
      <xdr:spPr>
        <a:xfrm flipV="1">
          <a:off x="19545300" y="66636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55880</xdr:rowOff>
    </xdr:from>
    <xdr:to>
      <xdr:col>98</xdr:col>
      <xdr:colOff>38100</xdr:colOff>
      <xdr:row>38</xdr:row>
      <xdr:rowOff>157480</xdr:rowOff>
    </xdr:to>
    <xdr:sp macro="" textlink="">
      <xdr:nvSpPr>
        <xdr:cNvPr id="505" name="楕円 504">
          <a:extLst>
            <a:ext uri="{FF2B5EF4-FFF2-40B4-BE49-F238E27FC236}">
              <a16:creationId xmlns:a16="http://schemas.microsoft.com/office/drawing/2014/main" id="{B544AFC0-4667-4FF2-8D1C-901276217DFB}"/>
            </a:ext>
          </a:extLst>
        </xdr:cNvPr>
        <xdr:cNvSpPr/>
      </xdr:nvSpPr>
      <xdr:spPr>
        <a:xfrm>
          <a:off x="18605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106680</xdr:rowOff>
    </xdr:from>
    <xdr:to>
      <xdr:col>102</xdr:col>
      <xdr:colOff>114300</xdr:colOff>
      <xdr:row>38</xdr:row>
      <xdr:rowOff>156210</xdr:rowOff>
    </xdr:to>
    <xdr:cxnSp macro="">
      <xdr:nvCxnSpPr>
        <xdr:cNvPr id="506" name="直線コネクタ 505">
          <a:extLst>
            <a:ext uri="{FF2B5EF4-FFF2-40B4-BE49-F238E27FC236}">
              <a16:creationId xmlns:a16="http://schemas.microsoft.com/office/drawing/2014/main" id="{159F99AE-B571-48BC-B08F-A67B67B62A94}"/>
            </a:ext>
          </a:extLst>
        </xdr:cNvPr>
        <xdr:cNvCxnSpPr/>
      </xdr:nvCxnSpPr>
      <xdr:spPr>
        <a:xfrm>
          <a:off x="18656300" y="662178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95902</xdr:rowOff>
    </xdr:from>
    <xdr:ext cx="469744" cy="259045"/>
    <xdr:sp macro="" textlink="">
      <xdr:nvSpPr>
        <xdr:cNvPr id="507" name="n_1aveValue【認定こども園・幼稚園・保育所】&#10;一人当たり面積">
          <a:extLst>
            <a:ext uri="{FF2B5EF4-FFF2-40B4-BE49-F238E27FC236}">
              <a16:creationId xmlns:a16="http://schemas.microsoft.com/office/drawing/2014/main" id="{22D0D5AF-21C2-4976-AF74-633881217EAC}"/>
            </a:ext>
          </a:extLst>
        </xdr:cNvPr>
        <xdr:cNvSpPr txBox="1"/>
      </xdr:nvSpPr>
      <xdr:spPr>
        <a:xfrm>
          <a:off x="21075727" y="6439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508" name="n_2aveValue【認定こども園・幼稚園・保育所】&#10;一人当たり面積">
          <a:extLst>
            <a:ext uri="{FF2B5EF4-FFF2-40B4-BE49-F238E27FC236}">
              <a16:creationId xmlns:a16="http://schemas.microsoft.com/office/drawing/2014/main" id="{9339FFEF-C558-48A5-A2FF-CDF426DC54F6}"/>
            </a:ext>
          </a:extLst>
        </xdr:cNvPr>
        <xdr:cNvSpPr txBox="1"/>
      </xdr:nvSpPr>
      <xdr:spPr>
        <a:xfrm>
          <a:off x="20199427" y="675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38117</xdr:rowOff>
    </xdr:from>
    <xdr:ext cx="469744" cy="259045"/>
    <xdr:sp macro="" textlink="">
      <xdr:nvSpPr>
        <xdr:cNvPr id="509" name="n_3aveValue【認定こども園・幼稚園・保育所】&#10;一人当たり面積">
          <a:extLst>
            <a:ext uri="{FF2B5EF4-FFF2-40B4-BE49-F238E27FC236}">
              <a16:creationId xmlns:a16="http://schemas.microsoft.com/office/drawing/2014/main" id="{02D2D4CD-C83A-4C79-9C49-D576741FC9BB}"/>
            </a:ext>
          </a:extLst>
        </xdr:cNvPr>
        <xdr:cNvSpPr txBox="1"/>
      </xdr:nvSpPr>
      <xdr:spPr>
        <a:xfrm>
          <a:off x="193104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1922</xdr:rowOff>
    </xdr:from>
    <xdr:ext cx="469744" cy="259045"/>
    <xdr:sp macro="" textlink="">
      <xdr:nvSpPr>
        <xdr:cNvPr id="510" name="n_4aveValue【認定こども園・幼稚園・保育所】&#10;一人当たり面積">
          <a:extLst>
            <a:ext uri="{FF2B5EF4-FFF2-40B4-BE49-F238E27FC236}">
              <a16:creationId xmlns:a16="http://schemas.microsoft.com/office/drawing/2014/main" id="{72D1E616-985C-4BAB-9D5B-C5E11C4B4ABF}"/>
            </a:ext>
          </a:extLst>
        </xdr:cNvPr>
        <xdr:cNvSpPr txBox="1"/>
      </xdr:nvSpPr>
      <xdr:spPr>
        <a:xfrm>
          <a:off x="18421427" y="668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39</xdr:row>
      <xdr:rowOff>85742</xdr:rowOff>
    </xdr:from>
    <xdr:ext cx="469744" cy="259045"/>
    <xdr:sp macro="" textlink="">
      <xdr:nvSpPr>
        <xdr:cNvPr id="511" name="n_1mainValue【認定こども園・幼稚園・保育所】&#10;一人当たり面積">
          <a:extLst>
            <a:ext uri="{FF2B5EF4-FFF2-40B4-BE49-F238E27FC236}">
              <a16:creationId xmlns:a16="http://schemas.microsoft.com/office/drawing/2014/main" id="{07685850-8943-40F3-A782-0FA7D325891B}"/>
            </a:ext>
          </a:extLst>
        </xdr:cNvPr>
        <xdr:cNvSpPr txBox="1"/>
      </xdr:nvSpPr>
      <xdr:spPr>
        <a:xfrm>
          <a:off x="21075727" y="6772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44467</xdr:rowOff>
    </xdr:from>
    <xdr:ext cx="469744" cy="259045"/>
    <xdr:sp macro="" textlink="">
      <xdr:nvSpPr>
        <xdr:cNvPr id="512" name="n_2mainValue【認定こども園・幼稚園・保育所】&#10;一人当たり面積">
          <a:extLst>
            <a:ext uri="{FF2B5EF4-FFF2-40B4-BE49-F238E27FC236}">
              <a16:creationId xmlns:a16="http://schemas.microsoft.com/office/drawing/2014/main" id="{533B5A12-116D-4F5B-9165-8DFF3437A484}"/>
            </a:ext>
          </a:extLst>
        </xdr:cNvPr>
        <xdr:cNvSpPr txBox="1"/>
      </xdr:nvSpPr>
      <xdr:spPr>
        <a:xfrm>
          <a:off x="20199427"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52087</xdr:rowOff>
    </xdr:from>
    <xdr:ext cx="469744" cy="259045"/>
    <xdr:sp macro="" textlink="">
      <xdr:nvSpPr>
        <xdr:cNvPr id="513" name="n_3mainValue【認定こども園・幼稚園・保育所】&#10;一人当たり面積">
          <a:extLst>
            <a:ext uri="{FF2B5EF4-FFF2-40B4-BE49-F238E27FC236}">
              <a16:creationId xmlns:a16="http://schemas.microsoft.com/office/drawing/2014/main" id="{09DDD027-B8B0-4684-8D57-3416380D6489}"/>
            </a:ext>
          </a:extLst>
        </xdr:cNvPr>
        <xdr:cNvSpPr txBox="1"/>
      </xdr:nvSpPr>
      <xdr:spPr>
        <a:xfrm>
          <a:off x="19310427" y="639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2557</xdr:rowOff>
    </xdr:from>
    <xdr:ext cx="469744" cy="259045"/>
    <xdr:sp macro="" textlink="">
      <xdr:nvSpPr>
        <xdr:cNvPr id="514" name="n_4mainValue【認定こども園・幼稚園・保育所】&#10;一人当たり面積">
          <a:extLst>
            <a:ext uri="{FF2B5EF4-FFF2-40B4-BE49-F238E27FC236}">
              <a16:creationId xmlns:a16="http://schemas.microsoft.com/office/drawing/2014/main" id="{833E2742-5FB4-4B86-ACFA-11FB2A80243F}"/>
            </a:ext>
          </a:extLst>
        </xdr:cNvPr>
        <xdr:cNvSpPr txBox="1"/>
      </xdr:nvSpPr>
      <xdr:spPr>
        <a:xfrm>
          <a:off x="18421427"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a:extLst>
            <a:ext uri="{FF2B5EF4-FFF2-40B4-BE49-F238E27FC236}">
              <a16:creationId xmlns:a16="http://schemas.microsoft.com/office/drawing/2014/main" id="{F2C69F91-DE12-48D7-9227-FBB660C2151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a:extLst>
            <a:ext uri="{FF2B5EF4-FFF2-40B4-BE49-F238E27FC236}">
              <a16:creationId xmlns:a16="http://schemas.microsoft.com/office/drawing/2014/main" id="{6A8918E9-6D75-498B-8985-9ECE0740A2E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a:extLst>
            <a:ext uri="{FF2B5EF4-FFF2-40B4-BE49-F238E27FC236}">
              <a16:creationId xmlns:a16="http://schemas.microsoft.com/office/drawing/2014/main" id="{2B4DF62B-1ACC-449E-8FE7-77AC7572CBE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a:extLst>
            <a:ext uri="{FF2B5EF4-FFF2-40B4-BE49-F238E27FC236}">
              <a16:creationId xmlns:a16="http://schemas.microsoft.com/office/drawing/2014/main" id="{502E3483-9736-4C7D-973F-C89CE345A4B7}"/>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a:extLst>
            <a:ext uri="{FF2B5EF4-FFF2-40B4-BE49-F238E27FC236}">
              <a16:creationId xmlns:a16="http://schemas.microsoft.com/office/drawing/2014/main" id="{40C1AE77-711B-4544-A68F-9A99DFC9CF7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a:extLst>
            <a:ext uri="{FF2B5EF4-FFF2-40B4-BE49-F238E27FC236}">
              <a16:creationId xmlns:a16="http://schemas.microsoft.com/office/drawing/2014/main" id="{DC7EE60B-E30E-4CB1-B36D-3E0EA3906E67}"/>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a:extLst>
            <a:ext uri="{FF2B5EF4-FFF2-40B4-BE49-F238E27FC236}">
              <a16:creationId xmlns:a16="http://schemas.microsoft.com/office/drawing/2014/main" id="{67C4C7CB-614C-4459-BA45-3D7AD15037AD}"/>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a:extLst>
            <a:ext uri="{FF2B5EF4-FFF2-40B4-BE49-F238E27FC236}">
              <a16:creationId xmlns:a16="http://schemas.microsoft.com/office/drawing/2014/main" id="{99DBB0ED-F139-4785-802B-484135E30804}"/>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a:extLst>
            <a:ext uri="{FF2B5EF4-FFF2-40B4-BE49-F238E27FC236}">
              <a16:creationId xmlns:a16="http://schemas.microsoft.com/office/drawing/2014/main" id="{165653EA-C635-4BD3-B061-9BAF414C971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a:extLst>
            <a:ext uri="{FF2B5EF4-FFF2-40B4-BE49-F238E27FC236}">
              <a16:creationId xmlns:a16="http://schemas.microsoft.com/office/drawing/2014/main" id="{FDFBEDB9-4EF5-4EE7-B284-C541269446D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a:extLst>
            <a:ext uri="{FF2B5EF4-FFF2-40B4-BE49-F238E27FC236}">
              <a16:creationId xmlns:a16="http://schemas.microsoft.com/office/drawing/2014/main" id="{801DBC2C-BBEF-412C-98CA-452664C1F5F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6" name="直線コネクタ 525">
          <a:extLst>
            <a:ext uri="{FF2B5EF4-FFF2-40B4-BE49-F238E27FC236}">
              <a16:creationId xmlns:a16="http://schemas.microsoft.com/office/drawing/2014/main" id="{9ADF7F26-D5A8-4779-AC8C-57756E1C09D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7" name="テキスト ボックス 526">
          <a:extLst>
            <a:ext uri="{FF2B5EF4-FFF2-40B4-BE49-F238E27FC236}">
              <a16:creationId xmlns:a16="http://schemas.microsoft.com/office/drawing/2014/main" id="{E0F09A99-7FE6-4671-978A-4094C7D16816}"/>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8" name="直線コネクタ 527">
          <a:extLst>
            <a:ext uri="{FF2B5EF4-FFF2-40B4-BE49-F238E27FC236}">
              <a16:creationId xmlns:a16="http://schemas.microsoft.com/office/drawing/2014/main" id="{0FA7FA6F-3230-4078-9A2B-F38878CCBD8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9" name="テキスト ボックス 528">
          <a:extLst>
            <a:ext uri="{FF2B5EF4-FFF2-40B4-BE49-F238E27FC236}">
              <a16:creationId xmlns:a16="http://schemas.microsoft.com/office/drawing/2014/main" id="{9F3E62D4-5476-428B-82F5-E2B1AFF09BEE}"/>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0" name="直線コネクタ 529">
          <a:extLst>
            <a:ext uri="{FF2B5EF4-FFF2-40B4-BE49-F238E27FC236}">
              <a16:creationId xmlns:a16="http://schemas.microsoft.com/office/drawing/2014/main" id="{518C163B-0ABE-4104-8911-80E57B4BDE0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1" name="テキスト ボックス 530">
          <a:extLst>
            <a:ext uri="{FF2B5EF4-FFF2-40B4-BE49-F238E27FC236}">
              <a16:creationId xmlns:a16="http://schemas.microsoft.com/office/drawing/2014/main" id="{C5061433-E2F2-4F76-A8E6-C38CF0A8E91B}"/>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2" name="直線コネクタ 531">
          <a:extLst>
            <a:ext uri="{FF2B5EF4-FFF2-40B4-BE49-F238E27FC236}">
              <a16:creationId xmlns:a16="http://schemas.microsoft.com/office/drawing/2014/main" id="{B48A16F8-76C8-44A4-8ADB-2361F34AFC5F}"/>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3" name="テキスト ボックス 532">
          <a:extLst>
            <a:ext uri="{FF2B5EF4-FFF2-40B4-BE49-F238E27FC236}">
              <a16:creationId xmlns:a16="http://schemas.microsoft.com/office/drawing/2014/main" id="{989C6E0E-4303-48CF-8CE3-1F21C5BA8FA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4" name="直線コネクタ 533">
          <a:extLst>
            <a:ext uri="{FF2B5EF4-FFF2-40B4-BE49-F238E27FC236}">
              <a16:creationId xmlns:a16="http://schemas.microsoft.com/office/drawing/2014/main" id="{5AD9ACF8-2BF2-487A-876D-6E74867E47EF}"/>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5" name="テキスト ボックス 534">
          <a:extLst>
            <a:ext uri="{FF2B5EF4-FFF2-40B4-BE49-F238E27FC236}">
              <a16:creationId xmlns:a16="http://schemas.microsoft.com/office/drawing/2014/main" id="{F9DC51A1-E438-40A8-B99E-89D3DD5FE523}"/>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a:extLst>
            <a:ext uri="{FF2B5EF4-FFF2-40B4-BE49-F238E27FC236}">
              <a16:creationId xmlns:a16="http://schemas.microsoft.com/office/drawing/2014/main" id="{E95B3D17-58BF-4668-950D-53AA11E967B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7" name="テキスト ボックス 536">
          <a:extLst>
            <a:ext uri="{FF2B5EF4-FFF2-40B4-BE49-F238E27FC236}">
              <a16:creationId xmlns:a16="http://schemas.microsoft.com/office/drawing/2014/main" id="{05F4982F-97CD-47BF-A1AF-636D3CDAD793}"/>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a:extLst>
            <a:ext uri="{FF2B5EF4-FFF2-40B4-BE49-F238E27FC236}">
              <a16:creationId xmlns:a16="http://schemas.microsoft.com/office/drawing/2014/main" id="{BF575D62-375E-4A87-97C4-9F93DAF754C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142875</xdr:rowOff>
    </xdr:from>
    <xdr:to>
      <xdr:col>85</xdr:col>
      <xdr:colOff>126364</xdr:colOff>
      <xdr:row>63</xdr:row>
      <xdr:rowOff>142875</xdr:rowOff>
    </xdr:to>
    <xdr:cxnSp macro="">
      <xdr:nvCxnSpPr>
        <xdr:cNvPr id="539" name="直線コネクタ 538">
          <a:extLst>
            <a:ext uri="{FF2B5EF4-FFF2-40B4-BE49-F238E27FC236}">
              <a16:creationId xmlns:a16="http://schemas.microsoft.com/office/drawing/2014/main" id="{36BDE8AD-39A7-4D2A-AD6F-CD81168F5057}"/>
            </a:ext>
          </a:extLst>
        </xdr:cNvPr>
        <xdr:cNvCxnSpPr/>
      </xdr:nvCxnSpPr>
      <xdr:spPr>
        <a:xfrm flipV="1">
          <a:off x="16318864" y="957262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540" name="【学校施設】&#10;有形固定資産減価償却率最小値テキスト">
          <a:extLst>
            <a:ext uri="{FF2B5EF4-FFF2-40B4-BE49-F238E27FC236}">
              <a16:creationId xmlns:a16="http://schemas.microsoft.com/office/drawing/2014/main" id="{BB8B261C-DEC6-4133-B433-D1646AEA128C}"/>
            </a:ext>
          </a:extLst>
        </xdr:cNvPr>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541" name="直線コネクタ 540">
          <a:extLst>
            <a:ext uri="{FF2B5EF4-FFF2-40B4-BE49-F238E27FC236}">
              <a16:creationId xmlns:a16="http://schemas.microsoft.com/office/drawing/2014/main" id="{BD544292-929A-4E86-915D-9340F1B11E3F}"/>
            </a:ext>
          </a:extLst>
        </xdr:cNvPr>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89552</xdr:rowOff>
    </xdr:from>
    <xdr:ext cx="405111" cy="259045"/>
    <xdr:sp macro="" textlink="">
      <xdr:nvSpPr>
        <xdr:cNvPr id="542" name="【学校施設】&#10;有形固定資産減価償却率最大値テキスト">
          <a:extLst>
            <a:ext uri="{FF2B5EF4-FFF2-40B4-BE49-F238E27FC236}">
              <a16:creationId xmlns:a16="http://schemas.microsoft.com/office/drawing/2014/main" id="{78CC2E7A-9165-4F05-AF55-E40F80EE0FCC}"/>
            </a:ext>
          </a:extLst>
        </xdr:cNvPr>
        <xdr:cNvSpPr txBox="1"/>
      </xdr:nvSpPr>
      <xdr:spPr>
        <a:xfrm>
          <a:off x="16357600" y="9347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142875</xdr:rowOff>
    </xdr:from>
    <xdr:to>
      <xdr:col>86</xdr:col>
      <xdr:colOff>25400</xdr:colOff>
      <xdr:row>55</xdr:row>
      <xdr:rowOff>142875</xdr:rowOff>
    </xdr:to>
    <xdr:cxnSp macro="">
      <xdr:nvCxnSpPr>
        <xdr:cNvPr id="543" name="直線コネクタ 542">
          <a:extLst>
            <a:ext uri="{FF2B5EF4-FFF2-40B4-BE49-F238E27FC236}">
              <a16:creationId xmlns:a16="http://schemas.microsoft.com/office/drawing/2014/main" id="{4718A1B5-01EA-40B1-96FF-FFAC37C6FE8B}"/>
            </a:ext>
          </a:extLst>
        </xdr:cNvPr>
        <xdr:cNvCxnSpPr/>
      </xdr:nvCxnSpPr>
      <xdr:spPr>
        <a:xfrm>
          <a:off x="16230600" y="957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26687</xdr:rowOff>
    </xdr:from>
    <xdr:ext cx="405111" cy="259045"/>
    <xdr:sp macro="" textlink="">
      <xdr:nvSpPr>
        <xdr:cNvPr id="544" name="【学校施設】&#10;有形固定資産減価償却率平均値テキスト">
          <a:extLst>
            <a:ext uri="{FF2B5EF4-FFF2-40B4-BE49-F238E27FC236}">
              <a16:creationId xmlns:a16="http://schemas.microsoft.com/office/drawing/2014/main" id="{2CF532F5-8D11-4CCA-9734-4BBF2EFE7B46}"/>
            </a:ext>
          </a:extLst>
        </xdr:cNvPr>
        <xdr:cNvSpPr txBox="1"/>
      </xdr:nvSpPr>
      <xdr:spPr>
        <a:xfrm>
          <a:off x="16357600" y="103136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48260</xdr:rowOff>
    </xdr:from>
    <xdr:to>
      <xdr:col>85</xdr:col>
      <xdr:colOff>177800</xdr:colOff>
      <xdr:row>60</xdr:row>
      <xdr:rowOff>149860</xdr:rowOff>
    </xdr:to>
    <xdr:sp macro="" textlink="">
      <xdr:nvSpPr>
        <xdr:cNvPr id="545" name="フローチャート: 判断 544">
          <a:extLst>
            <a:ext uri="{FF2B5EF4-FFF2-40B4-BE49-F238E27FC236}">
              <a16:creationId xmlns:a16="http://schemas.microsoft.com/office/drawing/2014/main" id="{6C159318-636D-4087-988C-D03E469B40CE}"/>
            </a:ext>
          </a:extLst>
        </xdr:cNvPr>
        <xdr:cNvSpPr/>
      </xdr:nvSpPr>
      <xdr:spPr>
        <a:xfrm>
          <a:off x="16268700" y="103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21590</xdr:rowOff>
    </xdr:from>
    <xdr:to>
      <xdr:col>81</xdr:col>
      <xdr:colOff>101600</xdr:colOff>
      <xdr:row>60</xdr:row>
      <xdr:rowOff>123190</xdr:rowOff>
    </xdr:to>
    <xdr:sp macro="" textlink="">
      <xdr:nvSpPr>
        <xdr:cNvPr id="546" name="フローチャート: 判断 545">
          <a:extLst>
            <a:ext uri="{FF2B5EF4-FFF2-40B4-BE49-F238E27FC236}">
              <a16:creationId xmlns:a16="http://schemas.microsoft.com/office/drawing/2014/main" id="{78F02F6D-3C99-4826-8243-484DEF8F7245}"/>
            </a:ext>
          </a:extLst>
        </xdr:cNvPr>
        <xdr:cNvSpPr/>
      </xdr:nvSpPr>
      <xdr:spPr>
        <a:xfrm>
          <a:off x="15430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170180</xdr:rowOff>
    </xdr:from>
    <xdr:to>
      <xdr:col>76</xdr:col>
      <xdr:colOff>165100</xdr:colOff>
      <xdr:row>60</xdr:row>
      <xdr:rowOff>100330</xdr:rowOff>
    </xdr:to>
    <xdr:sp macro="" textlink="">
      <xdr:nvSpPr>
        <xdr:cNvPr id="547" name="フローチャート: 判断 546">
          <a:extLst>
            <a:ext uri="{FF2B5EF4-FFF2-40B4-BE49-F238E27FC236}">
              <a16:creationId xmlns:a16="http://schemas.microsoft.com/office/drawing/2014/main" id="{871B29FB-6603-40C9-913B-A80C61635624}"/>
            </a:ext>
          </a:extLst>
        </xdr:cNvPr>
        <xdr:cNvSpPr/>
      </xdr:nvSpPr>
      <xdr:spPr>
        <a:xfrm>
          <a:off x="14541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143510</xdr:rowOff>
    </xdr:from>
    <xdr:to>
      <xdr:col>72</xdr:col>
      <xdr:colOff>38100</xdr:colOff>
      <xdr:row>60</xdr:row>
      <xdr:rowOff>73660</xdr:rowOff>
    </xdr:to>
    <xdr:sp macro="" textlink="">
      <xdr:nvSpPr>
        <xdr:cNvPr id="548" name="フローチャート: 判断 547">
          <a:extLst>
            <a:ext uri="{FF2B5EF4-FFF2-40B4-BE49-F238E27FC236}">
              <a16:creationId xmlns:a16="http://schemas.microsoft.com/office/drawing/2014/main" id="{4077AC5B-30F0-478C-BA44-51BC3E1061A8}"/>
            </a:ext>
          </a:extLst>
        </xdr:cNvPr>
        <xdr:cNvSpPr/>
      </xdr:nvSpPr>
      <xdr:spPr>
        <a:xfrm>
          <a:off x="13652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114935</xdr:rowOff>
    </xdr:from>
    <xdr:to>
      <xdr:col>67</xdr:col>
      <xdr:colOff>101600</xdr:colOff>
      <xdr:row>60</xdr:row>
      <xdr:rowOff>45085</xdr:rowOff>
    </xdr:to>
    <xdr:sp macro="" textlink="">
      <xdr:nvSpPr>
        <xdr:cNvPr id="549" name="フローチャート: 判断 548">
          <a:extLst>
            <a:ext uri="{FF2B5EF4-FFF2-40B4-BE49-F238E27FC236}">
              <a16:creationId xmlns:a16="http://schemas.microsoft.com/office/drawing/2014/main" id="{178F876F-005E-47B2-8D9C-EC4CB514F47F}"/>
            </a:ext>
          </a:extLst>
        </xdr:cNvPr>
        <xdr:cNvSpPr/>
      </xdr:nvSpPr>
      <xdr:spPr>
        <a:xfrm>
          <a:off x="12763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774A2F1C-48F0-4AE1-822C-850167963AD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9DDADC0A-D8C5-40EC-BAE1-041DB384C00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2D28D641-66F8-433C-A911-2F705794FC8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61F4211F-B336-4C39-99AB-E9AE4166E2B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0190D0C4-0E35-45F7-86C8-BF638FEB338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46355</xdr:rowOff>
    </xdr:from>
    <xdr:to>
      <xdr:col>85</xdr:col>
      <xdr:colOff>177800</xdr:colOff>
      <xdr:row>60</xdr:row>
      <xdr:rowOff>147955</xdr:rowOff>
    </xdr:to>
    <xdr:sp macro="" textlink="">
      <xdr:nvSpPr>
        <xdr:cNvPr id="555" name="楕円 554">
          <a:extLst>
            <a:ext uri="{FF2B5EF4-FFF2-40B4-BE49-F238E27FC236}">
              <a16:creationId xmlns:a16="http://schemas.microsoft.com/office/drawing/2014/main" id="{8343CD12-20DC-4169-8CD2-8BB2DC4E0CD2}"/>
            </a:ext>
          </a:extLst>
        </xdr:cNvPr>
        <xdr:cNvSpPr/>
      </xdr:nvSpPr>
      <xdr:spPr>
        <a:xfrm>
          <a:off x="16268700" y="1033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69232</xdr:rowOff>
    </xdr:from>
    <xdr:ext cx="405111" cy="259045"/>
    <xdr:sp macro="" textlink="">
      <xdr:nvSpPr>
        <xdr:cNvPr id="556" name="【学校施設】&#10;有形固定資産減価償却率該当値テキスト">
          <a:extLst>
            <a:ext uri="{FF2B5EF4-FFF2-40B4-BE49-F238E27FC236}">
              <a16:creationId xmlns:a16="http://schemas.microsoft.com/office/drawing/2014/main" id="{0DE6B5E6-76BB-4EED-B312-91CC42DC4D41}"/>
            </a:ext>
          </a:extLst>
        </xdr:cNvPr>
        <xdr:cNvSpPr txBox="1"/>
      </xdr:nvSpPr>
      <xdr:spPr>
        <a:xfrm>
          <a:off x="16357600" y="1018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143510</xdr:rowOff>
    </xdr:from>
    <xdr:to>
      <xdr:col>81</xdr:col>
      <xdr:colOff>101600</xdr:colOff>
      <xdr:row>61</xdr:row>
      <xdr:rowOff>73660</xdr:rowOff>
    </xdr:to>
    <xdr:sp macro="" textlink="">
      <xdr:nvSpPr>
        <xdr:cNvPr id="557" name="楕円 556">
          <a:extLst>
            <a:ext uri="{FF2B5EF4-FFF2-40B4-BE49-F238E27FC236}">
              <a16:creationId xmlns:a16="http://schemas.microsoft.com/office/drawing/2014/main" id="{6108D428-B9D2-44E2-9174-761D4D7D3D98}"/>
            </a:ext>
          </a:extLst>
        </xdr:cNvPr>
        <xdr:cNvSpPr/>
      </xdr:nvSpPr>
      <xdr:spPr>
        <a:xfrm>
          <a:off x="154305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97155</xdr:rowOff>
    </xdr:from>
    <xdr:to>
      <xdr:col>85</xdr:col>
      <xdr:colOff>127000</xdr:colOff>
      <xdr:row>61</xdr:row>
      <xdr:rowOff>22860</xdr:rowOff>
    </xdr:to>
    <xdr:cxnSp macro="">
      <xdr:nvCxnSpPr>
        <xdr:cNvPr id="558" name="直線コネクタ 557">
          <a:extLst>
            <a:ext uri="{FF2B5EF4-FFF2-40B4-BE49-F238E27FC236}">
              <a16:creationId xmlns:a16="http://schemas.microsoft.com/office/drawing/2014/main" id="{8B374460-B3DD-44B1-B329-30DC3901A6D8}"/>
            </a:ext>
          </a:extLst>
        </xdr:cNvPr>
        <xdr:cNvCxnSpPr/>
      </xdr:nvCxnSpPr>
      <xdr:spPr>
        <a:xfrm flipV="1">
          <a:off x="15481300" y="10384155"/>
          <a:ext cx="8382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137795</xdr:rowOff>
    </xdr:from>
    <xdr:to>
      <xdr:col>76</xdr:col>
      <xdr:colOff>165100</xdr:colOff>
      <xdr:row>61</xdr:row>
      <xdr:rowOff>67945</xdr:rowOff>
    </xdr:to>
    <xdr:sp macro="" textlink="">
      <xdr:nvSpPr>
        <xdr:cNvPr id="559" name="楕円 558">
          <a:extLst>
            <a:ext uri="{FF2B5EF4-FFF2-40B4-BE49-F238E27FC236}">
              <a16:creationId xmlns:a16="http://schemas.microsoft.com/office/drawing/2014/main" id="{D9298225-7099-4292-9A2D-BBC7B0BFF531}"/>
            </a:ext>
          </a:extLst>
        </xdr:cNvPr>
        <xdr:cNvSpPr/>
      </xdr:nvSpPr>
      <xdr:spPr>
        <a:xfrm>
          <a:off x="14541500" y="1042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17145</xdr:rowOff>
    </xdr:from>
    <xdr:to>
      <xdr:col>81</xdr:col>
      <xdr:colOff>50800</xdr:colOff>
      <xdr:row>61</xdr:row>
      <xdr:rowOff>22860</xdr:rowOff>
    </xdr:to>
    <xdr:cxnSp macro="">
      <xdr:nvCxnSpPr>
        <xdr:cNvPr id="560" name="直線コネクタ 559">
          <a:extLst>
            <a:ext uri="{FF2B5EF4-FFF2-40B4-BE49-F238E27FC236}">
              <a16:creationId xmlns:a16="http://schemas.microsoft.com/office/drawing/2014/main" id="{4807EE80-74AE-40D3-AD6C-3267800A40FF}"/>
            </a:ext>
          </a:extLst>
        </xdr:cNvPr>
        <xdr:cNvCxnSpPr/>
      </xdr:nvCxnSpPr>
      <xdr:spPr>
        <a:xfrm>
          <a:off x="14592300" y="1047559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113030</xdr:rowOff>
    </xdr:from>
    <xdr:to>
      <xdr:col>72</xdr:col>
      <xdr:colOff>38100</xdr:colOff>
      <xdr:row>61</xdr:row>
      <xdr:rowOff>43180</xdr:rowOff>
    </xdr:to>
    <xdr:sp macro="" textlink="">
      <xdr:nvSpPr>
        <xdr:cNvPr id="561" name="楕円 560">
          <a:extLst>
            <a:ext uri="{FF2B5EF4-FFF2-40B4-BE49-F238E27FC236}">
              <a16:creationId xmlns:a16="http://schemas.microsoft.com/office/drawing/2014/main" id="{1BC1F534-A230-497F-BCDB-CAAB00FADF49}"/>
            </a:ext>
          </a:extLst>
        </xdr:cNvPr>
        <xdr:cNvSpPr/>
      </xdr:nvSpPr>
      <xdr:spPr>
        <a:xfrm>
          <a:off x="13652500" y="10400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163830</xdr:rowOff>
    </xdr:from>
    <xdr:to>
      <xdr:col>76</xdr:col>
      <xdr:colOff>114300</xdr:colOff>
      <xdr:row>61</xdr:row>
      <xdr:rowOff>17145</xdr:rowOff>
    </xdr:to>
    <xdr:cxnSp macro="">
      <xdr:nvCxnSpPr>
        <xdr:cNvPr id="562" name="直線コネクタ 561">
          <a:extLst>
            <a:ext uri="{FF2B5EF4-FFF2-40B4-BE49-F238E27FC236}">
              <a16:creationId xmlns:a16="http://schemas.microsoft.com/office/drawing/2014/main" id="{D47B5073-8443-45F9-AFA6-61E72EB7B414}"/>
            </a:ext>
          </a:extLst>
        </xdr:cNvPr>
        <xdr:cNvCxnSpPr/>
      </xdr:nvCxnSpPr>
      <xdr:spPr>
        <a:xfrm>
          <a:off x="13703300" y="1045083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25400</xdr:rowOff>
    </xdr:from>
    <xdr:to>
      <xdr:col>67</xdr:col>
      <xdr:colOff>101600</xdr:colOff>
      <xdr:row>64</xdr:row>
      <xdr:rowOff>127000</xdr:rowOff>
    </xdr:to>
    <xdr:sp macro="" textlink="">
      <xdr:nvSpPr>
        <xdr:cNvPr id="563" name="楕円 562">
          <a:extLst>
            <a:ext uri="{FF2B5EF4-FFF2-40B4-BE49-F238E27FC236}">
              <a16:creationId xmlns:a16="http://schemas.microsoft.com/office/drawing/2014/main" id="{CA351271-5D32-4687-883D-0AAAE1318C2C}"/>
            </a:ext>
          </a:extLst>
        </xdr:cNvPr>
        <xdr:cNvSpPr/>
      </xdr:nvSpPr>
      <xdr:spPr>
        <a:xfrm>
          <a:off x="12763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163830</xdr:rowOff>
    </xdr:from>
    <xdr:to>
      <xdr:col>71</xdr:col>
      <xdr:colOff>177800</xdr:colOff>
      <xdr:row>64</xdr:row>
      <xdr:rowOff>76200</xdr:rowOff>
    </xdr:to>
    <xdr:cxnSp macro="">
      <xdr:nvCxnSpPr>
        <xdr:cNvPr id="564" name="直線コネクタ 563">
          <a:extLst>
            <a:ext uri="{FF2B5EF4-FFF2-40B4-BE49-F238E27FC236}">
              <a16:creationId xmlns:a16="http://schemas.microsoft.com/office/drawing/2014/main" id="{84CB654C-EE0C-402D-8CBA-44C9D1A903BB}"/>
            </a:ext>
          </a:extLst>
        </xdr:cNvPr>
        <xdr:cNvCxnSpPr/>
      </xdr:nvCxnSpPr>
      <xdr:spPr>
        <a:xfrm flipV="1">
          <a:off x="12814300" y="10450830"/>
          <a:ext cx="889000" cy="598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139717</xdr:rowOff>
    </xdr:from>
    <xdr:ext cx="405111" cy="259045"/>
    <xdr:sp macro="" textlink="">
      <xdr:nvSpPr>
        <xdr:cNvPr id="565" name="n_1aveValue【学校施設】&#10;有形固定資産減価償却率">
          <a:extLst>
            <a:ext uri="{FF2B5EF4-FFF2-40B4-BE49-F238E27FC236}">
              <a16:creationId xmlns:a16="http://schemas.microsoft.com/office/drawing/2014/main" id="{452B5036-3431-48EC-8DA8-D1A756E08E8D}"/>
            </a:ext>
          </a:extLst>
        </xdr:cNvPr>
        <xdr:cNvSpPr txBox="1"/>
      </xdr:nvSpPr>
      <xdr:spPr>
        <a:xfrm>
          <a:off x="152660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116857</xdr:rowOff>
    </xdr:from>
    <xdr:ext cx="405111" cy="259045"/>
    <xdr:sp macro="" textlink="">
      <xdr:nvSpPr>
        <xdr:cNvPr id="566" name="n_2aveValue【学校施設】&#10;有形固定資産減価償却率">
          <a:extLst>
            <a:ext uri="{FF2B5EF4-FFF2-40B4-BE49-F238E27FC236}">
              <a16:creationId xmlns:a16="http://schemas.microsoft.com/office/drawing/2014/main" id="{CC95E1F2-B527-4F91-9287-971832EBC23B}"/>
            </a:ext>
          </a:extLst>
        </xdr:cNvPr>
        <xdr:cNvSpPr txBox="1"/>
      </xdr:nvSpPr>
      <xdr:spPr>
        <a:xfrm>
          <a:off x="143897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90187</xdr:rowOff>
    </xdr:from>
    <xdr:ext cx="405111" cy="259045"/>
    <xdr:sp macro="" textlink="">
      <xdr:nvSpPr>
        <xdr:cNvPr id="567" name="n_3aveValue【学校施設】&#10;有形固定資産減価償却率">
          <a:extLst>
            <a:ext uri="{FF2B5EF4-FFF2-40B4-BE49-F238E27FC236}">
              <a16:creationId xmlns:a16="http://schemas.microsoft.com/office/drawing/2014/main" id="{51B25EF6-0C0E-480A-A2A9-EFEC6D96CE80}"/>
            </a:ext>
          </a:extLst>
        </xdr:cNvPr>
        <xdr:cNvSpPr txBox="1"/>
      </xdr:nvSpPr>
      <xdr:spPr>
        <a:xfrm>
          <a:off x="13500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61612</xdr:rowOff>
    </xdr:from>
    <xdr:ext cx="405111" cy="259045"/>
    <xdr:sp macro="" textlink="">
      <xdr:nvSpPr>
        <xdr:cNvPr id="568" name="n_4aveValue【学校施設】&#10;有形固定資産減価償却率">
          <a:extLst>
            <a:ext uri="{FF2B5EF4-FFF2-40B4-BE49-F238E27FC236}">
              <a16:creationId xmlns:a16="http://schemas.microsoft.com/office/drawing/2014/main" id="{504E1914-EFE0-4B06-82BA-E3392D529D94}"/>
            </a:ext>
          </a:extLst>
        </xdr:cNvPr>
        <xdr:cNvSpPr txBox="1"/>
      </xdr:nvSpPr>
      <xdr:spPr>
        <a:xfrm>
          <a:off x="12611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64787</xdr:rowOff>
    </xdr:from>
    <xdr:ext cx="405111" cy="259045"/>
    <xdr:sp macro="" textlink="">
      <xdr:nvSpPr>
        <xdr:cNvPr id="569" name="n_1mainValue【学校施設】&#10;有形固定資産減価償却率">
          <a:extLst>
            <a:ext uri="{FF2B5EF4-FFF2-40B4-BE49-F238E27FC236}">
              <a16:creationId xmlns:a16="http://schemas.microsoft.com/office/drawing/2014/main" id="{FEA1E093-5AE2-4AB6-8C16-394EF4522DF1}"/>
            </a:ext>
          </a:extLst>
        </xdr:cNvPr>
        <xdr:cNvSpPr txBox="1"/>
      </xdr:nvSpPr>
      <xdr:spPr>
        <a:xfrm>
          <a:off x="152660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59072</xdr:rowOff>
    </xdr:from>
    <xdr:ext cx="405111" cy="259045"/>
    <xdr:sp macro="" textlink="">
      <xdr:nvSpPr>
        <xdr:cNvPr id="570" name="n_2mainValue【学校施設】&#10;有形固定資産減価償却率">
          <a:extLst>
            <a:ext uri="{FF2B5EF4-FFF2-40B4-BE49-F238E27FC236}">
              <a16:creationId xmlns:a16="http://schemas.microsoft.com/office/drawing/2014/main" id="{217B9F4E-C23C-49BD-B127-C83934A74F08}"/>
            </a:ext>
          </a:extLst>
        </xdr:cNvPr>
        <xdr:cNvSpPr txBox="1"/>
      </xdr:nvSpPr>
      <xdr:spPr>
        <a:xfrm>
          <a:off x="14389744"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34307</xdr:rowOff>
    </xdr:from>
    <xdr:ext cx="405111" cy="259045"/>
    <xdr:sp macro="" textlink="">
      <xdr:nvSpPr>
        <xdr:cNvPr id="571" name="n_3mainValue【学校施設】&#10;有形固定資産減価償却率">
          <a:extLst>
            <a:ext uri="{FF2B5EF4-FFF2-40B4-BE49-F238E27FC236}">
              <a16:creationId xmlns:a16="http://schemas.microsoft.com/office/drawing/2014/main" id="{18567829-74A9-4184-ABA9-5A8D69E22DAA}"/>
            </a:ext>
          </a:extLst>
        </xdr:cNvPr>
        <xdr:cNvSpPr txBox="1"/>
      </xdr:nvSpPr>
      <xdr:spPr>
        <a:xfrm>
          <a:off x="13500744" y="1049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64</xdr:row>
      <xdr:rowOff>118127</xdr:rowOff>
    </xdr:from>
    <xdr:ext cx="469744" cy="259045"/>
    <xdr:sp macro="" textlink="">
      <xdr:nvSpPr>
        <xdr:cNvPr id="572" name="n_4mainValue【学校施設】&#10;有形固定資産減価償却率">
          <a:extLst>
            <a:ext uri="{FF2B5EF4-FFF2-40B4-BE49-F238E27FC236}">
              <a16:creationId xmlns:a16="http://schemas.microsoft.com/office/drawing/2014/main" id="{EF438DD6-3F58-4149-966E-E0CFE764BC0E}"/>
            </a:ext>
          </a:extLst>
        </xdr:cNvPr>
        <xdr:cNvSpPr txBox="1"/>
      </xdr:nvSpPr>
      <xdr:spPr>
        <a:xfrm>
          <a:off x="12579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a:extLst>
            <a:ext uri="{FF2B5EF4-FFF2-40B4-BE49-F238E27FC236}">
              <a16:creationId xmlns:a16="http://schemas.microsoft.com/office/drawing/2014/main" id="{08D13A3A-55F5-4469-A697-93B47DFC138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a:extLst>
            <a:ext uri="{FF2B5EF4-FFF2-40B4-BE49-F238E27FC236}">
              <a16:creationId xmlns:a16="http://schemas.microsoft.com/office/drawing/2014/main" id="{C6D89F8D-381D-4340-992A-4AF51B0DB36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a:extLst>
            <a:ext uri="{FF2B5EF4-FFF2-40B4-BE49-F238E27FC236}">
              <a16:creationId xmlns:a16="http://schemas.microsoft.com/office/drawing/2014/main" id="{E24E40D4-1BD0-45AF-9996-BC95FD805E65}"/>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a:extLst>
            <a:ext uri="{FF2B5EF4-FFF2-40B4-BE49-F238E27FC236}">
              <a16:creationId xmlns:a16="http://schemas.microsoft.com/office/drawing/2014/main" id="{DDB1EA41-1782-4F9D-B453-C5A57EE9EAA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a:extLst>
            <a:ext uri="{FF2B5EF4-FFF2-40B4-BE49-F238E27FC236}">
              <a16:creationId xmlns:a16="http://schemas.microsoft.com/office/drawing/2014/main" id="{F8604933-2E8F-40EB-B300-E92EF0D2D87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a:extLst>
            <a:ext uri="{FF2B5EF4-FFF2-40B4-BE49-F238E27FC236}">
              <a16:creationId xmlns:a16="http://schemas.microsoft.com/office/drawing/2014/main" id="{958D2BAF-E272-451F-8634-410C615E86D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a:extLst>
            <a:ext uri="{FF2B5EF4-FFF2-40B4-BE49-F238E27FC236}">
              <a16:creationId xmlns:a16="http://schemas.microsoft.com/office/drawing/2014/main" id="{511A8EE5-5F00-45EE-BC30-9203BE0A87F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a:extLst>
            <a:ext uri="{FF2B5EF4-FFF2-40B4-BE49-F238E27FC236}">
              <a16:creationId xmlns:a16="http://schemas.microsoft.com/office/drawing/2014/main" id="{04B098CE-AD64-440D-8BB6-B8791389D60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a:extLst>
            <a:ext uri="{FF2B5EF4-FFF2-40B4-BE49-F238E27FC236}">
              <a16:creationId xmlns:a16="http://schemas.microsoft.com/office/drawing/2014/main" id="{8729AB97-5B2C-416A-A89E-58120A3DEBA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a:extLst>
            <a:ext uri="{FF2B5EF4-FFF2-40B4-BE49-F238E27FC236}">
              <a16:creationId xmlns:a16="http://schemas.microsoft.com/office/drawing/2014/main" id="{14F96389-B0AD-4987-849A-C634849434F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83" name="テキスト ボックス 582">
          <a:extLst>
            <a:ext uri="{FF2B5EF4-FFF2-40B4-BE49-F238E27FC236}">
              <a16:creationId xmlns:a16="http://schemas.microsoft.com/office/drawing/2014/main" id="{A54DD183-718F-470C-BF12-A16FA59B94E9}"/>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84" name="直線コネクタ 583">
          <a:extLst>
            <a:ext uri="{FF2B5EF4-FFF2-40B4-BE49-F238E27FC236}">
              <a16:creationId xmlns:a16="http://schemas.microsoft.com/office/drawing/2014/main" id="{F491C2A9-FC06-4FD3-95DA-17A77F403491}"/>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5" name="テキスト ボックス 584">
          <a:extLst>
            <a:ext uri="{FF2B5EF4-FFF2-40B4-BE49-F238E27FC236}">
              <a16:creationId xmlns:a16="http://schemas.microsoft.com/office/drawing/2014/main" id="{9DA449F7-96D4-4D07-ACE9-B95A61D8FBD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6" name="直線コネクタ 585">
          <a:extLst>
            <a:ext uri="{FF2B5EF4-FFF2-40B4-BE49-F238E27FC236}">
              <a16:creationId xmlns:a16="http://schemas.microsoft.com/office/drawing/2014/main" id="{7EDA9128-982A-4E6D-9D22-DE7FE07D001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7" name="テキスト ボックス 586">
          <a:extLst>
            <a:ext uri="{FF2B5EF4-FFF2-40B4-BE49-F238E27FC236}">
              <a16:creationId xmlns:a16="http://schemas.microsoft.com/office/drawing/2014/main" id="{4C251D73-0BEB-4145-9C81-FCEEB7667626}"/>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8" name="直線コネクタ 587">
          <a:extLst>
            <a:ext uri="{FF2B5EF4-FFF2-40B4-BE49-F238E27FC236}">
              <a16:creationId xmlns:a16="http://schemas.microsoft.com/office/drawing/2014/main" id="{ED8729F7-AA94-4BB2-93F2-86484211741D}"/>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9" name="テキスト ボックス 588">
          <a:extLst>
            <a:ext uri="{FF2B5EF4-FFF2-40B4-BE49-F238E27FC236}">
              <a16:creationId xmlns:a16="http://schemas.microsoft.com/office/drawing/2014/main" id="{24CF8F1C-FF33-426C-BBDD-CC9D2D3A831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90" name="直線コネクタ 589">
          <a:extLst>
            <a:ext uri="{FF2B5EF4-FFF2-40B4-BE49-F238E27FC236}">
              <a16:creationId xmlns:a16="http://schemas.microsoft.com/office/drawing/2014/main" id="{1BAA0458-E557-49C3-B0FD-0864FA76771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1" name="テキスト ボックス 590">
          <a:extLst>
            <a:ext uri="{FF2B5EF4-FFF2-40B4-BE49-F238E27FC236}">
              <a16:creationId xmlns:a16="http://schemas.microsoft.com/office/drawing/2014/main" id="{AA1E8FDC-D6B8-4880-A01D-9186324E7A7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2" name="直線コネクタ 591">
          <a:extLst>
            <a:ext uri="{FF2B5EF4-FFF2-40B4-BE49-F238E27FC236}">
              <a16:creationId xmlns:a16="http://schemas.microsoft.com/office/drawing/2014/main" id="{05B6BC0D-158D-45ED-A445-CEC136843C8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3" name="テキスト ボックス 592">
          <a:extLst>
            <a:ext uri="{FF2B5EF4-FFF2-40B4-BE49-F238E27FC236}">
              <a16:creationId xmlns:a16="http://schemas.microsoft.com/office/drawing/2014/main" id="{9D894483-3557-4839-9C5F-A4D857403E7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4" name="直線コネクタ 593">
          <a:extLst>
            <a:ext uri="{FF2B5EF4-FFF2-40B4-BE49-F238E27FC236}">
              <a16:creationId xmlns:a16="http://schemas.microsoft.com/office/drawing/2014/main" id="{4C2633AD-386F-427A-B29C-AE841C6E58A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5" name="テキスト ボックス 594">
          <a:extLst>
            <a:ext uri="{FF2B5EF4-FFF2-40B4-BE49-F238E27FC236}">
              <a16:creationId xmlns:a16="http://schemas.microsoft.com/office/drawing/2014/main" id="{BAEDE8BC-EC69-42A9-B67C-0B13AE88C61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6" name="【学校施設】&#10;一人当たり面積グラフ枠">
          <a:extLst>
            <a:ext uri="{FF2B5EF4-FFF2-40B4-BE49-F238E27FC236}">
              <a16:creationId xmlns:a16="http://schemas.microsoft.com/office/drawing/2014/main" id="{31D430C9-2A46-4BC6-B049-A6EBC1B10AFC}"/>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0</xdr:rowOff>
    </xdr:from>
    <xdr:to>
      <xdr:col>116</xdr:col>
      <xdr:colOff>62864</xdr:colOff>
      <xdr:row>63</xdr:row>
      <xdr:rowOff>160020</xdr:rowOff>
    </xdr:to>
    <xdr:cxnSp macro="">
      <xdr:nvCxnSpPr>
        <xdr:cNvPr id="597" name="直線コネクタ 596">
          <a:extLst>
            <a:ext uri="{FF2B5EF4-FFF2-40B4-BE49-F238E27FC236}">
              <a16:creationId xmlns:a16="http://schemas.microsoft.com/office/drawing/2014/main" id="{40F6D7FD-CABC-4FC5-992B-7C86A9FF6872}"/>
            </a:ext>
          </a:extLst>
        </xdr:cNvPr>
        <xdr:cNvCxnSpPr/>
      </xdr:nvCxnSpPr>
      <xdr:spPr>
        <a:xfrm flipV="1">
          <a:off x="22160864" y="942975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163847</xdr:rowOff>
    </xdr:from>
    <xdr:ext cx="469744" cy="259045"/>
    <xdr:sp macro="" textlink="">
      <xdr:nvSpPr>
        <xdr:cNvPr id="598" name="【学校施設】&#10;一人当たり面積最小値テキスト">
          <a:extLst>
            <a:ext uri="{FF2B5EF4-FFF2-40B4-BE49-F238E27FC236}">
              <a16:creationId xmlns:a16="http://schemas.microsoft.com/office/drawing/2014/main" id="{5D4C28CD-396C-4E97-9D33-1F2D2C620B2B}"/>
            </a:ext>
          </a:extLst>
        </xdr:cNvPr>
        <xdr:cNvSpPr txBox="1"/>
      </xdr:nvSpPr>
      <xdr:spPr>
        <a:xfrm>
          <a:off x="22199600" y="1096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160020</xdr:rowOff>
    </xdr:from>
    <xdr:to>
      <xdr:col>116</xdr:col>
      <xdr:colOff>152400</xdr:colOff>
      <xdr:row>63</xdr:row>
      <xdr:rowOff>160020</xdr:rowOff>
    </xdr:to>
    <xdr:cxnSp macro="">
      <xdr:nvCxnSpPr>
        <xdr:cNvPr id="599" name="直線コネクタ 598">
          <a:extLst>
            <a:ext uri="{FF2B5EF4-FFF2-40B4-BE49-F238E27FC236}">
              <a16:creationId xmlns:a16="http://schemas.microsoft.com/office/drawing/2014/main" id="{0C9F0A97-A669-489F-8F4F-27D03C5B7A67}"/>
            </a:ext>
          </a:extLst>
        </xdr:cNvPr>
        <xdr:cNvCxnSpPr/>
      </xdr:nvCxnSpPr>
      <xdr:spPr>
        <a:xfrm>
          <a:off x="22072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118127</xdr:rowOff>
    </xdr:from>
    <xdr:ext cx="469744" cy="259045"/>
    <xdr:sp macro="" textlink="">
      <xdr:nvSpPr>
        <xdr:cNvPr id="600" name="【学校施設】&#10;一人当たり面積最大値テキスト">
          <a:extLst>
            <a:ext uri="{FF2B5EF4-FFF2-40B4-BE49-F238E27FC236}">
              <a16:creationId xmlns:a16="http://schemas.microsoft.com/office/drawing/2014/main" id="{2784B01A-1AEC-4CF6-B9DF-A72320CD0B5C}"/>
            </a:ext>
          </a:extLst>
        </xdr:cNvPr>
        <xdr:cNvSpPr txBox="1"/>
      </xdr:nvSpPr>
      <xdr:spPr>
        <a:xfrm>
          <a:off x="22199600" y="920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0</xdr:rowOff>
    </xdr:from>
    <xdr:to>
      <xdr:col>116</xdr:col>
      <xdr:colOff>152400</xdr:colOff>
      <xdr:row>55</xdr:row>
      <xdr:rowOff>0</xdr:rowOff>
    </xdr:to>
    <xdr:cxnSp macro="">
      <xdr:nvCxnSpPr>
        <xdr:cNvPr id="601" name="直線コネクタ 600">
          <a:extLst>
            <a:ext uri="{FF2B5EF4-FFF2-40B4-BE49-F238E27FC236}">
              <a16:creationId xmlns:a16="http://schemas.microsoft.com/office/drawing/2014/main" id="{7E5A9237-F6D3-4B23-8A44-39E26495BB48}"/>
            </a:ext>
          </a:extLst>
        </xdr:cNvPr>
        <xdr:cNvCxnSpPr/>
      </xdr:nvCxnSpPr>
      <xdr:spPr>
        <a:xfrm>
          <a:off x="22072600" y="942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39895</xdr:rowOff>
    </xdr:from>
    <xdr:ext cx="469744" cy="259045"/>
    <xdr:sp macro="" textlink="">
      <xdr:nvSpPr>
        <xdr:cNvPr id="602" name="【学校施設】&#10;一人当たり面積平均値テキスト">
          <a:extLst>
            <a:ext uri="{FF2B5EF4-FFF2-40B4-BE49-F238E27FC236}">
              <a16:creationId xmlns:a16="http://schemas.microsoft.com/office/drawing/2014/main" id="{F1E7424F-637E-4DA1-8443-477E5557F638}"/>
            </a:ext>
          </a:extLst>
        </xdr:cNvPr>
        <xdr:cNvSpPr txBox="1"/>
      </xdr:nvSpPr>
      <xdr:spPr>
        <a:xfrm>
          <a:off x="22199600" y="103268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17018</xdr:rowOff>
    </xdr:from>
    <xdr:to>
      <xdr:col>116</xdr:col>
      <xdr:colOff>114300</xdr:colOff>
      <xdr:row>61</xdr:row>
      <xdr:rowOff>118618</xdr:rowOff>
    </xdr:to>
    <xdr:sp macro="" textlink="">
      <xdr:nvSpPr>
        <xdr:cNvPr id="603" name="フローチャート: 判断 602">
          <a:extLst>
            <a:ext uri="{FF2B5EF4-FFF2-40B4-BE49-F238E27FC236}">
              <a16:creationId xmlns:a16="http://schemas.microsoft.com/office/drawing/2014/main" id="{729037E3-EAFC-4297-B9EB-95C13A450E7C}"/>
            </a:ext>
          </a:extLst>
        </xdr:cNvPr>
        <xdr:cNvSpPr/>
      </xdr:nvSpPr>
      <xdr:spPr>
        <a:xfrm>
          <a:off x="22110700" y="104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43688</xdr:rowOff>
    </xdr:from>
    <xdr:to>
      <xdr:col>112</xdr:col>
      <xdr:colOff>38100</xdr:colOff>
      <xdr:row>61</xdr:row>
      <xdr:rowOff>145288</xdr:rowOff>
    </xdr:to>
    <xdr:sp macro="" textlink="">
      <xdr:nvSpPr>
        <xdr:cNvPr id="604" name="フローチャート: 判断 603">
          <a:extLst>
            <a:ext uri="{FF2B5EF4-FFF2-40B4-BE49-F238E27FC236}">
              <a16:creationId xmlns:a16="http://schemas.microsoft.com/office/drawing/2014/main" id="{4B0B11DC-005D-4743-80C4-6A12362FF6AA}"/>
            </a:ext>
          </a:extLst>
        </xdr:cNvPr>
        <xdr:cNvSpPr/>
      </xdr:nvSpPr>
      <xdr:spPr>
        <a:xfrm>
          <a:off x="21272500" y="1050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16637</xdr:rowOff>
    </xdr:from>
    <xdr:to>
      <xdr:col>107</xdr:col>
      <xdr:colOff>101600</xdr:colOff>
      <xdr:row>61</xdr:row>
      <xdr:rowOff>118237</xdr:rowOff>
    </xdr:to>
    <xdr:sp macro="" textlink="">
      <xdr:nvSpPr>
        <xdr:cNvPr id="605" name="フローチャート: 判断 604">
          <a:extLst>
            <a:ext uri="{FF2B5EF4-FFF2-40B4-BE49-F238E27FC236}">
              <a16:creationId xmlns:a16="http://schemas.microsoft.com/office/drawing/2014/main" id="{7A223742-2127-4A4C-90A9-D214610F7951}"/>
            </a:ext>
          </a:extLst>
        </xdr:cNvPr>
        <xdr:cNvSpPr/>
      </xdr:nvSpPr>
      <xdr:spPr>
        <a:xfrm>
          <a:off x="20383500" y="1047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606" name="フローチャート: 判断 605">
          <a:extLst>
            <a:ext uri="{FF2B5EF4-FFF2-40B4-BE49-F238E27FC236}">
              <a16:creationId xmlns:a16="http://schemas.microsoft.com/office/drawing/2014/main" id="{AC73563C-2178-400B-83A6-BA425263BB64}"/>
            </a:ext>
          </a:extLst>
        </xdr:cNvPr>
        <xdr:cNvSpPr/>
      </xdr:nvSpPr>
      <xdr:spPr>
        <a:xfrm>
          <a:off x="19494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49403</xdr:rowOff>
    </xdr:from>
    <xdr:to>
      <xdr:col>98</xdr:col>
      <xdr:colOff>38100</xdr:colOff>
      <xdr:row>61</xdr:row>
      <xdr:rowOff>151003</xdr:rowOff>
    </xdr:to>
    <xdr:sp macro="" textlink="">
      <xdr:nvSpPr>
        <xdr:cNvPr id="607" name="フローチャート: 判断 606">
          <a:extLst>
            <a:ext uri="{FF2B5EF4-FFF2-40B4-BE49-F238E27FC236}">
              <a16:creationId xmlns:a16="http://schemas.microsoft.com/office/drawing/2014/main" id="{9367D838-E44A-4461-9AF4-B2EEFEAC25BC}"/>
            </a:ext>
          </a:extLst>
        </xdr:cNvPr>
        <xdr:cNvSpPr/>
      </xdr:nvSpPr>
      <xdr:spPr>
        <a:xfrm>
          <a:off x="18605500" y="105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102AE98-423B-418E-8278-C41BF11FDDA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5D859E3A-1AFB-43D4-B2E1-54C57AF2F48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EF2D3CBD-6E43-4BD0-BE8B-BAD044AC825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1" name="テキスト ボックス 610">
          <a:extLst>
            <a:ext uri="{FF2B5EF4-FFF2-40B4-BE49-F238E27FC236}">
              <a16:creationId xmlns:a16="http://schemas.microsoft.com/office/drawing/2014/main" id="{BF2F6E95-2075-447D-BB88-A274F18A378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2" name="テキスト ボックス 611">
          <a:extLst>
            <a:ext uri="{FF2B5EF4-FFF2-40B4-BE49-F238E27FC236}">
              <a16:creationId xmlns:a16="http://schemas.microsoft.com/office/drawing/2014/main" id="{3F9B2058-AFC1-47BC-ADAB-8CA209AC657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109982</xdr:rowOff>
    </xdr:from>
    <xdr:to>
      <xdr:col>116</xdr:col>
      <xdr:colOff>114300</xdr:colOff>
      <xdr:row>63</xdr:row>
      <xdr:rowOff>40132</xdr:rowOff>
    </xdr:to>
    <xdr:sp macro="" textlink="">
      <xdr:nvSpPr>
        <xdr:cNvPr id="613" name="楕円 612">
          <a:extLst>
            <a:ext uri="{FF2B5EF4-FFF2-40B4-BE49-F238E27FC236}">
              <a16:creationId xmlns:a16="http://schemas.microsoft.com/office/drawing/2014/main" id="{AEBB38DE-8B26-4B62-A120-0C8D667F61B4}"/>
            </a:ext>
          </a:extLst>
        </xdr:cNvPr>
        <xdr:cNvSpPr/>
      </xdr:nvSpPr>
      <xdr:spPr>
        <a:xfrm>
          <a:off x="22110700" y="1073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88409</xdr:rowOff>
    </xdr:from>
    <xdr:ext cx="469744" cy="259045"/>
    <xdr:sp macro="" textlink="">
      <xdr:nvSpPr>
        <xdr:cNvPr id="614" name="【学校施設】&#10;一人当たり面積該当値テキスト">
          <a:extLst>
            <a:ext uri="{FF2B5EF4-FFF2-40B4-BE49-F238E27FC236}">
              <a16:creationId xmlns:a16="http://schemas.microsoft.com/office/drawing/2014/main" id="{575987B6-DCDA-484D-89AC-642BC436AAFD}"/>
            </a:ext>
          </a:extLst>
        </xdr:cNvPr>
        <xdr:cNvSpPr txBox="1"/>
      </xdr:nvSpPr>
      <xdr:spPr>
        <a:xfrm>
          <a:off x="22199600" y="1071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122936</xdr:rowOff>
    </xdr:from>
    <xdr:to>
      <xdr:col>112</xdr:col>
      <xdr:colOff>38100</xdr:colOff>
      <xdr:row>63</xdr:row>
      <xdr:rowOff>53086</xdr:rowOff>
    </xdr:to>
    <xdr:sp macro="" textlink="">
      <xdr:nvSpPr>
        <xdr:cNvPr id="615" name="楕円 614">
          <a:extLst>
            <a:ext uri="{FF2B5EF4-FFF2-40B4-BE49-F238E27FC236}">
              <a16:creationId xmlns:a16="http://schemas.microsoft.com/office/drawing/2014/main" id="{9FCF39FD-13BE-4020-9112-8E41E3FA3EF0}"/>
            </a:ext>
          </a:extLst>
        </xdr:cNvPr>
        <xdr:cNvSpPr/>
      </xdr:nvSpPr>
      <xdr:spPr>
        <a:xfrm>
          <a:off x="212725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160782</xdr:rowOff>
    </xdr:from>
    <xdr:to>
      <xdr:col>116</xdr:col>
      <xdr:colOff>63500</xdr:colOff>
      <xdr:row>63</xdr:row>
      <xdr:rowOff>2286</xdr:rowOff>
    </xdr:to>
    <xdr:cxnSp macro="">
      <xdr:nvCxnSpPr>
        <xdr:cNvPr id="616" name="直線コネクタ 615">
          <a:extLst>
            <a:ext uri="{FF2B5EF4-FFF2-40B4-BE49-F238E27FC236}">
              <a16:creationId xmlns:a16="http://schemas.microsoft.com/office/drawing/2014/main" id="{5F025332-D7AF-4BE4-9ABF-540913993138}"/>
            </a:ext>
          </a:extLst>
        </xdr:cNvPr>
        <xdr:cNvCxnSpPr/>
      </xdr:nvCxnSpPr>
      <xdr:spPr>
        <a:xfrm flipV="1">
          <a:off x="21323300" y="10790682"/>
          <a:ext cx="8382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153797</xdr:rowOff>
    </xdr:from>
    <xdr:to>
      <xdr:col>107</xdr:col>
      <xdr:colOff>101600</xdr:colOff>
      <xdr:row>63</xdr:row>
      <xdr:rowOff>83947</xdr:rowOff>
    </xdr:to>
    <xdr:sp macro="" textlink="">
      <xdr:nvSpPr>
        <xdr:cNvPr id="617" name="楕円 616">
          <a:extLst>
            <a:ext uri="{FF2B5EF4-FFF2-40B4-BE49-F238E27FC236}">
              <a16:creationId xmlns:a16="http://schemas.microsoft.com/office/drawing/2014/main" id="{4622A5DD-2A52-4246-A8C7-9F8A262B3CD8}"/>
            </a:ext>
          </a:extLst>
        </xdr:cNvPr>
        <xdr:cNvSpPr/>
      </xdr:nvSpPr>
      <xdr:spPr>
        <a:xfrm>
          <a:off x="20383500" y="10783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2286</xdr:rowOff>
    </xdr:from>
    <xdr:to>
      <xdr:col>111</xdr:col>
      <xdr:colOff>177800</xdr:colOff>
      <xdr:row>63</xdr:row>
      <xdr:rowOff>33147</xdr:rowOff>
    </xdr:to>
    <xdr:cxnSp macro="">
      <xdr:nvCxnSpPr>
        <xdr:cNvPr id="618" name="直線コネクタ 617">
          <a:extLst>
            <a:ext uri="{FF2B5EF4-FFF2-40B4-BE49-F238E27FC236}">
              <a16:creationId xmlns:a16="http://schemas.microsoft.com/office/drawing/2014/main" id="{D174BCEF-B839-4A45-AE02-402CBEEAB98E}"/>
            </a:ext>
          </a:extLst>
        </xdr:cNvPr>
        <xdr:cNvCxnSpPr/>
      </xdr:nvCxnSpPr>
      <xdr:spPr>
        <a:xfrm flipV="1">
          <a:off x="20434300" y="10803636"/>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161417</xdr:rowOff>
    </xdr:from>
    <xdr:to>
      <xdr:col>102</xdr:col>
      <xdr:colOff>165100</xdr:colOff>
      <xdr:row>63</xdr:row>
      <xdr:rowOff>91567</xdr:rowOff>
    </xdr:to>
    <xdr:sp macro="" textlink="">
      <xdr:nvSpPr>
        <xdr:cNvPr id="619" name="楕円 618">
          <a:extLst>
            <a:ext uri="{FF2B5EF4-FFF2-40B4-BE49-F238E27FC236}">
              <a16:creationId xmlns:a16="http://schemas.microsoft.com/office/drawing/2014/main" id="{9D183673-3C84-47AD-AD7C-ACD1F6BE1342}"/>
            </a:ext>
          </a:extLst>
        </xdr:cNvPr>
        <xdr:cNvSpPr/>
      </xdr:nvSpPr>
      <xdr:spPr>
        <a:xfrm>
          <a:off x="19494500" y="1079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33147</xdr:rowOff>
    </xdr:from>
    <xdr:to>
      <xdr:col>107</xdr:col>
      <xdr:colOff>50800</xdr:colOff>
      <xdr:row>63</xdr:row>
      <xdr:rowOff>40767</xdr:rowOff>
    </xdr:to>
    <xdr:cxnSp macro="">
      <xdr:nvCxnSpPr>
        <xdr:cNvPr id="620" name="直線コネクタ 619">
          <a:extLst>
            <a:ext uri="{FF2B5EF4-FFF2-40B4-BE49-F238E27FC236}">
              <a16:creationId xmlns:a16="http://schemas.microsoft.com/office/drawing/2014/main" id="{AA11ED61-C743-4C25-AC12-746BAB8AEE02}"/>
            </a:ext>
          </a:extLst>
        </xdr:cNvPr>
        <xdr:cNvCxnSpPr/>
      </xdr:nvCxnSpPr>
      <xdr:spPr>
        <a:xfrm flipV="1">
          <a:off x="19545300" y="10834497"/>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13970</xdr:rowOff>
    </xdr:from>
    <xdr:to>
      <xdr:col>98</xdr:col>
      <xdr:colOff>38100</xdr:colOff>
      <xdr:row>61</xdr:row>
      <xdr:rowOff>115570</xdr:rowOff>
    </xdr:to>
    <xdr:sp macro="" textlink="">
      <xdr:nvSpPr>
        <xdr:cNvPr id="621" name="楕円 620">
          <a:extLst>
            <a:ext uri="{FF2B5EF4-FFF2-40B4-BE49-F238E27FC236}">
              <a16:creationId xmlns:a16="http://schemas.microsoft.com/office/drawing/2014/main" id="{E2447D0A-0D2C-4568-9CDF-F24F62437600}"/>
            </a:ext>
          </a:extLst>
        </xdr:cNvPr>
        <xdr:cNvSpPr/>
      </xdr:nvSpPr>
      <xdr:spPr>
        <a:xfrm>
          <a:off x="18605500" y="1047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64770</xdr:rowOff>
    </xdr:from>
    <xdr:to>
      <xdr:col>102</xdr:col>
      <xdr:colOff>114300</xdr:colOff>
      <xdr:row>63</xdr:row>
      <xdr:rowOff>40767</xdr:rowOff>
    </xdr:to>
    <xdr:cxnSp macro="">
      <xdr:nvCxnSpPr>
        <xdr:cNvPr id="622" name="直線コネクタ 621">
          <a:extLst>
            <a:ext uri="{FF2B5EF4-FFF2-40B4-BE49-F238E27FC236}">
              <a16:creationId xmlns:a16="http://schemas.microsoft.com/office/drawing/2014/main" id="{3CF91DFB-DFBC-453D-A92E-FBDB8ACCE1E6}"/>
            </a:ext>
          </a:extLst>
        </xdr:cNvPr>
        <xdr:cNvCxnSpPr/>
      </xdr:nvCxnSpPr>
      <xdr:spPr>
        <a:xfrm>
          <a:off x="18656300" y="10523220"/>
          <a:ext cx="889000" cy="31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161815</xdr:rowOff>
    </xdr:from>
    <xdr:ext cx="469744" cy="259045"/>
    <xdr:sp macro="" textlink="">
      <xdr:nvSpPr>
        <xdr:cNvPr id="623" name="n_1aveValue【学校施設】&#10;一人当たり面積">
          <a:extLst>
            <a:ext uri="{FF2B5EF4-FFF2-40B4-BE49-F238E27FC236}">
              <a16:creationId xmlns:a16="http://schemas.microsoft.com/office/drawing/2014/main" id="{8F6DF6A9-880E-4CB7-AA7C-CBD9DE99D12C}"/>
            </a:ext>
          </a:extLst>
        </xdr:cNvPr>
        <xdr:cNvSpPr txBox="1"/>
      </xdr:nvSpPr>
      <xdr:spPr>
        <a:xfrm>
          <a:off x="21075727" y="10277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134764</xdr:rowOff>
    </xdr:from>
    <xdr:ext cx="469744" cy="259045"/>
    <xdr:sp macro="" textlink="">
      <xdr:nvSpPr>
        <xdr:cNvPr id="624" name="n_2aveValue【学校施設】&#10;一人当たり面積">
          <a:extLst>
            <a:ext uri="{FF2B5EF4-FFF2-40B4-BE49-F238E27FC236}">
              <a16:creationId xmlns:a16="http://schemas.microsoft.com/office/drawing/2014/main" id="{0AD46E4F-3B97-44BB-AD27-C65E59258475}"/>
            </a:ext>
          </a:extLst>
        </xdr:cNvPr>
        <xdr:cNvSpPr txBox="1"/>
      </xdr:nvSpPr>
      <xdr:spPr>
        <a:xfrm>
          <a:off x="20199427" y="10250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52849</xdr:rowOff>
    </xdr:from>
    <xdr:ext cx="469744" cy="259045"/>
    <xdr:sp macro="" textlink="">
      <xdr:nvSpPr>
        <xdr:cNvPr id="625" name="n_3aveValue【学校施設】&#10;一人当たり面積">
          <a:extLst>
            <a:ext uri="{FF2B5EF4-FFF2-40B4-BE49-F238E27FC236}">
              <a16:creationId xmlns:a16="http://schemas.microsoft.com/office/drawing/2014/main" id="{BDBF8737-19CB-4E5F-955C-DA2C01653A1A}"/>
            </a:ext>
          </a:extLst>
        </xdr:cNvPr>
        <xdr:cNvSpPr txBox="1"/>
      </xdr:nvSpPr>
      <xdr:spPr>
        <a:xfrm>
          <a:off x="19310427" y="1033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142130</xdr:rowOff>
    </xdr:from>
    <xdr:ext cx="469744" cy="259045"/>
    <xdr:sp macro="" textlink="">
      <xdr:nvSpPr>
        <xdr:cNvPr id="626" name="n_4aveValue【学校施設】&#10;一人当たり面積">
          <a:extLst>
            <a:ext uri="{FF2B5EF4-FFF2-40B4-BE49-F238E27FC236}">
              <a16:creationId xmlns:a16="http://schemas.microsoft.com/office/drawing/2014/main" id="{E4549D80-4BCB-44C9-B0D8-7AA8386A624A}"/>
            </a:ext>
          </a:extLst>
        </xdr:cNvPr>
        <xdr:cNvSpPr txBox="1"/>
      </xdr:nvSpPr>
      <xdr:spPr>
        <a:xfrm>
          <a:off x="18421427" y="1060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44213</xdr:rowOff>
    </xdr:from>
    <xdr:ext cx="469744" cy="259045"/>
    <xdr:sp macro="" textlink="">
      <xdr:nvSpPr>
        <xdr:cNvPr id="627" name="n_1mainValue【学校施設】&#10;一人当たり面積">
          <a:extLst>
            <a:ext uri="{FF2B5EF4-FFF2-40B4-BE49-F238E27FC236}">
              <a16:creationId xmlns:a16="http://schemas.microsoft.com/office/drawing/2014/main" id="{A7FCEE31-34B6-4ED5-A01E-9D77B557CCDF}"/>
            </a:ext>
          </a:extLst>
        </xdr:cNvPr>
        <xdr:cNvSpPr txBox="1"/>
      </xdr:nvSpPr>
      <xdr:spPr>
        <a:xfrm>
          <a:off x="21075727" y="1084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75074</xdr:rowOff>
    </xdr:from>
    <xdr:ext cx="469744" cy="259045"/>
    <xdr:sp macro="" textlink="">
      <xdr:nvSpPr>
        <xdr:cNvPr id="628" name="n_2mainValue【学校施設】&#10;一人当たり面積">
          <a:extLst>
            <a:ext uri="{FF2B5EF4-FFF2-40B4-BE49-F238E27FC236}">
              <a16:creationId xmlns:a16="http://schemas.microsoft.com/office/drawing/2014/main" id="{1B875925-14BD-46CB-8CD1-463E6AE077FE}"/>
            </a:ext>
          </a:extLst>
        </xdr:cNvPr>
        <xdr:cNvSpPr txBox="1"/>
      </xdr:nvSpPr>
      <xdr:spPr>
        <a:xfrm>
          <a:off x="20199427" y="1087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82694</xdr:rowOff>
    </xdr:from>
    <xdr:ext cx="469744" cy="259045"/>
    <xdr:sp macro="" textlink="">
      <xdr:nvSpPr>
        <xdr:cNvPr id="629" name="n_3mainValue【学校施設】&#10;一人当たり面積">
          <a:extLst>
            <a:ext uri="{FF2B5EF4-FFF2-40B4-BE49-F238E27FC236}">
              <a16:creationId xmlns:a16="http://schemas.microsoft.com/office/drawing/2014/main" id="{6E3874C3-F54F-4FA9-BACF-1568A1FB8193}"/>
            </a:ext>
          </a:extLst>
        </xdr:cNvPr>
        <xdr:cNvSpPr txBox="1"/>
      </xdr:nvSpPr>
      <xdr:spPr>
        <a:xfrm>
          <a:off x="19310427" y="1088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132097</xdr:rowOff>
    </xdr:from>
    <xdr:ext cx="469744" cy="259045"/>
    <xdr:sp macro="" textlink="">
      <xdr:nvSpPr>
        <xdr:cNvPr id="630" name="n_4mainValue【学校施設】&#10;一人当たり面積">
          <a:extLst>
            <a:ext uri="{FF2B5EF4-FFF2-40B4-BE49-F238E27FC236}">
              <a16:creationId xmlns:a16="http://schemas.microsoft.com/office/drawing/2014/main" id="{B06853E6-731B-48DC-ACE5-12E4A62B72B5}"/>
            </a:ext>
          </a:extLst>
        </xdr:cNvPr>
        <xdr:cNvSpPr txBox="1"/>
      </xdr:nvSpPr>
      <xdr:spPr>
        <a:xfrm>
          <a:off x="184214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1" name="正方形/長方形 630">
          <a:extLst>
            <a:ext uri="{FF2B5EF4-FFF2-40B4-BE49-F238E27FC236}">
              <a16:creationId xmlns:a16="http://schemas.microsoft.com/office/drawing/2014/main" id="{EB8E4612-25E6-4970-97EA-2270B3E31BF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2" name="正方形/長方形 631">
          <a:extLst>
            <a:ext uri="{FF2B5EF4-FFF2-40B4-BE49-F238E27FC236}">
              <a16:creationId xmlns:a16="http://schemas.microsoft.com/office/drawing/2014/main" id="{DD772B36-94EE-4000-8E1B-B2B9B53E9E7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3" name="正方形/長方形 632">
          <a:extLst>
            <a:ext uri="{FF2B5EF4-FFF2-40B4-BE49-F238E27FC236}">
              <a16:creationId xmlns:a16="http://schemas.microsoft.com/office/drawing/2014/main" id="{481EA037-3BC2-455B-AA34-1B336D9AE2D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4" name="正方形/長方形 633">
          <a:extLst>
            <a:ext uri="{FF2B5EF4-FFF2-40B4-BE49-F238E27FC236}">
              <a16:creationId xmlns:a16="http://schemas.microsoft.com/office/drawing/2014/main" id="{AD73DFB5-423E-4A9B-981E-7739136ACBC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5" name="正方形/長方形 634">
          <a:extLst>
            <a:ext uri="{FF2B5EF4-FFF2-40B4-BE49-F238E27FC236}">
              <a16:creationId xmlns:a16="http://schemas.microsoft.com/office/drawing/2014/main" id="{4FC13971-9F41-433A-B3AD-FA3F5A122D4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6" name="正方形/長方形 635">
          <a:extLst>
            <a:ext uri="{FF2B5EF4-FFF2-40B4-BE49-F238E27FC236}">
              <a16:creationId xmlns:a16="http://schemas.microsoft.com/office/drawing/2014/main" id="{BD9B4724-5076-488F-8940-4DA0B57FABA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7" name="正方形/長方形 636">
          <a:extLst>
            <a:ext uri="{FF2B5EF4-FFF2-40B4-BE49-F238E27FC236}">
              <a16:creationId xmlns:a16="http://schemas.microsoft.com/office/drawing/2014/main" id="{B582BBCF-4615-4C29-9690-9D9B61E4E5C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8" name="正方形/長方形 637">
          <a:extLst>
            <a:ext uri="{FF2B5EF4-FFF2-40B4-BE49-F238E27FC236}">
              <a16:creationId xmlns:a16="http://schemas.microsoft.com/office/drawing/2014/main" id="{17378344-E51C-404C-8F1C-16652F4AB8C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9" name="テキスト ボックス 638">
          <a:extLst>
            <a:ext uri="{FF2B5EF4-FFF2-40B4-BE49-F238E27FC236}">
              <a16:creationId xmlns:a16="http://schemas.microsoft.com/office/drawing/2014/main" id="{6DA1928C-4446-4982-81E9-EAD45ED36C2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40" name="直線コネクタ 639">
          <a:extLst>
            <a:ext uri="{FF2B5EF4-FFF2-40B4-BE49-F238E27FC236}">
              <a16:creationId xmlns:a16="http://schemas.microsoft.com/office/drawing/2014/main" id="{F5AFA225-C079-4884-9563-E702CE55747C}"/>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1" name="テキスト ボックス 640">
          <a:extLst>
            <a:ext uri="{FF2B5EF4-FFF2-40B4-BE49-F238E27FC236}">
              <a16:creationId xmlns:a16="http://schemas.microsoft.com/office/drawing/2014/main" id="{C0AA1A51-8D35-42D2-AEAC-3138F199FBA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42" name="直線コネクタ 641">
          <a:extLst>
            <a:ext uri="{FF2B5EF4-FFF2-40B4-BE49-F238E27FC236}">
              <a16:creationId xmlns:a16="http://schemas.microsoft.com/office/drawing/2014/main" id="{45BBDAF0-AE8C-4DE4-8353-80453E60A51E}"/>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43" name="テキスト ボックス 642">
          <a:extLst>
            <a:ext uri="{FF2B5EF4-FFF2-40B4-BE49-F238E27FC236}">
              <a16:creationId xmlns:a16="http://schemas.microsoft.com/office/drawing/2014/main" id="{4BD61AE7-02A6-4173-847C-447348DF3519}"/>
            </a:ext>
          </a:extLst>
        </xdr:cNvPr>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44" name="直線コネクタ 643">
          <a:extLst>
            <a:ext uri="{FF2B5EF4-FFF2-40B4-BE49-F238E27FC236}">
              <a16:creationId xmlns:a16="http://schemas.microsoft.com/office/drawing/2014/main" id="{BBD1B7F6-9A8E-4BCC-99D2-8BB355ABCF36}"/>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45" name="テキスト ボックス 644">
          <a:extLst>
            <a:ext uri="{FF2B5EF4-FFF2-40B4-BE49-F238E27FC236}">
              <a16:creationId xmlns:a16="http://schemas.microsoft.com/office/drawing/2014/main" id="{2EBCBE00-C7D9-4FE1-B84E-954535BC2518}"/>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46" name="直線コネクタ 645">
          <a:extLst>
            <a:ext uri="{FF2B5EF4-FFF2-40B4-BE49-F238E27FC236}">
              <a16:creationId xmlns:a16="http://schemas.microsoft.com/office/drawing/2014/main" id="{D682489C-B226-4EA1-8FDC-9F16C871B3DF}"/>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47" name="テキスト ボックス 646">
          <a:extLst>
            <a:ext uri="{FF2B5EF4-FFF2-40B4-BE49-F238E27FC236}">
              <a16:creationId xmlns:a16="http://schemas.microsoft.com/office/drawing/2014/main" id="{17CAE030-474C-4FAF-9B27-E824A0FC4755}"/>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48" name="直線コネクタ 647">
          <a:extLst>
            <a:ext uri="{FF2B5EF4-FFF2-40B4-BE49-F238E27FC236}">
              <a16:creationId xmlns:a16="http://schemas.microsoft.com/office/drawing/2014/main" id="{969AC03F-4AFA-48D5-A390-4EE68BF02C86}"/>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49" name="テキスト ボックス 648">
          <a:extLst>
            <a:ext uri="{FF2B5EF4-FFF2-40B4-BE49-F238E27FC236}">
              <a16:creationId xmlns:a16="http://schemas.microsoft.com/office/drawing/2014/main" id="{204A4795-CC52-4AEF-A251-819E7A183F59}"/>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0" name="直線コネクタ 649">
          <a:extLst>
            <a:ext uri="{FF2B5EF4-FFF2-40B4-BE49-F238E27FC236}">
              <a16:creationId xmlns:a16="http://schemas.microsoft.com/office/drawing/2014/main" id="{6605EA8D-AA58-4EAC-AA98-30F3010F673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51" name="テキスト ボックス 650">
          <a:extLst>
            <a:ext uri="{FF2B5EF4-FFF2-40B4-BE49-F238E27FC236}">
              <a16:creationId xmlns:a16="http://schemas.microsoft.com/office/drawing/2014/main" id="{0AEE1770-594A-4475-8ECA-75D3E161CFC1}"/>
            </a:ext>
          </a:extLst>
        </xdr:cNvPr>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2" name="【児童館】&#10;有形固定資産減価償却率グラフ枠">
          <a:extLst>
            <a:ext uri="{FF2B5EF4-FFF2-40B4-BE49-F238E27FC236}">
              <a16:creationId xmlns:a16="http://schemas.microsoft.com/office/drawing/2014/main" id="{A6B6F4E6-52B1-477B-8D17-897CECB2C73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136398</xdr:rowOff>
    </xdr:from>
    <xdr:to>
      <xdr:col>85</xdr:col>
      <xdr:colOff>126364</xdr:colOff>
      <xdr:row>86</xdr:row>
      <xdr:rowOff>38100</xdr:rowOff>
    </xdr:to>
    <xdr:cxnSp macro="">
      <xdr:nvCxnSpPr>
        <xdr:cNvPr id="653" name="直線コネクタ 652">
          <a:extLst>
            <a:ext uri="{FF2B5EF4-FFF2-40B4-BE49-F238E27FC236}">
              <a16:creationId xmlns:a16="http://schemas.microsoft.com/office/drawing/2014/main" id="{4F4D2D05-E59A-4C01-9FFE-9DB5D2584C70}"/>
            </a:ext>
          </a:extLst>
        </xdr:cNvPr>
        <xdr:cNvCxnSpPr/>
      </xdr:nvCxnSpPr>
      <xdr:spPr>
        <a:xfrm flipV="1">
          <a:off x="16318864" y="13338048"/>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41927</xdr:rowOff>
    </xdr:from>
    <xdr:ext cx="469744" cy="259045"/>
    <xdr:sp macro="" textlink="">
      <xdr:nvSpPr>
        <xdr:cNvPr id="654" name="【児童館】&#10;有形固定資産減価償却率最小値テキスト">
          <a:extLst>
            <a:ext uri="{FF2B5EF4-FFF2-40B4-BE49-F238E27FC236}">
              <a16:creationId xmlns:a16="http://schemas.microsoft.com/office/drawing/2014/main" id="{ADBF01AB-8901-4BA6-B8CC-103214913D15}"/>
            </a:ext>
          </a:extLst>
        </xdr:cNvPr>
        <xdr:cNvSpPr txBox="1"/>
      </xdr:nvSpPr>
      <xdr:spPr>
        <a:xfrm>
          <a:off x="16357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38100</xdr:rowOff>
    </xdr:from>
    <xdr:to>
      <xdr:col>86</xdr:col>
      <xdr:colOff>25400</xdr:colOff>
      <xdr:row>86</xdr:row>
      <xdr:rowOff>38100</xdr:rowOff>
    </xdr:to>
    <xdr:cxnSp macro="">
      <xdr:nvCxnSpPr>
        <xdr:cNvPr id="655" name="直線コネクタ 654">
          <a:extLst>
            <a:ext uri="{FF2B5EF4-FFF2-40B4-BE49-F238E27FC236}">
              <a16:creationId xmlns:a16="http://schemas.microsoft.com/office/drawing/2014/main" id="{749C0473-F194-4D15-B550-113FA10275AC}"/>
            </a:ext>
          </a:extLst>
        </xdr:cNvPr>
        <xdr:cNvCxnSpPr/>
      </xdr:nvCxnSpPr>
      <xdr:spPr>
        <a:xfrm>
          <a:off x="16230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83075</xdr:rowOff>
    </xdr:from>
    <xdr:ext cx="405111" cy="259045"/>
    <xdr:sp macro="" textlink="">
      <xdr:nvSpPr>
        <xdr:cNvPr id="656" name="【児童館】&#10;有形固定資産減価償却率最大値テキスト">
          <a:extLst>
            <a:ext uri="{FF2B5EF4-FFF2-40B4-BE49-F238E27FC236}">
              <a16:creationId xmlns:a16="http://schemas.microsoft.com/office/drawing/2014/main" id="{7E577063-240A-458A-91A1-1C1EC60089D9}"/>
            </a:ext>
          </a:extLst>
        </xdr:cNvPr>
        <xdr:cNvSpPr txBox="1"/>
      </xdr:nvSpPr>
      <xdr:spPr>
        <a:xfrm>
          <a:off x="16357600" y="13113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136398</xdr:rowOff>
    </xdr:from>
    <xdr:to>
      <xdr:col>86</xdr:col>
      <xdr:colOff>25400</xdr:colOff>
      <xdr:row>77</xdr:row>
      <xdr:rowOff>136398</xdr:rowOff>
    </xdr:to>
    <xdr:cxnSp macro="">
      <xdr:nvCxnSpPr>
        <xdr:cNvPr id="657" name="直線コネクタ 656">
          <a:extLst>
            <a:ext uri="{FF2B5EF4-FFF2-40B4-BE49-F238E27FC236}">
              <a16:creationId xmlns:a16="http://schemas.microsoft.com/office/drawing/2014/main" id="{72997861-516C-4143-9C56-9C4831983233}"/>
            </a:ext>
          </a:extLst>
        </xdr:cNvPr>
        <xdr:cNvCxnSpPr/>
      </xdr:nvCxnSpPr>
      <xdr:spPr>
        <a:xfrm>
          <a:off x="16230600" y="1333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97045</xdr:rowOff>
    </xdr:from>
    <xdr:ext cx="405111" cy="259045"/>
    <xdr:sp macro="" textlink="">
      <xdr:nvSpPr>
        <xdr:cNvPr id="658" name="【児童館】&#10;有形固定資産減価償却率平均値テキスト">
          <a:extLst>
            <a:ext uri="{FF2B5EF4-FFF2-40B4-BE49-F238E27FC236}">
              <a16:creationId xmlns:a16="http://schemas.microsoft.com/office/drawing/2014/main" id="{8931D654-0906-4B51-9C55-AFA98D52996E}"/>
            </a:ext>
          </a:extLst>
        </xdr:cNvPr>
        <xdr:cNvSpPr txBox="1"/>
      </xdr:nvSpPr>
      <xdr:spPr>
        <a:xfrm>
          <a:off x="16357600" y="141559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74168</xdr:rowOff>
    </xdr:from>
    <xdr:to>
      <xdr:col>85</xdr:col>
      <xdr:colOff>177800</xdr:colOff>
      <xdr:row>84</xdr:row>
      <xdr:rowOff>4318</xdr:rowOff>
    </xdr:to>
    <xdr:sp macro="" textlink="">
      <xdr:nvSpPr>
        <xdr:cNvPr id="659" name="フローチャート: 判断 658">
          <a:extLst>
            <a:ext uri="{FF2B5EF4-FFF2-40B4-BE49-F238E27FC236}">
              <a16:creationId xmlns:a16="http://schemas.microsoft.com/office/drawing/2014/main" id="{B5CE804D-74D9-4B9C-96F9-6165A0A49881}"/>
            </a:ext>
          </a:extLst>
        </xdr:cNvPr>
        <xdr:cNvSpPr/>
      </xdr:nvSpPr>
      <xdr:spPr>
        <a:xfrm>
          <a:off x="16268700" y="1430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12446</xdr:rowOff>
    </xdr:from>
    <xdr:to>
      <xdr:col>81</xdr:col>
      <xdr:colOff>101600</xdr:colOff>
      <xdr:row>83</xdr:row>
      <xdr:rowOff>114046</xdr:rowOff>
    </xdr:to>
    <xdr:sp macro="" textlink="">
      <xdr:nvSpPr>
        <xdr:cNvPr id="660" name="フローチャート: 判断 659">
          <a:extLst>
            <a:ext uri="{FF2B5EF4-FFF2-40B4-BE49-F238E27FC236}">
              <a16:creationId xmlns:a16="http://schemas.microsoft.com/office/drawing/2014/main" id="{7F92B416-9B05-4F3C-A1B3-0985C6632354}"/>
            </a:ext>
          </a:extLst>
        </xdr:cNvPr>
        <xdr:cNvSpPr/>
      </xdr:nvSpPr>
      <xdr:spPr>
        <a:xfrm>
          <a:off x="15430500" y="1424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147320</xdr:rowOff>
    </xdr:from>
    <xdr:to>
      <xdr:col>76</xdr:col>
      <xdr:colOff>165100</xdr:colOff>
      <xdr:row>83</xdr:row>
      <xdr:rowOff>77470</xdr:rowOff>
    </xdr:to>
    <xdr:sp macro="" textlink="">
      <xdr:nvSpPr>
        <xdr:cNvPr id="661" name="フローチャート: 判断 660">
          <a:extLst>
            <a:ext uri="{FF2B5EF4-FFF2-40B4-BE49-F238E27FC236}">
              <a16:creationId xmlns:a16="http://schemas.microsoft.com/office/drawing/2014/main" id="{71138831-C640-41F4-8B8F-56E3C291B262}"/>
            </a:ext>
          </a:extLst>
        </xdr:cNvPr>
        <xdr:cNvSpPr/>
      </xdr:nvSpPr>
      <xdr:spPr>
        <a:xfrm>
          <a:off x="14541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87885</xdr:rowOff>
    </xdr:from>
    <xdr:to>
      <xdr:col>72</xdr:col>
      <xdr:colOff>38100</xdr:colOff>
      <xdr:row>83</xdr:row>
      <xdr:rowOff>18035</xdr:rowOff>
    </xdr:to>
    <xdr:sp macro="" textlink="">
      <xdr:nvSpPr>
        <xdr:cNvPr id="662" name="フローチャート: 判断 661">
          <a:extLst>
            <a:ext uri="{FF2B5EF4-FFF2-40B4-BE49-F238E27FC236}">
              <a16:creationId xmlns:a16="http://schemas.microsoft.com/office/drawing/2014/main" id="{7D1B4F3E-E209-4749-A2EC-161B1F5BC723}"/>
            </a:ext>
          </a:extLst>
        </xdr:cNvPr>
        <xdr:cNvSpPr/>
      </xdr:nvSpPr>
      <xdr:spPr>
        <a:xfrm>
          <a:off x="13652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92456</xdr:rowOff>
    </xdr:from>
    <xdr:to>
      <xdr:col>67</xdr:col>
      <xdr:colOff>101600</xdr:colOff>
      <xdr:row>83</xdr:row>
      <xdr:rowOff>22606</xdr:rowOff>
    </xdr:to>
    <xdr:sp macro="" textlink="">
      <xdr:nvSpPr>
        <xdr:cNvPr id="663" name="フローチャート: 判断 662">
          <a:extLst>
            <a:ext uri="{FF2B5EF4-FFF2-40B4-BE49-F238E27FC236}">
              <a16:creationId xmlns:a16="http://schemas.microsoft.com/office/drawing/2014/main" id="{3FE056E0-54DC-4E8D-9631-885902B8E68F}"/>
            </a:ext>
          </a:extLst>
        </xdr:cNvPr>
        <xdr:cNvSpPr/>
      </xdr:nvSpPr>
      <xdr:spPr>
        <a:xfrm>
          <a:off x="12763500" y="1415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D7355D6F-F579-48FF-82C8-9FF16B6C5C9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C862700D-6611-4381-83D2-41DE4C86AD3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A4253A5E-2731-4F15-93A4-2D69C434687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4733B6A8-D892-4BB7-96B8-543A19EFEDB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42E0241E-5A49-4A05-959E-F067920DC0E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158750</xdr:rowOff>
    </xdr:from>
    <xdr:to>
      <xdr:col>85</xdr:col>
      <xdr:colOff>177800</xdr:colOff>
      <xdr:row>86</xdr:row>
      <xdr:rowOff>88900</xdr:rowOff>
    </xdr:to>
    <xdr:sp macro="" textlink="">
      <xdr:nvSpPr>
        <xdr:cNvPr id="669" name="楕円 668">
          <a:extLst>
            <a:ext uri="{FF2B5EF4-FFF2-40B4-BE49-F238E27FC236}">
              <a16:creationId xmlns:a16="http://schemas.microsoft.com/office/drawing/2014/main" id="{52F13ADC-9066-4807-BFEB-5541051B04EC}"/>
            </a:ext>
          </a:extLst>
        </xdr:cNvPr>
        <xdr:cNvSpPr/>
      </xdr:nvSpPr>
      <xdr:spPr>
        <a:xfrm>
          <a:off x="16268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73677</xdr:rowOff>
    </xdr:from>
    <xdr:ext cx="469744" cy="259045"/>
    <xdr:sp macro="" textlink="">
      <xdr:nvSpPr>
        <xdr:cNvPr id="670" name="【児童館】&#10;有形固定資産減価償却率該当値テキスト">
          <a:extLst>
            <a:ext uri="{FF2B5EF4-FFF2-40B4-BE49-F238E27FC236}">
              <a16:creationId xmlns:a16="http://schemas.microsoft.com/office/drawing/2014/main" id="{FC0BD01C-59D6-4DFC-B257-A4CCFBBECB27}"/>
            </a:ext>
          </a:extLst>
        </xdr:cNvPr>
        <xdr:cNvSpPr txBox="1"/>
      </xdr:nvSpPr>
      <xdr:spPr>
        <a:xfrm>
          <a:off x="16357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158750</xdr:rowOff>
    </xdr:from>
    <xdr:to>
      <xdr:col>81</xdr:col>
      <xdr:colOff>101600</xdr:colOff>
      <xdr:row>86</xdr:row>
      <xdr:rowOff>88900</xdr:rowOff>
    </xdr:to>
    <xdr:sp macro="" textlink="">
      <xdr:nvSpPr>
        <xdr:cNvPr id="671" name="楕円 670">
          <a:extLst>
            <a:ext uri="{FF2B5EF4-FFF2-40B4-BE49-F238E27FC236}">
              <a16:creationId xmlns:a16="http://schemas.microsoft.com/office/drawing/2014/main" id="{9DD54828-5219-4E02-8C4F-00030E7F1B29}"/>
            </a:ext>
          </a:extLst>
        </xdr:cNvPr>
        <xdr:cNvSpPr/>
      </xdr:nvSpPr>
      <xdr:spPr>
        <a:xfrm>
          <a:off x="15430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38100</xdr:rowOff>
    </xdr:from>
    <xdr:to>
      <xdr:col>85</xdr:col>
      <xdr:colOff>127000</xdr:colOff>
      <xdr:row>86</xdr:row>
      <xdr:rowOff>38100</xdr:rowOff>
    </xdr:to>
    <xdr:cxnSp macro="">
      <xdr:nvCxnSpPr>
        <xdr:cNvPr id="672" name="直線コネクタ 671">
          <a:extLst>
            <a:ext uri="{FF2B5EF4-FFF2-40B4-BE49-F238E27FC236}">
              <a16:creationId xmlns:a16="http://schemas.microsoft.com/office/drawing/2014/main" id="{3E9A816B-2EEF-4A83-BF96-884E8222AA6A}"/>
            </a:ext>
          </a:extLst>
        </xdr:cNvPr>
        <xdr:cNvCxnSpPr/>
      </xdr:nvCxnSpPr>
      <xdr:spPr>
        <a:xfrm>
          <a:off x="15481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158750</xdr:rowOff>
    </xdr:from>
    <xdr:to>
      <xdr:col>76</xdr:col>
      <xdr:colOff>165100</xdr:colOff>
      <xdr:row>86</xdr:row>
      <xdr:rowOff>88900</xdr:rowOff>
    </xdr:to>
    <xdr:sp macro="" textlink="">
      <xdr:nvSpPr>
        <xdr:cNvPr id="673" name="楕円 672">
          <a:extLst>
            <a:ext uri="{FF2B5EF4-FFF2-40B4-BE49-F238E27FC236}">
              <a16:creationId xmlns:a16="http://schemas.microsoft.com/office/drawing/2014/main" id="{C647EAC9-8EEF-4FDF-B0A2-4FD929345D07}"/>
            </a:ext>
          </a:extLst>
        </xdr:cNvPr>
        <xdr:cNvSpPr/>
      </xdr:nvSpPr>
      <xdr:spPr>
        <a:xfrm>
          <a:off x="14541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38100</xdr:rowOff>
    </xdr:from>
    <xdr:to>
      <xdr:col>81</xdr:col>
      <xdr:colOff>50800</xdr:colOff>
      <xdr:row>86</xdr:row>
      <xdr:rowOff>38100</xdr:rowOff>
    </xdr:to>
    <xdr:cxnSp macro="">
      <xdr:nvCxnSpPr>
        <xdr:cNvPr id="674" name="直線コネクタ 673">
          <a:extLst>
            <a:ext uri="{FF2B5EF4-FFF2-40B4-BE49-F238E27FC236}">
              <a16:creationId xmlns:a16="http://schemas.microsoft.com/office/drawing/2014/main" id="{1A7A1A32-422B-431C-8423-00AD082236A2}"/>
            </a:ext>
          </a:extLst>
        </xdr:cNvPr>
        <xdr:cNvCxnSpPr/>
      </xdr:nvCxnSpPr>
      <xdr:spPr>
        <a:xfrm>
          <a:off x="14592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158750</xdr:rowOff>
    </xdr:from>
    <xdr:to>
      <xdr:col>72</xdr:col>
      <xdr:colOff>38100</xdr:colOff>
      <xdr:row>86</xdr:row>
      <xdr:rowOff>88900</xdr:rowOff>
    </xdr:to>
    <xdr:sp macro="" textlink="">
      <xdr:nvSpPr>
        <xdr:cNvPr id="675" name="楕円 674">
          <a:extLst>
            <a:ext uri="{FF2B5EF4-FFF2-40B4-BE49-F238E27FC236}">
              <a16:creationId xmlns:a16="http://schemas.microsoft.com/office/drawing/2014/main" id="{A410D6F0-8E7E-4742-A6C0-52893F5B808E}"/>
            </a:ext>
          </a:extLst>
        </xdr:cNvPr>
        <xdr:cNvSpPr/>
      </xdr:nvSpPr>
      <xdr:spPr>
        <a:xfrm>
          <a:off x="1365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38100</xdr:rowOff>
    </xdr:from>
    <xdr:to>
      <xdr:col>76</xdr:col>
      <xdr:colOff>114300</xdr:colOff>
      <xdr:row>86</xdr:row>
      <xdr:rowOff>38100</xdr:rowOff>
    </xdr:to>
    <xdr:cxnSp macro="">
      <xdr:nvCxnSpPr>
        <xdr:cNvPr id="676" name="直線コネクタ 675">
          <a:extLst>
            <a:ext uri="{FF2B5EF4-FFF2-40B4-BE49-F238E27FC236}">
              <a16:creationId xmlns:a16="http://schemas.microsoft.com/office/drawing/2014/main" id="{479DE790-9F78-416C-8EA5-E228475ABE7F}"/>
            </a:ext>
          </a:extLst>
        </xdr:cNvPr>
        <xdr:cNvCxnSpPr/>
      </xdr:nvCxnSpPr>
      <xdr:spPr>
        <a:xfrm>
          <a:off x="13703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158750</xdr:rowOff>
    </xdr:from>
    <xdr:to>
      <xdr:col>67</xdr:col>
      <xdr:colOff>101600</xdr:colOff>
      <xdr:row>86</xdr:row>
      <xdr:rowOff>88900</xdr:rowOff>
    </xdr:to>
    <xdr:sp macro="" textlink="">
      <xdr:nvSpPr>
        <xdr:cNvPr id="677" name="楕円 676">
          <a:extLst>
            <a:ext uri="{FF2B5EF4-FFF2-40B4-BE49-F238E27FC236}">
              <a16:creationId xmlns:a16="http://schemas.microsoft.com/office/drawing/2014/main" id="{75B771C1-E579-40B2-BFCE-D81B57FF1654}"/>
            </a:ext>
          </a:extLst>
        </xdr:cNvPr>
        <xdr:cNvSpPr/>
      </xdr:nvSpPr>
      <xdr:spPr>
        <a:xfrm>
          <a:off x="1276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38100</xdr:rowOff>
    </xdr:from>
    <xdr:to>
      <xdr:col>71</xdr:col>
      <xdr:colOff>177800</xdr:colOff>
      <xdr:row>86</xdr:row>
      <xdr:rowOff>38100</xdr:rowOff>
    </xdr:to>
    <xdr:cxnSp macro="">
      <xdr:nvCxnSpPr>
        <xdr:cNvPr id="678" name="直線コネクタ 677">
          <a:extLst>
            <a:ext uri="{FF2B5EF4-FFF2-40B4-BE49-F238E27FC236}">
              <a16:creationId xmlns:a16="http://schemas.microsoft.com/office/drawing/2014/main" id="{8F07619A-8CFA-4180-BFD4-53F2AD244120}"/>
            </a:ext>
          </a:extLst>
        </xdr:cNvPr>
        <xdr:cNvCxnSpPr/>
      </xdr:nvCxnSpPr>
      <xdr:spPr>
        <a:xfrm>
          <a:off x="1281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130573</xdr:rowOff>
    </xdr:from>
    <xdr:ext cx="405111" cy="259045"/>
    <xdr:sp macro="" textlink="">
      <xdr:nvSpPr>
        <xdr:cNvPr id="679" name="n_1aveValue【児童館】&#10;有形固定資産減価償却率">
          <a:extLst>
            <a:ext uri="{FF2B5EF4-FFF2-40B4-BE49-F238E27FC236}">
              <a16:creationId xmlns:a16="http://schemas.microsoft.com/office/drawing/2014/main" id="{85F538CA-E1D8-4CE6-8FA9-D3052E0139B6}"/>
            </a:ext>
          </a:extLst>
        </xdr:cNvPr>
        <xdr:cNvSpPr txBox="1"/>
      </xdr:nvSpPr>
      <xdr:spPr>
        <a:xfrm>
          <a:off x="15266044" y="14018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93997</xdr:rowOff>
    </xdr:from>
    <xdr:ext cx="405111" cy="259045"/>
    <xdr:sp macro="" textlink="">
      <xdr:nvSpPr>
        <xdr:cNvPr id="680" name="n_2aveValue【児童館】&#10;有形固定資産減価償却率">
          <a:extLst>
            <a:ext uri="{FF2B5EF4-FFF2-40B4-BE49-F238E27FC236}">
              <a16:creationId xmlns:a16="http://schemas.microsoft.com/office/drawing/2014/main" id="{D544DCAA-06D1-4D76-853D-3838C397431F}"/>
            </a:ext>
          </a:extLst>
        </xdr:cNvPr>
        <xdr:cNvSpPr txBox="1"/>
      </xdr:nvSpPr>
      <xdr:spPr>
        <a:xfrm>
          <a:off x="14389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34562</xdr:rowOff>
    </xdr:from>
    <xdr:ext cx="405111" cy="259045"/>
    <xdr:sp macro="" textlink="">
      <xdr:nvSpPr>
        <xdr:cNvPr id="681" name="n_3aveValue【児童館】&#10;有形固定資産減価償却率">
          <a:extLst>
            <a:ext uri="{FF2B5EF4-FFF2-40B4-BE49-F238E27FC236}">
              <a16:creationId xmlns:a16="http://schemas.microsoft.com/office/drawing/2014/main" id="{4EA68F7D-ACEC-42D0-BA5F-9D0F1DE97B88}"/>
            </a:ext>
          </a:extLst>
        </xdr:cNvPr>
        <xdr:cNvSpPr txBox="1"/>
      </xdr:nvSpPr>
      <xdr:spPr>
        <a:xfrm>
          <a:off x="13500744" y="1392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39133</xdr:rowOff>
    </xdr:from>
    <xdr:ext cx="405111" cy="259045"/>
    <xdr:sp macro="" textlink="">
      <xdr:nvSpPr>
        <xdr:cNvPr id="682" name="n_4aveValue【児童館】&#10;有形固定資産減価償却率">
          <a:extLst>
            <a:ext uri="{FF2B5EF4-FFF2-40B4-BE49-F238E27FC236}">
              <a16:creationId xmlns:a16="http://schemas.microsoft.com/office/drawing/2014/main" id="{63212657-48E5-48CC-8E83-92B5ECFF2725}"/>
            </a:ext>
          </a:extLst>
        </xdr:cNvPr>
        <xdr:cNvSpPr txBox="1"/>
      </xdr:nvSpPr>
      <xdr:spPr>
        <a:xfrm>
          <a:off x="12611744" y="13926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80027</xdr:rowOff>
    </xdr:from>
    <xdr:ext cx="469744" cy="259045"/>
    <xdr:sp macro="" textlink="">
      <xdr:nvSpPr>
        <xdr:cNvPr id="683" name="n_1mainValue【児童館】&#10;有形固定資産減価償却率">
          <a:extLst>
            <a:ext uri="{FF2B5EF4-FFF2-40B4-BE49-F238E27FC236}">
              <a16:creationId xmlns:a16="http://schemas.microsoft.com/office/drawing/2014/main" id="{A6B77C3E-BA2F-4751-BF7C-4BEEB17CE04B}"/>
            </a:ext>
          </a:extLst>
        </xdr:cNvPr>
        <xdr:cNvSpPr txBox="1"/>
      </xdr:nvSpPr>
      <xdr:spPr>
        <a:xfrm>
          <a:off x="15233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80027</xdr:rowOff>
    </xdr:from>
    <xdr:ext cx="469744" cy="259045"/>
    <xdr:sp macro="" textlink="">
      <xdr:nvSpPr>
        <xdr:cNvPr id="684" name="n_2mainValue【児童館】&#10;有形固定資産減価償却率">
          <a:extLst>
            <a:ext uri="{FF2B5EF4-FFF2-40B4-BE49-F238E27FC236}">
              <a16:creationId xmlns:a16="http://schemas.microsoft.com/office/drawing/2014/main" id="{79773AD3-974E-4F1E-9C4D-2179110EEBE9}"/>
            </a:ext>
          </a:extLst>
        </xdr:cNvPr>
        <xdr:cNvSpPr txBox="1"/>
      </xdr:nvSpPr>
      <xdr:spPr>
        <a:xfrm>
          <a:off x="14357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80027</xdr:rowOff>
    </xdr:from>
    <xdr:ext cx="469744" cy="259045"/>
    <xdr:sp macro="" textlink="">
      <xdr:nvSpPr>
        <xdr:cNvPr id="685" name="n_3mainValue【児童館】&#10;有形固定資産減価償却率">
          <a:extLst>
            <a:ext uri="{FF2B5EF4-FFF2-40B4-BE49-F238E27FC236}">
              <a16:creationId xmlns:a16="http://schemas.microsoft.com/office/drawing/2014/main" id="{5F52D0E0-09F7-46A8-9773-6EEFF88622C8}"/>
            </a:ext>
          </a:extLst>
        </xdr:cNvPr>
        <xdr:cNvSpPr txBox="1"/>
      </xdr:nvSpPr>
      <xdr:spPr>
        <a:xfrm>
          <a:off x="13468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80027</xdr:rowOff>
    </xdr:from>
    <xdr:ext cx="469744" cy="259045"/>
    <xdr:sp macro="" textlink="">
      <xdr:nvSpPr>
        <xdr:cNvPr id="686" name="n_4mainValue【児童館】&#10;有形固定資産減価償却率">
          <a:extLst>
            <a:ext uri="{FF2B5EF4-FFF2-40B4-BE49-F238E27FC236}">
              <a16:creationId xmlns:a16="http://schemas.microsoft.com/office/drawing/2014/main" id="{F622AAEC-8BD0-4012-A752-098DAF9FF206}"/>
            </a:ext>
          </a:extLst>
        </xdr:cNvPr>
        <xdr:cNvSpPr txBox="1"/>
      </xdr:nvSpPr>
      <xdr:spPr>
        <a:xfrm>
          <a:off x="1257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7" name="正方形/長方形 686">
          <a:extLst>
            <a:ext uri="{FF2B5EF4-FFF2-40B4-BE49-F238E27FC236}">
              <a16:creationId xmlns:a16="http://schemas.microsoft.com/office/drawing/2014/main" id="{3B90F655-D9D2-48D7-8C04-EEB60B17999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8" name="正方形/長方形 687">
          <a:extLst>
            <a:ext uri="{FF2B5EF4-FFF2-40B4-BE49-F238E27FC236}">
              <a16:creationId xmlns:a16="http://schemas.microsoft.com/office/drawing/2014/main" id="{B87D1A89-0931-4E9A-9B95-4514204FC95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9" name="正方形/長方形 688">
          <a:extLst>
            <a:ext uri="{FF2B5EF4-FFF2-40B4-BE49-F238E27FC236}">
              <a16:creationId xmlns:a16="http://schemas.microsoft.com/office/drawing/2014/main" id="{1CACE741-F5CF-4751-94D0-F56A2A6644BD}"/>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0" name="正方形/長方形 689">
          <a:extLst>
            <a:ext uri="{FF2B5EF4-FFF2-40B4-BE49-F238E27FC236}">
              <a16:creationId xmlns:a16="http://schemas.microsoft.com/office/drawing/2014/main" id="{60DBC3E3-AFDC-4251-A403-076E622AB5E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1" name="正方形/長方形 690">
          <a:extLst>
            <a:ext uri="{FF2B5EF4-FFF2-40B4-BE49-F238E27FC236}">
              <a16:creationId xmlns:a16="http://schemas.microsoft.com/office/drawing/2014/main" id="{1D73D13D-FF74-4C18-9576-7E8D6530966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2" name="正方形/長方形 691">
          <a:extLst>
            <a:ext uri="{FF2B5EF4-FFF2-40B4-BE49-F238E27FC236}">
              <a16:creationId xmlns:a16="http://schemas.microsoft.com/office/drawing/2014/main" id="{08BBDAEB-CD61-49AD-8D27-79CF571F431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3" name="正方形/長方形 692">
          <a:extLst>
            <a:ext uri="{FF2B5EF4-FFF2-40B4-BE49-F238E27FC236}">
              <a16:creationId xmlns:a16="http://schemas.microsoft.com/office/drawing/2014/main" id="{1D29D1AB-FFA6-435B-8F1D-3AB9452E8BA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4" name="正方形/長方形 693">
          <a:extLst>
            <a:ext uri="{FF2B5EF4-FFF2-40B4-BE49-F238E27FC236}">
              <a16:creationId xmlns:a16="http://schemas.microsoft.com/office/drawing/2014/main" id="{8886AF94-8C51-4093-9787-222E8E7FDC66}"/>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5" name="テキスト ボックス 694">
          <a:extLst>
            <a:ext uri="{FF2B5EF4-FFF2-40B4-BE49-F238E27FC236}">
              <a16:creationId xmlns:a16="http://schemas.microsoft.com/office/drawing/2014/main" id="{2C75CFB6-C7EB-48FC-861F-8462F74BD7AD}"/>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6" name="直線コネクタ 695">
          <a:extLst>
            <a:ext uri="{FF2B5EF4-FFF2-40B4-BE49-F238E27FC236}">
              <a16:creationId xmlns:a16="http://schemas.microsoft.com/office/drawing/2014/main" id="{817B0050-960D-43DE-96A1-FEDFE6DB6BD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7" name="直線コネクタ 696">
          <a:extLst>
            <a:ext uri="{FF2B5EF4-FFF2-40B4-BE49-F238E27FC236}">
              <a16:creationId xmlns:a16="http://schemas.microsoft.com/office/drawing/2014/main" id="{882945F6-B26D-43CD-9E44-E2000297A61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8" name="テキスト ボックス 697">
          <a:extLst>
            <a:ext uri="{FF2B5EF4-FFF2-40B4-BE49-F238E27FC236}">
              <a16:creationId xmlns:a16="http://schemas.microsoft.com/office/drawing/2014/main" id="{BEBC54F5-F731-4209-89FA-10131593F363}"/>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9" name="直線コネクタ 698">
          <a:extLst>
            <a:ext uri="{FF2B5EF4-FFF2-40B4-BE49-F238E27FC236}">
              <a16:creationId xmlns:a16="http://schemas.microsoft.com/office/drawing/2014/main" id="{4D4AE760-A1BC-4453-8F5F-9C7874F90AEE}"/>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00" name="テキスト ボックス 699">
          <a:extLst>
            <a:ext uri="{FF2B5EF4-FFF2-40B4-BE49-F238E27FC236}">
              <a16:creationId xmlns:a16="http://schemas.microsoft.com/office/drawing/2014/main" id="{3F7874AB-D423-4754-A60A-2FE1CBD995BD}"/>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1" name="直線コネクタ 700">
          <a:extLst>
            <a:ext uri="{FF2B5EF4-FFF2-40B4-BE49-F238E27FC236}">
              <a16:creationId xmlns:a16="http://schemas.microsoft.com/office/drawing/2014/main" id="{7878A354-6C28-4E84-B12B-E7897E6FE9AD}"/>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2" name="テキスト ボックス 701">
          <a:extLst>
            <a:ext uri="{FF2B5EF4-FFF2-40B4-BE49-F238E27FC236}">
              <a16:creationId xmlns:a16="http://schemas.microsoft.com/office/drawing/2014/main" id="{3A9424C7-68D8-4CFE-8574-37BAC95A18A8}"/>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3" name="直線コネクタ 702">
          <a:extLst>
            <a:ext uri="{FF2B5EF4-FFF2-40B4-BE49-F238E27FC236}">
              <a16:creationId xmlns:a16="http://schemas.microsoft.com/office/drawing/2014/main" id="{5797F160-480D-4169-8AB3-13301C66585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4" name="テキスト ボックス 703">
          <a:extLst>
            <a:ext uri="{FF2B5EF4-FFF2-40B4-BE49-F238E27FC236}">
              <a16:creationId xmlns:a16="http://schemas.microsoft.com/office/drawing/2014/main" id="{A10606EC-1024-42D9-BAC3-FA493B3CA8BF}"/>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5" name="直線コネクタ 704">
          <a:extLst>
            <a:ext uri="{FF2B5EF4-FFF2-40B4-BE49-F238E27FC236}">
              <a16:creationId xmlns:a16="http://schemas.microsoft.com/office/drawing/2014/main" id="{A552EB4C-1F22-4F2D-A21A-F7B8E8FEDD1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6" name="テキスト ボックス 705">
          <a:extLst>
            <a:ext uri="{FF2B5EF4-FFF2-40B4-BE49-F238E27FC236}">
              <a16:creationId xmlns:a16="http://schemas.microsoft.com/office/drawing/2014/main" id="{C0BE00D5-54AC-4335-9541-7687375646A1}"/>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7" name="直線コネクタ 706">
          <a:extLst>
            <a:ext uri="{FF2B5EF4-FFF2-40B4-BE49-F238E27FC236}">
              <a16:creationId xmlns:a16="http://schemas.microsoft.com/office/drawing/2014/main" id="{E227B04D-1DB3-4183-9AD9-99FFD49F53E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8" name="テキスト ボックス 707">
          <a:extLst>
            <a:ext uri="{FF2B5EF4-FFF2-40B4-BE49-F238E27FC236}">
              <a16:creationId xmlns:a16="http://schemas.microsoft.com/office/drawing/2014/main" id="{E39D2184-4D18-4929-833A-35F3FD85ACF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9" name="【児童館】&#10;一人当たり面積グラフ枠">
          <a:extLst>
            <a:ext uri="{FF2B5EF4-FFF2-40B4-BE49-F238E27FC236}">
              <a16:creationId xmlns:a16="http://schemas.microsoft.com/office/drawing/2014/main" id="{717FEBCE-53BE-4508-94CF-7E2B1857810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72389</xdr:rowOff>
    </xdr:from>
    <xdr:to>
      <xdr:col>116</xdr:col>
      <xdr:colOff>62864</xdr:colOff>
      <xdr:row>86</xdr:row>
      <xdr:rowOff>57150</xdr:rowOff>
    </xdr:to>
    <xdr:cxnSp macro="">
      <xdr:nvCxnSpPr>
        <xdr:cNvPr id="710" name="直線コネクタ 709">
          <a:extLst>
            <a:ext uri="{FF2B5EF4-FFF2-40B4-BE49-F238E27FC236}">
              <a16:creationId xmlns:a16="http://schemas.microsoft.com/office/drawing/2014/main" id="{111FB56D-CE22-4407-BED2-610FAA83AD72}"/>
            </a:ext>
          </a:extLst>
        </xdr:cNvPr>
        <xdr:cNvCxnSpPr/>
      </xdr:nvCxnSpPr>
      <xdr:spPr>
        <a:xfrm flipV="1">
          <a:off x="22160864" y="13445489"/>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711" name="【児童館】&#10;一人当たり面積最小値テキスト">
          <a:extLst>
            <a:ext uri="{FF2B5EF4-FFF2-40B4-BE49-F238E27FC236}">
              <a16:creationId xmlns:a16="http://schemas.microsoft.com/office/drawing/2014/main" id="{6E7BD890-1902-424E-9F88-2D2D76A18078}"/>
            </a:ext>
          </a:extLst>
        </xdr:cNvPr>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712" name="直線コネクタ 711">
          <a:extLst>
            <a:ext uri="{FF2B5EF4-FFF2-40B4-BE49-F238E27FC236}">
              <a16:creationId xmlns:a16="http://schemas.microsoft.com/office/drawing/2014/main" id="{E5A0ACA5-5AF1-4FA0-8EB9-A3786B34CEDA}"/>
            </a:ext>
          </a:extLst>
        </xdr:cNvPr>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19066</xdr:rowOff>
    </xdr:from>
    <xdr:ext cx="469744" cy="259045"/>
    <xdr:sp macro="" textlink="">
      <xdr:nvSpPr>
        <xdr:cNvPr id="713" name="【児童館】&#10;一人当たり面積最大値テキスト">
          <a:extLst>
            <a:ext uri="{FF2B5EF4-FFF2-40B4-BE49-F238E27FC236}">
              <a16:creationId xmlns:a16="http://schemas.microsoft.com/office/drawing/2014/main" id="{23D01878-961D-4F87-8608-7B8175B11F8F}"/>
            </a:ext>
          </a:extLst>
        </xdr:cNvPr>
        <xdr:cNvSpPr txBox="1"/>
      </xdr:nvSpPr>
      <xdr:spPr>
        <a:xfrm>
          <a:off x="22199600"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72389</xdr:rowOff>
    </xdr:from>
    <xdr:to>
      <xdr:col>116</xdr:col>
      <xdr:colOff>152400</xdr:colOff>
      <xdr:row>78</xdr:row>
      <xdr:rowOff>72389</xdr:rowOff>
    </xdr:to>
    <xdr:cxnSp macro="">
      <xdr:nvCxnSpPr>
        <xdr:cNvPr id="714" name="直線コネクタ 713">
          <a:extLst>
            <a:ext uri="{FF2B5EF4-FFF2-40B4-BE49-F238E27FC236}">
              <a16:creationId xmlns:a16="http://schemas.microsoft.com/office/drawing/2014/main" id="{1AE26B3E-1289-40A2-A3F0-A4BA59B8ACE2}"/>
            </a:ext>
          </a:extLst>
        </xdr:cNvPr>
        <xdr:cNvCxnSpPr/>
      </xdr:nvCxnSpPr>
      <xdr:spPr>
        <a:xfrm>
          <a:off x="22072600" y="1344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147338</xdr:rowOff>
    </xdr:from>
    <xdr:ext cx="469744" cy="259045"/>
    <xdr:sp macro="" textlink="">
      <xdr:nvSpPr>
        <xdr:cNvPr id="715" name="【児童館】&#10;一人当たり面積平均値テキスト">
          <a:extLst>
            <a:ext uri="{FF2B5EF4-FFF2-40B4-BE49-F238E27FC236}">
              <a16:creationId xmlns:a16="http://schemas.microsoft.com/office/drawing/2014/main" id="{3DD50A1D-98B7-4C81-BC49-436C20F526BA}"/>
            </a:ext>
          </a:extLst>
        </xdr:cNvPr>
        <xdr:cNvSpPr txBox="1"/>
      </xdr:nvSpPr>
      <xdr:spPr>
        <a:xfrm>
          <a:off x="22199600" y="14377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716" name="フローチャート: 判断 715">
          <a:extLst>
            <a:ext uri="{FF2B5EF4-FFF2-40B4-BE49-F238E27FC236}">
              <a16:creationId xmlns:a16="http://schemas.microsoft.com/office/drawing/2014/main" id="{58C0546D-F091-4141-9250-BD688EBC568F}"/>
            </a:ext>
          </a:extLst>
        </xdr:cNvPr>
        <xdr:cNvSpPr/>
      </xdr:nvSpPr>
      <xdr:spPr>
        <a:xfrm>
          <a:off x="22110700" y="1452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132080</xdr:rowOff>
    </xdr:from>
    <xdr:to>
      <xdr:col>112</xdr:col>
      <xdr:colOff>38100</xdr:colOff>
      <xdr:row>85</xdr:row>
      <xdr:rowOff>62230</xdr:rowOff>
    </xdr:to>
    <xdr:sp macro="" textlink="">
      <xdr:nvSpPr>
        <xdr:cNvPr id="717" name="フローチャート: 判断 716">
          <a:extLst>
            <a:ext uri="{FF2B5EF4-FFF2-40B4-BE49-F238E27FC236}">
              <a16:creationId xmlns:a16="http://schemas.microsoft.com/office/drawing/2014/main" id="{E0CD4E7C-CF88-45F4-B172-D071904940E5}"/>
            </a:ext>
          </a:extLst>
        </xdr:cNvPr>
        <xdr:cNvSpPr/>
      </xdr:nvSpPr>
      <xdr:spPr>
        <a:xfrm>
          <a:off x="212725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135889</xdr:rowOff>
    </xdr:from>
    <xdr:to>
      <xdr:col>107</xdr:col>
      <xdr:colOff>101600</xdr:colOff>
      <xdr:row>85</xdr:row>
      <xdr:rowOff>66039</xdr:rowOff>
    </xdr:to>
    <xdr:sp macro="" textlink="">
      <xdr:nvSpPr>
        <xdr:cNvPr id="718" name="フローチャート: 判断 717">
          <a:extLst>
            <a:ext uri="{FF2B5EF4-FFF2-40B4-BE49-F238E27FC236}">
              <a16:creationId xmlns:a16="http://schemas.microsoft.com/office/drawing/2014/main" id="{C5346C37-B0AC-456B-B966-A72F4A83968F}"/>
            </a:ext>
          </a:extLst>
        </xdr:cNvPr>
        <xdr:cNvSpPr/>
      </xdr:nvSpPr>
      <xdr:spPr>
        <a:xfrm>
          <a:off x="20383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158750</xdr:rowOff>
    </xdr:from>
    <xdr:to>
      <xdr:col>102</xdr:col>
      <xdr:colOff>165100</xdr:colOff>
      <xdr:row>85</xdr:row>
      <xdr:rowOff>88900</xdr:rowOff>
    </xdr:to>
    <xdr:sp macro="" textlink="">
      <xdr:nvSpPr>
        <xdr:cNvPr id="719" name="フローチャート: 判断 718">
          <a:extLst>
            <a:ext uri="{FF2B5EF4-FFF2-40B4-BE49-F238E27FC236}">
              <a16:creationId xmlns:a16="http://schemas.microsoft.com/office/drawing/2014/main" id="{950E47B1-7E31-4086-9ED2-9AE0FF6BB10A}"/>
            </a:ext>
          </a:extLst>
        </xdr:cNvPr>
        <xdr:cNvSpPr/>
      </xdr:nvSpPr>
      <xdr:spPr>
        <a:xfrm>
          <a:off x="194945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20" name="フローチャート: 判断 719">
          <a:extLst>
            <a:ext uri="{FF2B5EF4-FFF2-40B4-BE49-F238E27FC236}">
              <a16:creationId xmlns:a16="http://schemas.microsoft.com/office/drawing/2014/main" id="{C6145809-B10C-41F6-8E00-B0061832D848}"/>
            </a:ext>
          </a:extLst>
        </xdr:cNvPr>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9103AB64-AAE5-4699-9697-8B42596FCBF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2520D0B4-A7D7-4329-B817-1918F6D508B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E0918075-B542-485B-BF67-AAF8B755C7F2}"/>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77543494-658A-4BA2-BA1C-1B9F1899A67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5" name="テキスト ボックス 724">
          <a:extLst>
            <a:ext uri="{FF2B5EF4-FFF2-40B4-BE49-F238E27FC236}">
              <a16:creationId xmlns:a16="http://schemas.microsoft.com/office/drawing/2014/main" id="{65E762A7-8486-426F-AC7D-AC5E5254DF9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6350</xdr:rowOff>
    </xdr:from>
    <xdr:to>
      <xdr:col>116</xdr:col>
      <xdr:colOff>114300</xdr:colOff>
      <xdr:row>86</xdr:row>
      <xdr:rowOff>107950</xdr:rowOff>
    </xdr:to>
    <xdr:sp macro="" textlink="">
      <xdr:nvSpPr>
        <xdr:cNvPr id="726" name="楕円 725">
          <a:extLst>
            <a:ext uri="{FF2B5EF4-FFF2-40B4-BE49-F238E27FC236}">
              <a16:creationId xmlns:a16="http://schemas.microsoft.com/office/drawing/2014/main" id="{2C7F0BB1-F5A3-488A-B614-0CA473D06534}"/>
            </a:ext>
          </a:extLst>
        </xdr:cNvPr>
        <xdr:cNvSpPr/>
      </xdr:nvSpPr>
      <xdr:spPr>
        <a:xfrm>
          <a:off x="221107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92727</xdr:rowOff>
    </xdr:from>
    <xdr:ext cx="469744" cy="259045"/>
    <xdr:sp macro="" textlink="">
      <xdr:nvSpPr>
        <xdr:cNvPr id="727" name="【児童館】&#10;一人当たり面積該当値テキスト">
          <a:extLst>
            <a:ext uri="{FF2B5EF4-FFF2-40B4-BE49-F238E27FC236}">
              <a16:creationId xmlns:a16="http://schemas.microsoft.com/office/drawing/2014/main" id="{E8B23F4A-CA48-4432-A62C-A33DACFE5361}"/>
            </a:ext>
          </a:extLst>
        </xdr:cNvPr>
        <xdr:cNvSpPr txBox="1"/>
      </xdr:nvSpPr>
      <xdr:spPr>
        <a:xfrm>
          <a:off x="22199600" y="14665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6350</xdr:rowOff>
    </xdr:from>
    <xdr:to>
      <xdr:col>112</xdr:col>
      <xdr:colOff>38100</xdr:colOff>
      <xdr:row>86</xdr:row>
      <xdr:rowOff>107950</xdr:rowOff>
    </xdr:to>
    <xdr:sp macro="" textlink="">
      <xdr:nvSpPr>
        <xdr:cNvPr id="728" name="楕円 727">
          <a:extLst>
            <a:ext uri="{FF2B5EF4-FFF2-40B4-BE49-F238E27FC236}">
              <a16:creationId xmlns:a16="http://schemas.microsoft.com/office/drawing/2014/main" id="{8B433FEF-01EB-42E1-A8E6-2402D9511467}"/>
            </a:ext>
          </a:extLst>
        </xdr:cNvPr>
        <xdr:cNvSpPr/>
      </xdr:nvSpPr>
      <xdr:spPr>
        <a:xfrm>
          <a:off x="21272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57150</xdr:rowOff>
    </xdr:from>
    <xdr:to>
      <xdr:col>116</xdr:col>
      <xdr:colOff>63500</xdr:colOff>
      <xdr:row>86</xdr:row>
      <xdr:rowOff>57150</xdr:rowOff>
    </xdr:to>
    <xdr:cxnSp macro="">
      <xdr:nvCxnSpPr>
        <xdr:cNvPr id="729" name="直線コネクタ 728">
          <a:extLst>
            <a:ext uri="{FF2B5EF4-FFF2-40B4-BE49-F238E27FC236}">
              <a16:creationId xmlns:a16="http://schemas.microsoft.com/office/drawing/2014/main" id="{51BD7A2C-4E01-4A87-8336-85641A7E5885}"/>
            </a:ext>
          </a:extLst>
        </xdr:cNvPr>
        <xdr:cNvCxnSpPr/>
      </xdr:nvCxnSpPr>
      <xdr:spPr>
        <a:xfrm>
          <a:off x="21323300" y="148018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6350</xdr:rowOff>
    </xdr:from>
    <xdr:to>
      <xdr:col>107</xdr:col>
      <xdr:colOff>101600</xdr:colOff>
      <xdr:row>86</xdr:row>
      <xdr:rowOff>107950</xdr:rowOff>
    </xdr:to>
    <xdr:sp macro="" textlink="">
      <xdr:nvSpPr>
        <xdr:cNvPr id="730" name="楕円 729">
          <a:extLst>
            <a:ext uri="{FF2B5EF4-FFF2-40B4-BE49-F238E27FC236}">
              <a16:creationId xmlns:a16="http://schemas.microsoft.com/office/drawing/2014/main" id="{8A4DC686-B964-4B49-B088-94800BAF796D}"/>
            </a:ext>
          </a:extLst>
        </xdr:cNvPr>
        <xdr:cNvSpPr/>
      </xdr:nvSpPr>
      <xdr:spPr>
        <a:xfrm>
          <a:off x="20383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57150</xdr:rowOff>
    </xdr:from>
    <xdr:to>
      <xdr:col>111</xdr:col>
      <xdr:colOff>177800</xdr:colOff>
      <xdr:row>86</xdr:row>
      <xdr:rowOff>57150</xdr:rowOff>
    </xdr:to>
    <xdr:cxnSp macro="">
      <xdr:nvCxnSpPr>
        <xdr:cNvPr id="731" name="直線コネクタ 730">
          <a:extLst>
            <a:ext uri="{FF2B5EF4-FFF2-40B4-BE49-F238E27FC236}">
              <a16:creationId xmlns:a16="http://schemas.microsoft.com/office/drawing/2014/main" id="{AB9E204D-ABB0-4BDD-82E2-3066000A17C4}"/>
            </a:ext>
          </a:extLst>
        </xdr:cNvPr>
        <xdr:cNvCxnSpPr/>
      </xdr:nvCxnSpPr>
      <xdr:spPr>
        <a:xfrm>
          <a:off x="20434300" y="1480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6350</xdr:rowOff>
    </xdr:from>
    <xdr:to>
      <xdr:col>102</xdr:col>
      <xdr:colOff>165100</xdr:colOff>
      <xdr:row>86</xdr:row>
      <xdr:rowOff>107950</xdr:rowOff>
    </xdr:to>
    <xdr:sp macro="" textlink="">
      <xdr:nvSpPr>
        <xdr:cNvPr id="732" name="楕円 731">
          <a:extLst>
            <a:ext uri="{FF2B5EF4-FFF2-40B4-BE49-F238E27FC236}">
              <a16:creationId xmlns:a16="http://schemas.microsoft.com/office/drawing/2014/main" id="{DBE5AF26-CDAD-4D68-84E4-497FC2F6E6E6}"/>
            </a:ext>
          </a:extLst>
        </xdr:cNvPr>
        <xdr:cNvSpPr/>
      </xdr:nvSpPr>
      <xdr:spPr>
        <a:xfrm>
          <a:off x="19494500" y="1475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57150</xdr:rowOff>
    </xdr:from>
    <xdr:to>
      <xdr:col>107</xdr:col>
      <xdr:colOff>50800</xdr:colOff>
      <xdr:row>86</xdr:row>
      <xdr:rowOff>57150</xdr:rowOff>
    </xdr:to>
    <xdr:cxnSp macro="">
      <xdr:nvCxnSpPr>
        <xdr:cNvPr id="733" name="直線コネクタ 732">
          <a:extLst>
            <a:ext uri="{FF2B5EF4-FFF2-40B4-BE49-F238E27FC236}">
              <a16:creationId xmlns:a16="http://schemas.microsoft.com/office/drawing/2014/main" id="{D99B0190-DF9D-4E35-B3DC-90005DB896BF}"/>
            </a:ext>
          </a:extLst>
        </xdr:cNvPr>
        <xdr:cNvCxnSpPr/>
      </xdr:nvCxnSpPr>
      <xdr:spPr>
        <a:xfrm>
          <a:off x="19545300" y="14801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10161</xdr:rowOff>
    </xdr:from>
    <xdr:to>
      <xdr:col>98</xdr:col>
      <xdr:colOff>38100</xdr:colOff>
      <xdr:row>86</xdr:row>
      <xdr:rowOff>111761</xdr:rowOff>
    </xdr:to>
    <xdr:sp macro="" textlink="">
      <xdr:nvSpPr>
        <xdr:cNvPr id="734" name="楕円 733">
          <a:extLst>
            <a:ext uri="{FF2B5EF4-FFF2-40B4-BE49-F238E27FC236}">
              <a16:creationId xmlns:a16="http://schemas.microsoft.com/office/drawing/2014/main" id="{DCEA4988-6348-495A-B349-4826573EDAB2}"/>
            </a:ext>
          </a:extLst>
        </xdr:cNvPr>
        <xdr:cNvSpPr/>
      </xdr:nvSpPr>
      <xdr:spPr>
        <a:xfrm>
          <a:off x="18605500" y="1475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57150</xdr:rowOff>
    </xdr:from>
    <xdr:to>
      <xdr:col>102</xdr:col>
      <xdr:colOff>114300</xdr:colOff>
      <xdr:row>86</xdr:row>
      <xdr:rowOff>60961</xdr:rowOff>
    </xdr:to>
    <xdr:cxnSp macro="">
      <xdr:nvCxnSpPr>
        <xdr:cNvPr id="735" name="直線コネクタ 734">
          <a:extLst>
            <a:ext uri="{FF2B5EF4-FFF2-40B4-BE49-F238E27FC236}">
              <a16:creationId xmlns:a16="http://schemas.microsoft.com/office/drawing/2014/main" id="{1999250D-258A-4D0C-B03D-4FE3E64FF4DF}"/>
            </a:ext>
          </a:extLst>
        </xdr:cNvPr>
        <xdr:cNvCxnSpPr/>
      </xdr:nvCxnSpPr>
      <xdr:spPr>
        <a:xfrm flipV="1">
          <a:off x="18656300" y="148018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78757</xdr:rowOff>
    </xdr:from>
    <xdr:ext cx="469744" cy="259045"/>
    <xdr:sp macro="" textlink="">
      <xdr:nvSpPr>
        <xdr:cNvPr id="736" name="n_1aveValue【児童館】&#10;一人当たり面積">
          <a:extLst>
            <a:ext uri="{FF2B5EF4-FFF2-40B4-BE49-F238E27FC236}">
              <a16:creationId xmlns:a16="http://schemas.microsoft.com/office/drawing/2014/main" id="{DEDAB234-E9CD-4BCA-BA7D-47A458CD1F94}"/>
            </a:ext>
          </a:extLst>
        </xdr:cNvPr>
        <xdr:cNvSpPr txBox="1"/>
      </xdr:nvSpPr>
      <xdr:spPr>
        <a:xfrm>
          <a:off x="21075727" y="1430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82566</xdr:rowOff>
    </xdr:from>
    <xdr:ext cx="469744" cy="259045"/>
    <xdr:sp macro="" textlink="">
      <xdr:nvSpPr>
        <xdr:cNvPr id="737" name="n_2aveValue【児童館】&#10;一人当たり面積">
          <a:extLst>
            <a:ext uri="{FF2B5EF4-FFF2-40B4-BE49-F238E27FC236}">
              <a16:creationId xmlns:a16="http://schemas.microsoft.com/office/drawing/2014/main" id="{D92D7CB3-6BA8-4D72-8604-C3B74E6A1918}"/>
            </a:ext>
          </a:extLst>
        </xdr:cNvPr>
        <xdr:cNvSpPr txBox="1"/>
      </xdr:nvSpPr>
      <xdr:spPr>
        <a:xfrm>
          <a:off x="20199427"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105427</xdr:rowOff>
    </xdr:from>
    <xdr:ext cx="469744" cy="259045"/>
    <xdr:sp macro="" textlink="">
      <xdr:nvSpPr>
        <xdr:cNvPr id="738" name="n_3aveValue【児童館】&#10;一人当たり面積">
          <a:extLst>
            <a:ext uri="{FF2B5EF4-FFF2-40B4-BE49-F238E27FC236}">
              <a16:creationId xmlns:a16="http://schemas.microsoft.com/office/drawing/2014/main" id="{8E79B4B0-B65A-498A-B25A-7B4E06F48E3E}"/>
            </a:ext>
          </a:extLst>
        </xdr:cNvPr>
        <xdr:cNvSpPr txBox="1"/>
      </xdr:nvSpPr>
      <xdr:spPr>
        <a:xfrm>
          <a:off x="19310427"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739" name="n_4aveValue【児童館】&#10;一人当たり面積">
          <a:extLst>
            <a:ext uri="{FF2B5EF4-FFF2-40B4-BE49-F238E27FC236}">
              <a16:creationId xmlns:a16="http://schemas.microsoft.com/office/drawing/2014/main" id="{D92FE676-1695-4E05-AEAA-A568A3E3542E}"/>
            </a:ext>
          </a:extLst>
        </xdr:cNvPr>
        <xdr:cNvSpPr txBox="1"/>
      </xdr:nvSpPr>
      <xdr:spPr>
        <a:xfrm>
          <a:off x="18421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99077</xdr:rowOff>
    </xdr:from>
    <xdr:ext cx="469744" cy="259045"/>
    <xdr:sp macro="" textlink="">
      <xdr:nvSpPr>
        <xdr:cNvPr id="740" name="n_1mainValue【児童館】&#10;一人当たり面積">
          <a:extLst>
            <a:ext uri="{FF2B5EF4-FFF2-40B4-BE49-F238E27FC236}">
              <a16:creationId xmlns:a16="http://schemas.microsoft.com/office/drawing/2014/main" id="{CB33A655-8AEB-4FA0-A9E3-F1AD7027021D}"/>
            </a:ext>
          </a:extLst>
        </xdr:cNvPr>
        <xdr:cNvSpPr txBox="1"/>
      </xdr:nvSpPr>
      <xdr:spPr>
        <a:xfrm>
          <a:off x="210757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99077</xdr:rowOff>
    </xdr:from>
    <xdr:ext cx="469744" cy="259045"/>
    <xdr:sp macro="" textlink="">
      <xdr:nvSpPr>
        <xdr:cNvPr id="741" name="n_2mainValue【児童館】&#10;一人当たり面積">
          <a:extLst>
            <a:ext uri="{FF2B5EF4-FFF2-40B4-BE49-F238E27FC236}">
              <a16:creationId xmlns:a16="http://schemas.microsoft.com/office/drawing/2014/main" id="{D2E2F9BF-9E1A-4812-AEE9-37A10FA263EA}"/>
            </a:ext>
          </a:extLst>
        </xdr:cNvPr>
        <xdr:cNvSpPr txBox="1"/>
      </xdr:nvSpPr>
      <xdr:spPr>
        <a:xfrm>
          <a:off x="201994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99077</xdr:rowOff>
    </xdr:from>
    <xdr:ext cx="469744" cy="259045"/>
    <xdr:sp macro="" textlink="">
      <xdr:nvSpPr>
        <xdr:cNvPr id="742" name="n_3mainValue【児童館】&#10;一人当たり面積">
          <a:extLst>
            <a:ext uri="{FF2B5EF4-FFF2-40B4-BE49-F238E27FC236}">
              <a16:creationId xmlns:a16="http://schemas.microsoft.com/office/drawing/2014/main" id="{840C125E-9F1A-4409-951F-CDD0402552E5}"/>
            </a:ext>
          </a:extLst>
        </xdr:cNvPr>
        <xdr:cNvSpPr txBox="1"/>
      </xdr:nvSpPr>
      <xdr:spPr>
        <a:xfrm>
          <a:off x="19310427"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102888</xdr:rowOff>
    </xdr:from>
    <xdr:ext cx="469744" cy="259045"/>
    <xdr:sp macro="" textlink="">
      <xdr:nvSpPr>
        <xdr:cNvPr id="743" name="n_4mainValue【児童館】&#10;一人当たり面積">
          <a:extLst>
            <a:ext uri="{FF2B5EF4-FFF2-40B4-BE49-F238E27FC236}">
              <a16:creationId xmlns:a16="http://schemas.microsoft.com/office/drawing/2014/main" id="{B48E2BD0-7DE2-49CF-92FA-806FF650F4C9}"/>
            </a:ext>
          </a:extLst>
        </xdr:cNvPr>
        <xdr:cNvSpPr txBox="1"/>
      </xdr:nvSpPr>
      <xdr:spPr>
        <a:xfrm>
          <a:off x="18421427"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4" name="正方形/長方形 743">
          <a:extLst>
            <a:ext uri="{FF2B5EF4-FFF2-40B4-BE49-F238E27FC236}">
              <a16:creationId xmlns:a16="http://schemas.microsoft.com/office/drawing/2014/main" id="{46C2CCE8-987F-4E13-ABE5-A5B7C0BA292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5" name="正方形/長方形 744">
          <a:extLst>
            <a:ext uri="{FF2B5EF4-FFF2-40B4-BE49-F238E27FC236}">
              <a16:creationId xmlns:a16="http://schemas.microsoft.com/office/drawing/2014/main" id="{FB4AF9A7-ABF8-4EF0-B9D4-B39494C35CC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6" name="正方形/長方形 745">
          <a:extLst>
            <a:ext uri="{FF2B5EF4-FFF2-40B4-BE49-F238E27FC236}">
              <a16:creationId xmlns:a16="http://schemas.microsoft.com/office/drawing/2014/main" id="{46B077B8-D342-41D0-B978-5644093ECF9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7" name="正方形/長方形 746">
          <a:extLst>
            <a:ext uri="{FF2B5EF4-FFF2-40B4-BE49-F238E27FC236}">
              <a16:creationId xmlns:a16="http://schemas.microsoft.com/office/drawing/2014/main" id="{76DA061D-6A3B-43C3-ACEF-22046BE6757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8" name="正方形/長方形 747">
          <a:extLst>
            <a:ext uri="{FF2B5EF4-FFF2-40B4-BE49-F238E27FC236}">
              <a16:creationId xmlns:a16="http://schemas.microsoft.com/office/drawing/2014/main" id="{80739A45-7109-47F9-B529-4ED2311D0DE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9" name="正方形/長方形 748">
          <a:extLst>
            <a:ext uri="{FF2B5EF4-FFF2-40B4-BE49-F238E27FC236}">
              <a16:creationId xmlns:a16="http://schemas.microsoft.com/office/drawing/2014/main" id="{D0D76150-1BDD-4742-B502-A3AD3AEBC7A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0" name="正方形/長方形 749">
          <a:extLst>
            <a:ext uri="{FF2B5EF4-FFF2-40B4-BE49-F238E27FC236}">
              <a16:creationId xmlns:a16="http://schemas.microsoft.com/office/drawing/2014/main" id="{3DE1FECE-7FDA-4155-ABB6-368BE98FAB5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1" name="正方形/長方形 750">
          <a:extLst>
            <a:ext uri="{FF2B5EF4-FFF2-40B4-BE49-F238E27FC236}">
              <a16:creationId xmlns:a16="http://schemas.microsoft.com/office/drawing/2014/main" id="{251DDF9F-10EB-4DBB-822D-1542BD1830D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2" name="テキスト ボックス 751">
          <a:extLst>
            <a:ext uri="{FF2B5EF4-FFF2-40B4-BE49-F238E27FC236}">
              <a16:creationId xmlns:a16="http://schemas.microsoft.com/office/drawing/2014/main" id="{953D6F77-6F27-4C5E-A861-BCF809B112E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3" name="直線コネクタ 752">
          <a:extLst>
            <a:ext uri="{FF2B5EF4-FFF2-40B4-BE49-F238E27FC236}">
              <a16:creationId xmlns:a16="http://schemas.microsoft.com/office/drawing/2014/main" id="{0150D794-AFE4-473E-8876-C1842CF1AB5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4" name="テキスト ボックス 753">
          <a:extLst>
            <a:ext uri="{FF2B5EF4-FFF2-40B4-BE49-F238E27FC236}">
              <a16:creationId xmlns:a16="http://schemas.microsoft.com/office/drawing/2014/main" id="{3E2B6E87-9A0F-456D-880E-E5DCEA586E23}"/>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5" name="直線コネクタ 754">
          <a:extLst>
            <a:ext uri="{FF2B5EF4-FFF2-40B4-BE49-F238E27FC236}">
              <a16:creationId xmlns:a16="http://schemas.microsoft.com/office/drawing/2014/main" id="{24B208E2-B38D-4012-A958-81479F95C294}"/>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6" name="テキスト ボックス 755">
          <a:extLst>
            <a:ext uri="{FF2B5EF4-FFF2-40B4-BE49-F238E27FC236}">
              <a16:creationId xmlns:a16="http://schemas.microsoft.com/office/drawing/2014/main" id="{560ACA2C-5157-4992-A189-98EF1F7847CC}"/>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7" name="直線コネクタ 756">
          <a:extLst>
            <a:ext uri="{FF2B5EF4-FFF2-40B4-BE49-F238E27FC236}">
              <a16:creationId xmlns:a16="http://schemas.microsoft.com/office/drawing/2014/main" id="{9C7B530F-1143-4C6A-AC02-8EC7FE5480B1}"/>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8" name="テキスト ボックス 757">
          <a:extLst>
            <a:ext uri="{FF2B5EF4-FFF2-40B4-BE49-F238E27FC236}">
              <a16:creationId xmlns:a16="http://schemas.microsoft.com/office/drawing/2014/main" id="{CDA35320-AEAC-4B91-88BB-55B4F4388E6A}"/>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9" name="直線コネクタ 758">
          <a:extLst>
            <a:ext uri="{FF2B5EF4-FFF2-40B4-BE49-F238E27FC236}">
              <a16:creationId xmlns:a16="http://schemas.microsoft.com/office/drawing/2014/main" id="{58B22AAD-5EC3-4C42-AA7B-B83386567D9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60" name="テキスト ボックス 759">
          <a:extLst>
            <a:ext uri="{FF2B5EF4-FFF2-40B4-BE49-F238E27FC236}">
              <a16:creationId xmlns:a16="http://schemas.microsoft.com/office/drawing/2014/main" id="{7B5B8657-D468-4AFB-A9AE-7C585673B0F1}"/>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1" name="直線コネクタ 760">
          <a:extLst>
            <a:ext uri="{FF2B5EF4-FFF2-40B4-BE49-F238E27FC236}">
              <a16:creationId xmlns:a16="http://schemas.microsoft.com/office/drawing/2014/main" id="{E981BDCB-D457-4B31-ABFF-B6604B77A56C}"/>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2" name="テキスト ボックス 761">
          <a:extLst>
            <a:ext uri="{FF2B5EF4-FFF2-40B4-BE49-F238E27FC236}">
              <a16:creationId xmlns:a16="http://schemas.microsoft.com/office/drawing/2014/main" id="{C194EF69-5045-4A9C-9596-971ADF1FDC3C}"/>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3" name="直線コネクタ 762">
          <a:extLst>
            <a:ext uri="{FF2B5EF4-FFF2-40B4-BE49-F238E27FC236}">
              <a16:creationId xmlns:a16="http://schemas.microsoft.com/office/drawing/2014/main" id="{BD7699BA-52FD-4CBE-8791-497FF9B27485}"/>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4" name="テキスト ボックス 763">
          <a:extLst>
            <a:ext uri="{FF2B5EF4-FFF2-40B4-BE49-F238E27FC236}">
              <a16:creationId xmlns:a16="http://schemas.microsoft.com/office/drawing/2014/main" id="{03F56613-12D6-44AB-B6C3-3AEBFD66F766}"/>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5" name="直線コネクタ 764">
          <a:extLst>
            <a:ext uri="{FF2B5EF4-FFF2-40B4-BE49-F238E27FC236}">
              <a16:creationId xmlns:a16="http://schemas.microsoft.com/office/drawing/2014/main" id="{9AC32E8F-81AC-4D33-9F64-AF51F583716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6" name="テキスト ボックス 765">
          <a:extLst>
            <a:ext uri="{FF2B5EF4-FFF2-40B4-BE49-F238E27FC236}">
              <a16:creationId xmlns:a16="http://schemas.microsoft.com/office/drawing/2014/main" id="{95C0C057-B237-45D9-8B1B-9255ECEFC7F4}"/>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7" name="【公民館】&#10;有形固定資産減価償却率グラフ枠">
          <a:extLst>
            <a:ext uri="{FF2B5EF4-FFF2-40B4-BE49-F238E27FC236}">
              <a16:creationId xmlns:a16="http://schemas.microsoft.com/office/drawing/2014/main" id="{FCF1DE59-897D-47CC-B659-971FBC293AF5}"/>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106680</xdr:rowOff>
    </xdr:from>
    <xdr:to>
      <xdr:col>85</xdr:col>
      <xdr:colOff>126364</xdr:colOff>
      <xdr:row>108</xdr:row>
      <xdr:rowOff>152400</xdr:rowOff>
    </xdr:to>
    <xdr:cxnSp macro="">
      <xdr:nvCxnSpPr>
        <xdr:cNvPr id="768" name="直線コネクタ 767">
          <a:extLst>
            <a:ext uri="{FF2B5EF4-FFF2-40B4-BE49-F238E27FC236}">
              <a16:creationId xmlns:a16="http://schemas.microsoft.com/office/drawing/2014/main" id="{289BE59C-DDE9-4768-9CCF-5937B7D6AF4A}"/>
            </a:ext>
          </a:extLst>
        </xdr:cNvPr>
        <xdr:cNvCxnSpPr/>
      </xdr:nvCxnSpPr>
      <xdr:spPr>
        <a:xfrm flipV="1">
          <a:off x="16318864" y="17080230"/>
          <a:ext cx="0" cy="1588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9" name="【公民館】&#10;有形固定資産減価償却率最小値テキスト">
          <a:extLst>
            <a:ext uri="{FF2B5EF4-FFF2-40B4-BE49-F238E27FC236}">
              <a16:creationId xmlns:a16="http://schemas.microsoft.com/office/drawing/2014/main" id="{6641ADD1-904F-4C0C-AFA6-8673C80DCC4A}"/>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70" name="直線コネクタ 769">
          <a:extLst>
            <a:ext uri="{FF2B5EF4-FFF2-40B4-BE49-F238E27FC236}">
              <a16:creationId xmlns:a16="http://schemas.microsoft.com/office/drawing/2014/main" id="{A07894DD-278F-4E20-9497-C42022A0A959}"/>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53357</xdr:rowOff>
    </xdr:from>
    <xdr:ext cx="405111" cy="259045"/>
    <xdr:sp macro="" textlink="">
      <xdr:nvSpPr>
        <xdr:cNvPr id="771" name="【公民館】&#10;有形固定資産減価償却率最大値テキスト">
          <a:extLst>
            <a:ext uri="{FF2B5EF4-FFF2-40B4-BE49-F238E27FC236}">
              <a16:creationId xmlns:a16="http://schemas.microsoft.com/office/drawing/2014/main" id="{FB9EF3F1-DF07-40FA-B201-F8210E3BBF2A}"/>
            </a:ext>
          </a:extLst>
        </xdr:cNvPr>
        <xdr:cNvSpPr txBox="1"/>
      </xdr:nvSpPr>
      <xdr:spPr>
        <a:xfrm>
          <a:off x="16357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106680</xdr:rowOff>
    </xdr:from>
    <xdr:to>
      <xdr:col>86</xdr:col>
      <xdr:colOff>25400</xdr:colOff>
      <xdr:row>99</xdr:row>
      <xdr:rowOff>106680</xdr:rowOff>
    </xdr:to>
    <xdr:cxnSp macro="">
      <xdr:nvCxnSpPr>
        <xdr:cNvPr id="772" name="直線コネクタ 771">
          <a:extLst>
            <a:ext uri="{FF2B5EF4-FFF2-40B4-BE49-F238E27FC236}">
              <a16:creationId xmlns:a16="http://schemas.microsoft.com/office/drawing/2014/main" id="{86507D19-0768-4488-92DB-820B54AC9E3E}"/>
            </a:ext>
          </a:extLst>
        </xdr:cNvPr>
        <xdr:cNvCxnSpPr/>
      </xdr:nvCxnSpPr>
      <xdr:spPr>
        <a:xfrm>
          <a:off x="16230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80027</xdr:rowOff>
    </xdr:from>
    <xdr:ext cx="405111" cy="259045"/>
    <xdr:sp macro="" textlink="">
      <xdr:nvSpPr>
        <xdr:cNvPr id="773" name="【公民館】&#10;有形固定資産減価償却率平均値テキスト">
          <a:extLst>
            <a:ext uri="{FF2B5EF4-FFF2-40B4-BE49-F238E27FC236}">
              <a16:creationId xmlns:a16="http://schemas.microsoft.com/office/drawing/2014/main" id="{EA823E0C-0A2A-4EE2-BDE2-71122822A8E6}"/>
            </a:ext>
          </a:extLst>
        </xdr:cNvPr>
        <xdr:cNvSpPr txBox="1"/>
      </xdr:nvSpPr>
      <xdr:spPr>
        <a:xfrm>
          <a:off x="16357600" y="18082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101600</xdr:rowOff>
    </xdr:from>
    <xdr:to>
      <xdr:col>85</xdr:col>
      <xdr:colOff>177800</xdr:colOff>
      <xdr:row>106</xdr:row>
      <xdr:rowOff>31750</xdr:rowOff>
    </xdr:to>
    <xdr:sp macro="" textlink="">
      <xdr:nvSpPr>
        <xdr:cNvPr id="774" name="フローチャート: 判断 773">
          <a:extLst>
            <a:ext uri="{FF2B5EF4-FFF2-40B4-BE49-F238E27FC236}">
              <a16:creationId xmlns:a16="http://schemas.microsoft.com/office/drawing/2014/main" id="{B9D9FD2B-9B17-4861-A6AC-2428264765FB}"/>
            </a:ext>
          </a:extLst>
        </xdr:cNvPr>
        <xdr:cNvSpPr/>
      </xdr:nvSpPr>
      <xdr:spPr>
        <a:xfrm>
          <a:off x="16268700" y="1810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114936</xdr:rowOff>
    </xdr:from>
    <xdr:to>
      <xdr:col>81</xdr:col>
      <xdr:colOff>101600</xdr:colOff>
      <xdr:row>105</xdr:row>
      <xdr:rowOff>45086</xdr:rowOff>
    </xdr:to>
    <xdr:sp macro="" textlink="">
      <xdr:nvSpPr>
        <xdr:cNvPr id="775" name="フローチャート: 判断 774">
          <a:extLst>
            <a:ext uri="{FF2B5EF4-FFF2-40B4-BE49-F238E27FC236}">
              <a16:creationId xmlns:a16="http://schemas.microsoft.com/office/drawing/2014/main" id="{D7A1A442-685C-4EB2-B6D6-2141D40D5EF5}"/>
            </a:ext>
          </a:extLst>
        </xdr:cNvPr>
        <xdr:cNvSpPr/>
      </xdr:nvSpPr>
      <xdr:spPr>
        <a:xfrm>
          <a:off x="15430500" y="1794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29211</xdr:rowOff>
    </xdr:from>
    <xdr:to>
      <xdr:col>76</xdr:col>
      <xdr:colOff>165100</xdr:colOff>
      <xdr:row>105</xdr:row>
      <xdr:rowOff>130811</xdr:rowOff>
    </xdr:to>
    <xdr:sp macro="" textlink="">
      <xdr:nvSpPr>
        <xdr:cNvPr id="776" name="フローチャート: 判断 775">
          <a:extLst>
            <a:ext uri="{FF2B5EF4-FFF2-40B4-BE49-F238E27FC236}">
              <a16:creationId xmlns:a16="http://schemas.microsoft.com/office/drawing/2014/main" id="{6192406B-DA96-4A89-82DB-111B1837AEBB}"/>
            </a:ext>
          </a:extLst>
        </xdr:cNvPr>
        <xdr:cNvSpPr/>
      </xdr:nvSpPr>
      <xdr:spPr>
        <a:xfrm>
          <a:off x="145415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139700</xdr:rowOff>
    </xdr:from>
    <xdr:to>
      <xdr:col>72</xdr:col>
      <xdr:colOff>38100</xdr:colOff>
      <xdr:row>105</xdr:row>
      <xdr:rowOff>69850</xdr:rowOff>
    </xdr:to>
    <xdr:sp macro="" textlink="">
      <xdr:nvSpPr>
        <xdr:cNvPr id="777" name="フローチャート: 判断 776">
          <a:extLst>
            <a:ext uri="{FF2B5EF4-FFF2-40B4-BE49-F238E27FC236}">
              <a16:creationId xmlns:a16="http://schemas.microsoft.com/office/drawing/2014/main" id="{1848EBEC-ED83-4864-A05B-1F80E8B22273}"/>
            </a:ext>
          </a:extLst>
        </xdr:cNvPr>
        <xdr:cNvSpPr/>
      </xdr:nvSpPr>
      <xdr:spPr>
        <a:xfrm>
          <a:off x="13652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153036</xdr:rowOff>
    </xdr:from>
    <xdr:to>
      <xdr:col>67</xdr:col>
      <xdr:colOff>101600</xdr:colOff>
      <xdr:row>105</xdr:row>
      <xdr:rowOff>83186</xdr:rowOff>
    </xdr:to>
    <xdr:sp macro="" textlink="">
      <xdr:nvSpPr>
        <xdr:cNvPr id="778" name="フローチャート: 判断 777">
          <a:extLst>
            <a:ext uri="{FF2B5EF4-FFF2-40B4-BE49-F238E27FC236}">
              <a16:creationId xmlns:a16="http://schemas.microsoft.com/office/drawing/2014/main" id="{A85290AF-0CCE-47A2-9E66-E031E2A4DAD7}"/>
            </a:ext>
          </a:extLst>
        </xdr:cNvPr>
        <xdr:cNvSpPr/>
      </xdr:nvSpPr>
      <xdr:spPr>
        <a:xfrm>
          <a:off x="12763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73BBC403-B861-4BE5-89B0-60275F82FE4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C8C8F6D6-4DAB-4633-9995-69BF0286F69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1913B937-29D8-4686-A06C-BB4BDF20215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EE937E41-10E1-484F-A5AF-562A4B16D66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1CE8AFC4-717F-4CF5-BF08-F46F553842D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92075</xdr:rowOff>
    </xdr:from>
    <xdr:to>
      <xdr:col>85</xdr:col>
      <xdr:colOff>177800</xdr:colOff>
      <xdr:row>104</xdr:row>
      <xdr:rowOff>22225</xdr:rowOff>
    </xdr:to>
    <xdr:sp macro="" textlink="">
      <xdr:nvSpPr>
        <xdr:cNvPr id="784" name="楕円 783">
          <a:extLst>
            <a:ext uri="{FF2B5EF4-FFF2-40B4-BE49-F238E27FC236}">
              <a16:creationId xmlns:a16="http://schemas.microsoft.com/office/drawing/2014/main" id="{DB6C4AEB-C399-4BF3-BFFA-B865CEB08953}"/>
            </a:ext>
          </a:extLst>
        </xdr:cNvPr>
        <xdr:cNvSpPr/>
      </xdr:nvSpPr>
      <xdr:spPr>
        <a:xfrm>
          <a:off x="16268700" y="1775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114952</xdr:rowOff>
    </xdr:from>
    <xdr:ext cx="405111" cy="259045"/>
    <xdr:sp macro="" textlink="">
      <xdr:nvSpPr>
        <xdr:cNvPr id="785" name="【公民館】&#10;有形固定資産減価償却率該当値テキスト">
          <a:extLst>
            <a:ext uri="{FF2B5EF4-FFF2-40B4-BE49-F238E27FC236}">
              <a16:creationId xmlns:a16="http://schemas.microsoft.com/office/drawing/2014/main" id="{64FC09D8-BE7B-40EC-99C3-027C1814495D}"/>
            </a:ext>
          </a:extLst>
        </xdr:cNvPr>
        <xdr:cNvSpPr txBox="1"/>
      </xdr:nvSpPr>
      <xdr:spPr>
        <a:xfrm>
          <a:off x="16357600" y="1760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42545</xdr:rowOff>
    </xdr:from>
    <xdr:to>
      <xdr:col>81</xdr:col>
      <xdr:colOff>101600</xdr:colOff>
      <xdr:row>103</xdr:row>
      <xdr:rowOff>144145</xdr:rowOff>
    </xdr:to>
    <xdr:sp macro="" textlink="">
      <xdr:nvSpPr>
        <xdr:cNvPr id="786" name="楕円 785">
          <a:extLst>
            <a:ext uri="{FF2B5EF4-FFF2-40B4-BE49-F238E27FC236}">
              <a16:creationId xmlns:a16="http://schemas.microsoft.com/office/drawing/2014/main" id="{DA19A9CE-C874-414E-AB87-FF3254B1818A}"/>
            </a:ext>
          </a:extLst>
        </xdr:cNvPr>
        <xdr:cNvSpPr/>
      </xdr:nvSpPr>
      <xdr:spPr>
        <a:xfrm>
          <a:off x="15430500" y="177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93345</xdr:rowOff>
    </xdr:from>
    <xdr:to>
      <xdr:col>85</xdr:col>
      <xdr:colOff>127000</xdr:colOff>
      <xdr:row>103</xdr:row>
      <xdr:rowOff>142875</xdr:rowOff>
    </xdr:to>
    <xdr:cxnSp macro="">
      <xdr:nvCxnSpPr>
        <xdr:cNvPr id="787" name="直線コネクタ 786">
          <a:extLst>
            <a:ext uri="{FF2B5EF4-FFF2-40B4-BE49-F238E27FC236}">
              <a16:creationId xmlns:a16="http://schemas.microsoft.com/office/drawing/2014/main" id="{B453A9DB-6C29-42CE-B91E-5CDFF5D0F8A0}"/>
            </a:ext>
          </a:extLst>
        </xdr:cNvPr>
        <xdr:cNvCxnSpPr/>
      </xdr:nvCxnSpPr>
      <xdr:spPr>
        <a:xfrm>
          <a:off x="15481300" y="1775269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27305</xdr:rowOff>
    </xdr:from>
    <xdr:to>
      <xdr:col>76</xdr:col>
      <xdr:colOff>165100</xdr:colOff>
      <xdr:row>103</xdr:row>
      <xdr:rowOff>128905</xdr:rowOff>
    </xdr:to>
    <xdr:sp macro="" textlink="">
      <xdr:nvSpPr>
        <xdr:cNvPr id="788" name="楕円 787">
          <a:extLst>
            <a:ext uri="{FF2B5EF4-FFF2-40B4-BE49-F238E27FC236}">
              <a16:creationId xmlns:a16="http://schemas.microsoft.com/office/drawing/2014/main" id="{E0268553-BF26-4EAC-BCC0-42CAEB02A4C8}"/>
            </a:ext>
          </a:extLst>
        </xdr:cNvPr>
        <xdr:cNvSpPr/>
      </xdr:nvSpPr>
      <xdr:spPr>
        <a:xfrm>
          <a:off x="14541500" y="1768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78105</xdr:rowOff>
    </xdr:from>
    <xdr:to>
      <xdr:col>81</xdr:col>
      <xdr:colOff>50800</xdr:colOff>
      <xdr:row>103</xdr:row>
      <xdr:rowOff>93345</xdr:rowOff>
    </xdr:to>
    <xdr:cxnSp macro="">
      <xdr:nvCxnSpPr>
        <xdr:cNvPr id="789" name="直線コネクタ 788">
          <a:extLst>
            <a:ext uri="{FF2B5EF4-FFF2-40B4-BE49-F238E27FC236}">
              <a16:creationId xmlns:a16="http://schemas.microsoft.com/office/drawing/2014/main" id="{179961B5-5C07-42B1-806F-75FE9E0CBF1B}"/>
            </a:ext>
          </a:extLst>
        </xdr:cNvPr>
        <xdr:cNvCxnSpPr/>
      </xdr:nvCxnSpPr>
      <xdr:spPr>
        <a:xfrm>
          <a:off x="14592300" y="1773745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132080</xdr:rowOff>
    </xdr:from>
    <xdr:to>
      <xdr:col>72</xdr:col>
      <xdr:colOff>38100</xdr:colOff>
      <xdr:row>107</xdr:row>
      <xdr:rowOff>62230</xdr:rowOff>
    </xdr:to>
    <xdr:sp macro="" textlink="">
      <xdr:nvSpPr>
        <xdr:cNvPr id="790" name="楕円 789">
          <a:extLst>
            <a:ext uri="{FF2B5EF4-FFF2-40B4-BE49-F238E27FC236}">
              <a16:creationId xmlns:a16="http://schemas.microsoft.com/office/drawing/2014/main" id="{74CF6D2C-181D-4443-9341-3BEDA562E919}"/>
            </a:ext>
          </a:extLst>
        </xdr:cNvPr>
        <xdr:cNvSpPr/>
      </xdr:nvSpPr>
      <xdr:spPr>
        <a:xfrm>
          <a:off x="13652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78105</xdr:rowOff>
    </xdr:from>
    <xdr:to>
      <xdr:col>76</xdr:col>
      <xdr:colOff>114300</xdr:colOff>
      <xdr:row>107</xdr:row>
      <xdr:rowOff>11430</xdr:rowOff>
    </xdr:to>
    <xdr:cxnSp macro="">
      <xdr:nvCxnSpPr>
        <xdr:cNvPr id="791" name="直線コネクタ 790">
          <a:extLst>
            <a:ext uri="{FF2B5EF4-FFF2-40B4-BE49-F238E27FC236}">
              <a16:creationId xmlns:a16="http://schemas.microsoft.com/office/drawing/2014/main" id="{5D957462-D36B-4563-8322-60E4FC15416E}"/>
            </a:ext>
          </a:extLst>
        </xdr:cNvPr>
        <xdr:cNvCxnSpPr/>
      </xdr:nvCxnSpPr>
      <xdr:spPr>
        <a:xfrm flipV="1">
          <a:off x="13703300" y="17737455"/>
          <a:ext cx="889000" cy="61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101600</xdr:rowOff>
    </xdr:from>
    <xdr:to>
      <xdr:col>67</xdr:col>
      <xdr:colOff>101600</xdr:colOff>
      <xdr:row>109</xdr:row>
      <xdr:rowOff>31750</xdr:rowOff>
    </xdr:to>
    <xdr:sp macro="" textlink="">
      <xdr:nvSpPr>
        <xdr:cNvPr id="792" name="楕円 791">
          <a:extLst>
            <a:ext uri="{FF2B5EF4-FFF2-40B4-BE49-F238E27FC236}">
              <a16:creationId xmlns:a16="http://schemas.microsoft.com/office/drawing/2014/main" id="{A97002A0-C7A1-4952-A049-651E80FC54DD}"/>
            </a:ext>
          </a:extLst>
        </xdr:cNvPr>
        <xdr:cNvSpPr/>
      </xdr:nvSpPr>
      <xdr:spPr>
        <a:xfrm>
          <a:off x="12763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11430</xdr:rowOff>
    </xdr:from>
    <xdr:to>
      <xdr:col>71</xdr:col>
      <xdr:colOff>177800</xdr:colOff>
      <xdr:row>108</xdr:row>
      <xdr:rowOff>152400</xdr:rowOff>
    </xdr:to>
    <xdr:cxnSp macro="">
      <xdr:nvCxnSpPr>
        <xdr:cNvPr id="793" name="直線コネクタ 792">
          <a:extLst>
            <a:ext uri="{FF2B5EF4-FFF2-40B4-BE49-F238E27FC236}">
              <a16:creationId xmlns:a16="http://schemas.microsoft.com/office/drawing/2014/main" id="{7295D079-FD45-4945-B620-A62562EC26CF}"/>
            </a:ext>
          </a:extLst>
        </xdr:cNvPr>
        <xdr:cNvCxnSpPr/>
      </xdr:nvCxnSpPr>
      <xdr:spPr>
        <a:xfrm flipV="1">
          <a:off x="12814300" y="18356580"/>
          <a:ext cx="8890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36213</xdr:rowOff>
    </xdr:from>
    <xdr:ext cx="405111" cy="259045"/>
    <xdr:sp macro="" textlink="">
      <xdr:nvSpPr>
        <xdr:cNvPr id="794" name="n_1aveValue【公民館】&#10;有形固定資産減価償却率">
          <a:extLst>
            <a:ext uri="{FF2B5EF4-FFF2-40B4-BE49-F238E27FC236}">
              <a16:creationId xmlns:a16="http://schemas.microsoft.com/office/drawing/2014/main" id="{5E2ACDB3-6A50-4F00-8A3B-9CAC1F2064DB}"/>
            </a:ext>
          </a:extLst>
        </xdr:cNvPr>
        <xdr:cNvSpPr txBox="1"/>
      </xdr:nvSpPr>
      <xdr:spPr>
        <a:xfrm>
          <a:off x="15266044" y="1803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121938</xdr:rowOff>
    </xdr:from>
    <xdr:ext cx="405111" cy="259045"/>
    <xdr:sp macro="" textlink="">
      <xdr:nvSpPr>
        <xdr:cNvPr id="795" name="n_2aveValue【公民館】&#10;有形固定資産減価償却率">
          <a:extLst>
            <a:ext uri="{FF2B5EF4-FFF2-40B4-BE49-F238E27FC236}">
              <a16:creationId xmlns:a16="http://schemas.microsoft.com/office/drawing/2014/main" id="{C1512926-7E59-4D44-AA82-8F57011381CF}"/>
            </a:ext>
          </a:extLst>
        </xdr:cNvPr>
        <xdr:cNvSpPr txBox="1"/>
      </xdr:nvSpPr>
      <xdr:spPr>
        <a:xfrm>
          <a:off x="14389744" y="1812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86377</xdr:rowOff>
    </xdr:from>
    <xdr:ext cx="405111" cy="259045"/>
    <xdr:sp macro="" textlink="">
      <xdr:nvSpPr>
        <xdr:cNvPr id="796" name="n_3aveValue【公民館】&#10;有形固定資産減価償却率">
          <a:extLst>
            <a:ext uri="{FF2B5EF4-FFF2-40B4-BE49-F238E27FC236}">
              <a16:creationId xmlns:a16="http://schemas.microsoft.com/office/drawing/2014/main" id="{7DFC3547-77EA-442B-AE03-32E4C1508A73}"/>
            </a:ext>
          </a:extLst>
        </xdr:cNvPr>
        <xdr:cNvSpPr txBox="1"/>
      </xdr:nvSpPr>
      <xdr:spPr>
        <a:xfrm>
          <a:off x="13500744" y="1774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99713</xdr:rowOff>
    </xdr:from>
    <xdr:ext cx="405111" cy="259045"/>
    <xdr:sp macro="" textlink="">
      <xdr:nvSpPr>
        <xdr:cNvPr id="797" name="n_4aveValue【公民館】&#10;有形固定資産減価償却率">
          <a:extLst>
            <a:ext uri="{FF2B5EF4-FFF2-40B4-BE49-F238E27FC236}">
              <a16:creationId xmlns:a16="http://schemas.microsoft.com/office/drawing/2014/main" id="{C7492483-7AF7-484E-B3AF-9B4F8F310F06}"/>
            </a:ext>
          </a:extLst>
        </xdr:cNvPr>
        <xdr:cNvSpPr txBox="1"/>
      </xdr:nvSpPr>
      <xdr:spPr>
        <a:xfrm>
          <a:off x="12611744" y="1775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160672</xdr:rowOff>
    </xdr:from>
    <xdr:ext cx="405111" cy="259045"/>
    <xdr:sp macro="" textlink="">
      <xdr:nvSpPr>
        <xdr:cNvPr id="798" name="n_1mainValue【公民館】&#10;有形固定資産減価償却率">
          <a:extLst>
            <a:ext uri="{FF2B5EF4-FFF2-40B4-BE49-F238E27FC236}">
              <a16:creationId xmlns:a16="http://schemas.microsoft.com/office/drawing/2014/main" id="{4BDC0F65-C484-4D13-9943-B1639C271052}"/>
            </a:ext>
          </a:extLst>
        </xdr:cNvPr>
        <xdr:cNvSpPr txBox="1"/>
      </xdr:nvSpPr>
      <xdr:spPr>
        <a:xfrm>
          <a:off x="15266044" y="1747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145432</xdr:rowOff>
    </xdr:from>
    <xdr:ext cx="405111" cy="259045"/>
    <xdr:sp macro="" textlink="">
      <xdr:nvSpPr>
        <xdr:cNvPr id="799" name="n_2mainValue【公民館】&#10;有形固定資産減価償却率">
          <a:extLst>
            <a:ext uri="{FF2B5EF4-FFF2-40B4-BE49-F238E27FC236}">
              <a16:creationId xmlns:a16="http://schemas.microsoft.com/office/drawing/2014/main" id="{E59F5D6C-828C-4871-94F5-E8AB68A4130B}"/>
            </a:ext>
          </a:extLst>
        </xdr:cNvPr>
        <xdr:cNvSpPr txBox="1"/>
      </xdr:nvSpPr>
      <xdr:spPr>
        <a:xfrm>
          <a:off x="14389744" y="1746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53357</xdr:rowOff>
    </xdr:from>
    <xdr:ext cx="405111" cy="259045"/>
    <xdr:sp macro="" textlink="">
      <xdr:nvSpPr>
        <xdr:cNvPr id="800" name="n_3mainValue【公民館】&#10;有形固定資産減価償却率">
          <a:extLst>
            <a:ext uri="{FF2B5EF4-FFF2-40B4-BE49-F238E27FC236}">
              <a16:creationId xmlns:a16="http://schemas.microsoft.com/office/drawing/2014/main" id="{AC5BFA1C-DD5E-4FCF-9DF4-A29C51688CAD}"/>
            </a:ext>
          </a:extLst>
        </xdr:cNvPr>
        <xdr:cNvSpPr txBox="1"/>
      </xdr:nvSpPr>
      <xdr:spPr>
        <a:xfrm>
          <a:off x="13500744" y="1839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22877</xdr:rowOff>
    </xdr:from>
    <xdr:ext cx="469744" cy="259045"/>
    <xdr:sp macro="" textlink="">
      <xdr:nvSpPr>
        <xdr:cNvPr id="801" name="n_4mainValue【公民館】&#10;有形固定資産減価償却率">
          <a:extLst>
            <a:ext uri="{FF2B5EF4-FFF2-40B4-BE49-F238E27FC236}">
              <a16:creationId xmlns:a16="http://schemas.microsoft.com/office/drawing/2014/main" id="{ECB5FA8C-E470-4349-87C6-D354DA659D35}"/>
            </a:ext>
          </a:extLst>
        </xdr:cNvPr>
        <xdr:cNvSpPr txBox="1"/>
      </xdr:nvSpPr>
      <xdr:spPr>
        <a:xfrm>
          <a:off x="12579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a:extLst>
            <a:ext uri="{FF2B5EF4-FFF2-40B4-BE49-F238E27FC236}">
              <a16:creationId xmlns:a16="http://schemas.microsoft.com/office/drawing/2014/main" id="{27382CF3-0AEC-4F5E-B4A8-D9137CFAAA2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a:extLst>
            <a:ext uri="{FF2B5EF4-FFF2-40B4-BE49-F238E27FC236}">
              <a16:creationId xmlns:a16="http://schemas.microsoft.com/office/drawing/2014/main" id="{B8ED43AF-9C24-48B6-8712-345074F397E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a:extLst>
            <a:ext uri="{FF2B5EF4-FFF2-40B4-BE49-F238E27FC236}">
              <a16:creationId xmlns:a16="http://schemas.microsoft.com/office/drawing/2014/main" id="{B7696218-48B0-46BD-ABE5-8C0C4A03840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a:extLst>
            <a:ext uri="{FF2B5EF4-FFF2-40B4-BE49-F238E27FC236}">
              <a16:creationId xmlns:a16="http://schemas.microsoft.com/office/drawing/2014/main" id="{55CCCA07-0272-497B-B94F-D09400144A5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a:extLst>
            <a:ext uri="{FF2B5EF4-FFF2-40B4-BE49-F238E27FC236}">
              <a16:creationId xmlns:a16="http://schemas.microsoft.com/office/drawing/2014/main" id="{D8F5E242-3A71-494A-95A2-84F59F70BA5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a:extLst>
            <a:ext uri="{FF2B5EF4-FFF2-40B4-BE49-F238E27FC236}">
              <a16:creationId xmlns:a16="http://schemas.microsoft.com/office/drawing/2014/main" id="{E176FCA3-601F-44EC-90C6-749700B1A28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a:extLst>
            <a:ext uri="{FF2B5EF4-FFF2-40B4-BE49-F238E27FC236}">
              <a16:creationId xmlns:a16="http://schemas.microsoft.com/office/drawing/2014/main" id="{E58BF279-4380-46C4-8E7B-681C2F454701}"/>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a:extLst>
            <a:ext uri="{FF2B5EF4-FFF2-40B4-BE49-F238E27FC236}">
              <a16:creationId xmlns:a16="http://schemas.microsoft.com/office/drawing/2014/main" id="{05AAE597-EC3F-4979-A172-F6741297A59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B154EA06-0ECA-4DC7-B775-54C68D06AB1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a:extLst>
            <a:ext uri="{FF2B5EF4-FFF2-40B4-BE49-F238E27FC236}">
              <a16:creationId xmlns:a16="http://schemas.microsoft.com/office/drawing/2014/main" id="{0AE7A7BA-E8DC-425A-AEC7-5A855F0FC4B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2" name="直線コネクタ 811">
          <a:extLst>
            <a:ext uri="{FF2B5EF4-FFF2-40B4-BE49-F238E27FC236}">
              <a16:creationId xmlns:a16="http://schemas.microsoft.com/office/drawing/2014/main" id="{19FAD147-1BBC-4B5F-A4F6-689A9178D62B}"/>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3" name="テキスト ボックス 812">
          <a:extLst>
            <a:ext uri="{FF2B5EF4-FFF2-40B4-BE49-F238E27FC236}">
              <a16:creationId xmlns:a16="http://schemas.microsoft.com/office/drawing/2014/main" id="{208C8ADA-AE85-4F72-AFE6-7D9690CA9EE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4" name="直線コネクタ 813">
          <a:extLst>
            <a:ext uri="{FF2B5EF4-FFF2-40B4-BE49-F238E27FC236}">
              <a16:creationId xmlns:a16="http://schemas.microsoft.com/office/drawing/2014/main" id="{16AB9A13-C85D-4AEB-B216-BB0FB5BFD50D}"/>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5" name="テキスト ボックス 814">
          <a:extLst>
            <a:ext uri="{FF2B5EF4-FFF2-40B4-BE49-F238E27FC236}">
              <a16:creationId xmlns:a16="http://schemas.microsoft.com/office/drawing/2014/main" id="{0108B5ED-0267-494A-BFAB-8654A7CDD79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6" name="直線コネクタ 815">
          <a:extLst>
            <a:ext uri="{FF2B5EF4-FFF2-40B4-BE49-F238E27FC236}">
              <a16:creationId xmlns:a16="http://schemas.microsoft.com/office/drawing/2014/main" id="{F295A129-BEF0-4926-8299-A3763DA8810A}"/>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7" name="テキスト ボックス 816">
          <a:extLst>
            <a:ext uri="{FF2B5EF4-FFF2-40B4-BE49-F238E27FC236}">
              <a16:creationId xmlns:a16="http://schemas.microsoft.com/office/drawing/2014/main" id="{40630241-37BB-4FD4-BD50-4E4B1F09AF25}"/>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8" name="直線コネクタ 817">
          <a:extLst>
            <a:ext uri="{FF2B5EF4-FFF2-40B4-BE49-F238E27FC236}">
              <a16:creationId xmlns:a16="http://schemas.microsoft.com/office/drawing/2014/main" id="{2F016355-6EB7-42BA-98F7-79FDD7F35A25}"/>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9" name="テキスト ボックス 818">
          <a:extLst>
            <a:ext uri="{FF2B5EF4-FFF2-40B4-BE49-F238E27FC236}">
              <a16:creationId xmlns:a16="http://schemas.microsoft.com/office/drawing/2014/main" id="{35008E59-C6F5-43DE-8792-37E13CBFEAC9}"/>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20" name="直線コネクタ 819">
          <a:extLst>
            <a:ext uri="{FF2B5EF4-FFF2-40B4-BE49-F238E27FC236}">
              <a16:creationId xmlns:a16="http://schemas.microsoft.com/office/drawing/2014/main" id="{D016BEF6-68C3-4AF0-896C-7FFC59FFEC0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1" name="テキスト ボックス 820">
          <a:extLst>
            <a:ext uri="{FF2B5EF4-FFF2-40B4-BE49-F238E27FC236}">
              <a16:creationId xmlns:a16="http://schemas.microsoft.com/office/drawing/2014/main" id="{7099A272-B729-44CA-8EC0-75CC3935B8BA}"/>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2" name="直線コネクタ 821">
          <a:extLst>
            <a:ext uri="{FF2B5EF4-FFF2-40B4-BE49-F238E27FC236}">
              <a16:creationId xmlns:a16="http://schemas.microsoft.com/office/drawing/2014/main" id="{7C2FAA6F-4612-4214-8353-A48E747A7E73}"/>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3" name="テキスト ボックス 822">
          <a:extLst>
            <a:ext uri="{FF2B5EF4-FFF2-40B4-BE49-F238E27FC236}">
              <a16:creationId xmlns:a16="http://schemas.microsoft.com/office/drawing/2014/main" id="{75485FFB-28B7-4DEF-B083-5AA3AE633A39}"/>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4" name="直線コネクタ 823">
          <a:extLst>
            <a:ext uri="{FF2B5EF4-FFF2-40B4-BE49-F238E27FC236}">
              <a16:creationId xmlns:a16="http://schemas.microsoft.com/office/drawing/2014/main" id="{C0CE5B02-D283-40A9-9C1D-CFCD5842934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5" name="テキスト ボックス 824">
          <a:extLst>
            <a:ext uri="{FF2B5EF4-FFF2-40B4-BE49-F238E27FC236}">
              <a16:creationId xmlns:a16="http://schemas.microsoft.com/office/drawing/2014/main" id="{3FAC4F3A-FFC2-4137-A125-1209BA2942E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6" name="【公民館】&#10;一人当たり面積グラフ枠">
          <a:extLst>
            <a:ext uri="{FF2B5EF4-FFF2-40B4-BE49-F238E27FC236}">
              <a16:creationId xmlns:a16="http://schemas.microsoft.com/office/drawing/2014/main" id="{47935A6B-E6D4-4E72-8519-703F0AC9136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135527</xdr:rowOff>
    </xdr:from>
    <xdr:to>
      <xdr:col>116</xdr:col>
      <xdr:colOff>62864</xdr:colOff>
      <xdr:row>109</xdr:row>
      <xdr:rowOff>24493</xdr:rowOff>
    </xdr:to>
    <xdr:cxnSp macro="">
      <xdr:nvCxnSpPr>
        <xdr:cNvPr id="827" name="直線コネクタ 826">
          <a:extLst>
            <a:ext uri="{FF2B5EF4-FFF2-40B4-BE49-F238E27FC236}">
              <a16:creationId xmlns:a16="http://schemas.microsoft.com/office/drawing/2014/main" id="{E3E347D2-7F46-4F6D-A4F2-1DD19E942D11}"/>
            </a:ext>
          </a:extLst>
        </xdr:cNvPr>
        <xdr:cNvCxnSpPr/>
      </xdr:nvCxnSpPr>
      <xdr:spPr>
        <a:xfrm flipV="1">
          <a:off x="22160864" y="17109077"/>
          <a:ext cx="0" cy="16034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28320</xdr:rowOff>
    </xdr:from>
    <xdr:ext cx="469744" cy="259045"/>
    <xdr:sp macro="" textlink="">
      <xdr:nvSpPr>
        <xdr:cNvPr id="828" name="【公民館】&#10;一人当たり面積最小値テキスト">
          <a:extLst>
            <a:ext uri="{FF2B5EF4-FFF2-40B4-BE49-F238E27FC236}">
              <a16:creationId xmlns:a16="http://schemas.microsoft.com/office/drawing/2014/main" id="{10C1424A-0BC7-413A-819E-1CD7EC11F71E}"/>
            </a:ext>
          </a:extLst>
        </xdr:cNvPr>
        <xdr:cNvSpPr txBox="1"/>
      </xdr:nvSpPr>
      <xdr:spPr>
        <a:xfrm>
          <a:off x="22199600" y="18716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24493</xdr:rowOff>
    </xdr:from>
    <xdr:to>
      <xdr:col>116</xdr:col>
      <xdr:colOff>152400</xdr:colOff>
      <xdr:row>109</xdr:row>
      <xdr:rowOff>24493</xdr:rowOff>
    </xdr:to>
    <xdr:cxnSp macro="">
      <xdr:nvCxnSpPr>
        <xdr:cNvPr id="829" name="直線コネクタ 828">
          <a:extLst>
            <a:ext uri="{FF2B5EF4-FFF2-40B4-BE49-F238E27FC236}">
              <a16:creationId xmlns:a16="http://schemas.microsoft.com/office/drawing/2014/main" id="{426642D8-DB8F-4159-825B-8CE07B65990C}"/>
            </a:ext>
          </a:extLst>
        </xdr:cNvPr>
        <xdr:cNvCxnSpPr/>
      </xdr:nvCxnSpPr>
      <xdr:spPr>
        <a:xfrm>
          <a:off x="22072600" y="1871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82204</xdr:rowOff>
    </xdr:from>
    <xdr:ext cx="469744" cy="259045"/>
    <xdr:sp macro="" textlink="">
      <xdr:nvSpPr>
        <xdr:cNvPr id="830" name="【公民館】&#10;一人当たり面積最大値テキスト">
          <a:extLst>
            <a:ext uri="{FF2B5EF4-FFF2-40B4-BE49-F238E27FC236}">
              <a16:creationId xmlns:a16="http://schemas.microsoft.com/office/drawing/2014/main" id="{EC7D1E78-DBD0-4A82-96E8-8D987097E336}"/>
            </a:ext>
          </a:extLst>
        </xdr:cNvPr>
        <xdr:cNvSpPr txBox="1"/>
      </xdr:nvSpPr>
      <xdr:spPr>
        <a:xfrm>
          <a:off x="22199600" y="16884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135527</xdr:rowOff>
    </xdr:from>
    <xdr:to>
      <xdr:col>116</xdr:col>
      <xdr:colOff>152400</xdr:colOff>
      <xdr:row>99</xdr:row>
      <xdr:rowOff>135527</xdr:rowOff>
    </xdr:to>
    <xdr:cxnSp macro="">
      <xdr:nvCxnSpPr>
        <xdr:cNvPr id="831" name="直線コネクタ 830">
          <a:extLst>
            <a:ext uri="{FF2B5EF4-FFF2-40B4-BE49-F238E27FC236}">
              <a16:creationId xmlns:a16="http://schemas.microsoft.com/office/drawing/2014/main" id="{67A764DB-6081-49E3-AB29-23AC3E353D14}"/>
            </a:ext>
          </a:extLst>
        </xdr:cNvPr>
        <xdr:cNvCxnSpPr/>
      </xdr:nvCxnSpPr>
      <xdr:spPr>
        <a:xfrm>
          <a:off x="22072600" y="1710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158222</xdr:rowOff>
    </xdr:from>
    <xdr:ext cx="469744" cy="259045"/>
    <xdr:sp macro="" textlink="">
      <xdr:nvSpPr>
        <xdr:cNvPr id="832" name="【公民館】&#10;一人当たり面積平均値テキスト">
          <a:extLst>
            <a:ext uri="{FF2B5EF4-FFF2-40B4-BE49-F238E27FC236}">
              <a16:creationId xmlns:a16="http://schemas.microsoft.com/office/drawing/2014/main" id="{5B8A0C15-E89B-48A6-A2C7-FCF2D2CCA234}"/>
            </a:ext>
          </a:extLst>
        </xdr:cNvPr>
        <xdr:cNvSpPr txBox="1"/>
      </xdr:nvSpPr>
      <xdr:spPr>
        <a:xfrm>
          <a:off x="22199600" y="18160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135345</xdr:rowOff>
    </xdr:from>
    <xdr:to>
      <xdr:col>116</xdr:col>
      <xdr:colOff>114300</xdr:colOff>
      <xdr:row>107</xdr:row>
      <xdr:rowOff>65495</xdr:rowOff>
    </xdr:to>
    <xdr:sp macro="" textlink="">
      <xdr:nvSpPr>
        <xdr:cNvPr id="833" name="フローチャート: 判断 832">
          <a:extLst>
            <a:ext uri="{FF2B5EF4-FFF2-40B4-BE49-F238E27FC236}">
              <a16:creationId xmlns:a16="http://schemas.microsoft.com/office/drawing/2014/main" id="{F7829999-89AB-425E-9147-046092AA07AF}"/>
            </a:ext>
          </a:extLst>
        </xdr:cNvPr>
        <xdr:cNvSpPr/>
      </xdr:nvSpPr>
      <xdr:spPr>
        <a:xfrm>
          <a:off x="22110700" y="1830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152763</xdr:rowOff>
    </xdr:from>
    <xdr:to>
      <xdr:col>112</xdr:col>
      <xdr:colOff>38100</xdr:colOff>
      <xdr:row>107</xdr:row>
      <xdr:rowOff>82913</xdr:rowOff>
    </xdr:to>
    <xdr:sp macro="" textlink="">
      <xdr:nvSpPr>
        <xdr:cNvPr id="834" name="フローチャート: 判断 833">
          <a:extLst>
            <a:ext uri="{FF2B5EF4-FFF2-40B4-BE49-F238E27FC236}">
              <a16:creationId xmlns:a16="http://schemas.microsoft.com/office/drawing/2014/main" id="{AB09A8C0-5582-449C-B388-F6EE65989C65}"/>
            </a:ext>
          </a:extLst>
        </xdr:cNvPr>
        <xdr:cNvSpPr/>
      </xdr:nvSpPr>
      <xdr:spPr>
        <a:xfrm>
          <a:off x="21272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1995</xdr:rowOff>
    </xdr:from>
    <xdr:to>
      <xdr:col>107</xdr:col>
      <xdr:colOff>101600</xdr:colOff>
      <xdr:row>107</xdr:row>
      <xdr:rowOff>103595</xdr:rowOff>
    </xdr:to>
    <xdr:sp macro="" textlink="">
      <xdr:nvSpPr>
        <xdr:cNvPr id="835" name="フローチャート: 判断 834">
          <a:extLst>
            <a:ext uri="{FF2B5EF4-FFF2-40B4-BE49-F238E27FC236}">
              <a16:creationId xmlns:a16="http://schemas.microsoft.com/office/drawing/2014/main" id="{BDE49B08-B365-4CBE-B277-AFDB919FEBE0}"/>
            </a:ext>
          </a:extLst>
        </xdr:cNvPr>
        <xdr:cNvSpPr/>
      </xdr:nvSpPr>
      <xdr:spPr>
        <a:xfrm>
          <a:off x="20383500" y="1834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23768</xdr:rowOff>
    </xdr:from>
    <xdr:to>
      <xdr:col>102</xdr:col>
      <xdr:colOff>165100</xdr:colOff>
      <xdr:row>107</xdr:row>
      <xdr:rowOff>125368</xdr:rowOff>
    </xdr:to>
    <xdr:sp macro="" textlink="">
      <xdr:nvSpPr>
        <xdr:cNvPr id="836" name="フローチャート: 判断 835">
          <a:extLst>
            <a:ext uri="{FF2B5EF4-FFF2-40B4-BE49-F238E27FC236}">
              <a16:creationId xmlns:a16="http://schemas.microsoft.com/office/drawing/2014/main" id="{E46EC97C-F785-4157-9E52-37F07E577D6D}"/>
            </a:ext>
          </a:extLst>
        </xdr:cNvPr>
        <xdr:cNvSpPr/>
      </xdr:nvSpPr>
      <xdr:spPr>
        <a:xfrm>
          <a:off x="19494500" y="1836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169092</xdr:rowOff>
    </xdr:from>
    <xdr:to>
      <xdr:col>98</xdr:col>
      <xdr:colOff>38100</xdr:colOff>
      <xdr:row>107</xdr:row>
      <xdr:rowOff>99242</xdr:rowOff>
    </xdr:to>
    <xdr:sp macro="" textlink="">
      <xdr:nvSpPr>
        <xdr:cNvPr id="837" name="フローチャート: 判断 836">
          <a:extLst>
            <a:ext uri="{FF2B5EF4-FFF2-40B4-BE49-F238E27FC236}">
              <a16:creationId xmlns:a16="http://schemas.microsoft.com/office/drawing/2014/main" id="{E094F579-A295-40BE-AD59-73F8A56742C7}"/>
            </a:ext>
          </a:extLst>
        </xdr:cNvPr>
        <xdr:cNvSpPr/>
      </xdr:nvSpPr>
      <xdr:spPr>
        <a:xfrm>
          <a:off x="18605500" y="1834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2E279402-6401-4A28-8DDD-D62F08042BFC}"/>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21326919-4C2B-40C4-8B7F-2B941924F6A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ABEFD7BF-F4C1-41C8-B917-52584FD6E68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D22BDC8E-B87E-422D-AC9E-D5931367E8A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2" name="テキスト ボックス 841">
          <a:extLst>
            <a:ext uri="{FF2B5EF4-FFF2-40B4-BE49-F238E27FC236}">
              <a16:creationId xmlns:a16="http://schemas.microsoft.com/office/drawing/2014/main" id="{7CD09975-DFBC-44EC-AAB0-2D0AC6FEE9E1}"/>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90170</xdr:rowOff>
    </xdr:from>
    <xdr:to>
      <xdr:col>116</xdr:col>
      <xdr:colOff>114300</xdr:colOff>
      <xdr:row>108</xdr:row>
      <xdr:rowOff>20320</xdr:rowOff>
    </xdr:to>
    <xdr:sp macro="" textlink="">
      <xdr:nvSpPr>
        <xdr:cNvPr id="843" name="楕円 842">
          <a:extLst>
            <a:ext uri="{FF2B5EF4-FFF2-40B4-BE49-F238E27FC236}">
              <a16:creationId xmlns:a16="http://schemas.microsoft.com/office/drawing/2014/main" id="{6ABD8798-FE1E-4E31-8B31-7F30A460E32D}"/>
            </a:ext>
          </a:extLst>
        </xdr:cNvPr>
        <xdr:cNvSpPr/>
      </xdr:nvSpPr>
      <xdr:spPr>
        <a:xfrm>
          <a:off x="22110700" y="1843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68597</xdr:rowOff>
    </xdr:from>
    <xdr:ext cx="469744" cy="259045"/>
    <xdr:sp macro="" textlink="">
      <xdr:nvSpPr>
        <xdr:cNvPr id="844" name="【公民館】&#10;一人当たり面積該当値テキスト">
          <a:extLst>
            <a:ext uri="{FF2B5EF4-FFF2-40B4-BE49-F238E27FC236}">
              <a16:creationId xmlns:a16="http://schemas.microsoft.com/office/drawing/2014/main" id="{5C872D96-E999-4AED-9CDF-1EA0DC6F822A}"/>
            </a:ext>
          </a:extLst>
        </xdr:cNvPr>
        <xdr:cNvSpPr txBox="1"/>
      </xdr:nvSpPr>
      <xdr:spPr>
        <a:xfrm>
          <a:off x="22199600" y="1841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94524</xdr:rowOff>
    </xdr:from>
    <xdr:to>
      <xdr:col>112</xdr:col>
      <xdr:colOff>38100</xdr:colOff>
      <xdr:row>108</xdr:row>
      <xdr:rowOff>24674</xdr:rowOff>
    </xdr:to>
    <xdr:sp macro="" textlink="">
      <xdr:nvSpPr>
        <xdr:cNvPr id="845" name="楕円 844">
          <a:extLst>
            <a:ext uri="{FF2B5EF4-FFF2-40B4-BE49-F238E27FC236}">
              <a16:creationId xmlns:a16="http://schemas.microsoft.com/office/drawing/2014/main" id="{22ED716D-7E27-490C-B9B8-9128BB1B4C5D}"/>
            </a:ext>
          </a:extLst>
        </xdr:cNvPr>
        <xdr:cNvSpPr/>
      </xdr:nvSpPr>
      <xdr:spPr>
        <a:xfrm>
          <a:off x="21272500" y="1843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140970</xdr:rowOff>
    </xdr:from>
    <xdr:to>
      <xdr:col>116</xdr:col>
      <xdr:colOff>63500</xdr:colOff>
      <xdr:row>107</xdr:row>
      <xdr:rowOff>145324</xdr:rowOff>
    </xdr:to>
    <xdr:cxnSp macro="">
      <xdr:nvCxnSpPr>
        <xdr:cNvPr id="846" name="直線コネクタ 845">
          <a:extLst>
            <a:ext uri="{FF2B5EF4-FFF2-40B4-BE49-F238E27FC236}">
              <a16:creationId xmlns:a16="http://schemas.microsoft.com/office/drawing/2014/main" id="{03091CA4-3503-433D-8E46-1D19B5A7EDC5}"/>
            </a:ext>
          </a:extLst>
        </xdr:cNvPr>
        <xdr:cNvCxnSpPr/>
      </xdr:nvCxnSpPr>
      <xdr:spPr>
        <a:xfrm flipV="1">
          <a:off x="21323300" y="18486120"/>
          <a:ext cx="838200" cy="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102144</xdr:rowOff>
    </xdr:from>
    <xdr:to>
      <xdr:col>107</xdr:col>
      <xdr:colOff>101600</xdr:colOff>
      <xdr:row>108</xdr:row>
      <xdr:rowOff>32294</xdr:rowOff>
    </xdr:to>
    <xdr:sp macro="" textlink="">
      <xdr:nvSpPr>
        <xdr:cNvPr id="847" name="楕円 846">
          <a:extLst>
            <a:ext uri="{FF2B5EF4-FFF2-40B4-BE49-F238E27FC236}">
              <a16:creationId xmlns:a16="http://schemas.microsoft.com/office/drawing/2014/main" id="{D51389A0-47F1-4BD3-9A5F-1A169DFFF0E1}"/>
            </a:ext>
          </a:extLst>
        </xdr:cNvPr>
        <xdr:cNvSpPr/>
      </xdr:nvSpPr>
      <xdr:spPr>
        <a:xfrm>
          <a:off x="20383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145324</xdr:rowOff>
    </xdr:from>
    <xdr:to>
      <xdr:col>111</xdr:col>
      <xdr:colOff>177800</xdr:colOff>
      <xdr:row>107</xdr:row>
      <xdr:rowOff>152944</xdr:rowOff>
    </xdr:to>
    <xdr:cxnSp macro="">
      <xdr:nvCxnSpPr>
        <xdr:cNvPr id="848" name="直線コネクタ 847">
          <a:extLst>
            <a:ext uri="{FF2B5EF4-FFF2-40B4-BE49-F238E27FC236}">
              <a16:creationId xmlns:a16="http://schemas.microsoft.com/office/drawing/2014/main" id="{566784A1-4666-472B-AAB7-184C7A0D53F7}"/>
            </a:ext>
          </a:extLst>
        </xdr:cNvPr>
        <xdr:cNvCxnSpPr/>
      </xdr:nvCxnSpPr>
      <xdr:spPr>
        <a:xfrm flipV="1">
          <a:off x="20434300" y="18490474"/>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134801</xdr:rowOff>
    </xdr:from>
    <xdr:to>
      <xdr:col>102</xdr:col>
      <xdr:colOff>165100</xdr:colOff>
      <xdr:row>108</xdr:row>
      <xdr:rowOff>64951</xdr:rowOff>
    </xdr:to>
    <xdr:sp macro="" textlink="">
      <xdr:nvSpPr>
        <xdr:cNvPr id="849" name="楕円 848">
          <a:extLst>
            <a:ext uri="{FF2B5EF4-FFF2-40B4-BE49-F238E27FC236}">
              <a16:creationId xmlns:a16="http://schemas.microsoft.com/office/drawing/2014/main" id="{CEEAEFFD-7965-4CC9-A689-293EC8FC1CE0}"/>
            </a:ext>
          </a:extLst>
        </xdr:cNvPr>
        <xdr:cNvSpPr/>
      </xdr:nvSpPr>
      <xdr:spPr>
        <a:xfrm>
          <a:off x="19494500" y="1847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152944</xdr:rowOff>
    </xdr:from>
    <xdr:to>
      <xdr:col>107</xdr:col>
      <xdr:colOff>50800</xdr:colOff>
      <xdr:row>108</xdr:row>
      <xdr:rowOff>14151</xdr:rowOff>
    </xdr:to>
    <xdr:cxnSp macro="">
      <xdr:nvCxnSpPr>
        <xdr:cNvPr id="850" name="直線コネクタ 849">
          <a:extLst>
            <a:ext uri="{FF2B5EF4-FFF2-40B4-BE49-F238E27FC236}">
              <a16:creationId xmlns:a16="http://schemas.microsoft.com/office/drawing/2014/main" id="{FB4DC334-CEEE-4262-9817-E5BB7C9C129D}"/>
            </a:ext>
          </a:extLst>
        </xdr:cNvPr>
        <xdr:cNvCxnSpPr/>
      </xdr:nvCxnSpPr>
      <xdr:spPr>
        <a:xfrm flipV="1">
          <a:off x="19545300" y="184980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143511</xdr:rowOff>
    </xdr:from>
    <xdr:to>
      <xdr:col>98</xdr:col>
      <xdr:colOff>38100</xdr:colOff>
      <xdr:row>108</xdr:row>
      <xdr:rowOff>73661</xdr:rowOff>
    </xdr:to>
    <xdr:sp macro="" textlink="">
      <xdr:nvSpPr>
        <xdr:cNvPr id="851" name="楕円 850">
          <a:extLst>
            <a:ext uri="{FF2B5EF4-FFF2-40B4-BE49-F238E27FC236}">
              <a16:creationId xmlns:a16="http://schemas.microsoft.com/office/drawing/2014/main" id="{C9E74EF2-0687-4298-A47E-516C450B399E}"/>
            </a:ext>
          </a:extLst>
        </xdr:cNvPr>
        <xdr:cNvSpPr/>
      </xdr:nvSpPr>
      <xdr:spPr>
        <a:xfrm>
          <a:off x="18605500" y="1848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14151</xdr:rowOff>
    </xdr:from>
    <xdr:to>
      <xdr:col>102</xdr:col>
      <xdr:colOff>114300</xdr:colOff>
      <xdr:row>108</xdr:row>
      <xdr:rowOff>22861</xdr:rowOff>
    </xdr:to>
    <xdr:cxnSp macro="">
      <xdr:nvCxnSpPr>
        <xdr:cNvPr id="852" name="直線コネクタ 851">
          <a:extLst>
            <a:ext uri="{FF2B5EF4-FFF2-40B4-BE49-F238E27FC236}">
              <a16:creationId xmlns:a16="http://schemas.microsoft.com/office/drawing/2014/main" id="{2A595EC4-E69D-4402-9559-4492297C2B04}"/>
            </a:ext>
          </a:extLst>
        </xdr:cNvPr>
        <xdr:cNvCxnSpPr/>
      </xdr:nvCxnSpPr>
      <xdr:spPr>
        <a:xfrm flipV="1">
          <a:off x="18656300" y="18530751"/>
          <a:ext cx="889000" cy="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99440</xdr:rowOff>
    </xdr:from>
    <xdr:ext cx="469744" cy="259045"/>
    <xdr:sp macro="" textlink="">
      <xdr:nvSpPr>
        <xdr:cNvPr id="853" name="n_1aveValue【公民館】&#10;一人当たり面積">
          <a:extLst>
            <a:ext uri="{FF2B5EF4-FFF2-40B4-BE49-F238E27FC236}">
              <a16:creationId xmlns:a16="http://schemas.microsoft.com/office/drawing/2014/main" id="{B1A9F932-9802-43B6-A2FB-DD6D8BAC5C1F}"/>
            </a:ext>
          </a:extLst>
        </xdr:cNvPr>
        <xdr:cNvSpPr txBox="1"/>
      </xdr:nvSpPr>
      <xdr:spPr>
        <a:xfrm>
          <a:off x="210757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120122</xdr:rowOff>
    </xdr:from>
    <xdr:ext cx="469744" cy="259045"/>
    <xdr:sp macro="" textlink="">
      <xdr:nvSpPr>
        <xdr:cNvPr id="854" name="n_2aveValue【公民館】&#10;一人当たり面積">
          <a:extLst>
            <a:ext uri="{FF2B5EF4-FFF2-40B4-BE49-F238E27FC236}">
              <a16:creationId xmlns:a16="http://schemas.microsoft.com/office/drawing/2014/main" id="{47A3B03F-EAF7-434D-AD98-82C09F00C8AA}"/>
            </a:ext>
          </a:extLst>
        </xdr:cNvPr>
        <xdr:cNvSpPr txBox="1"/>
      </xdr:nvSpPr>
      <xdr:spPr>
        <a:xfrm>
          <a:off x="20199427" y="1812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141895</xdr:rowOff>
    </xdr:from>
    <xdr:ext cx="469744" cy="259045"/>
    <xdr:sp macro="" textlink="">
      <xdr:nvSpPr>
        <xdr:cNvPr id="855" name="n_3aveValue【公民館】&#10;一人当たり面積">
          <a:extLst>
            <a:ext uri="{FF2B5EF4-FFF2-40B4-BE49-F238E27FC236}">
              <a16:creationId xmlns:a16="http://schemas.microsoft.com/office/drawing/2014/main" id="{962AAC82-1491-4830-862C-4A6585DB0CDA}"/>
            </a:ext>
          </a:extLst>
        </xdr:cNvPr>
        <xdr:cNvSpPr txBox="1"/>
      </xdr:nvSpPr>
      <xdr:spPr>
        <a:xfrm>
          <a:off x="19310427" y="1814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115769</xdr:rowOff>
    </xdr:from>
    <xdr:ext cx="469744" cy="259045"/>
    <xdr:sp macro="" textlink="">
      <xdr:nvSpPr>
        <xdr:cNvPr id="856" name="n_4aveValue【公民館】&#10;一人当たり面積">
          <a:extLst>
            <a:ext uri="{FF2B5EF4-FFF2-40B4-BE49-F238E27FC236}">
              <a16:creationId xmlns:a16="http://schemas.microsoft.com/office/drawing/2014/main" id="{6F07CCBA-3459-415B-A5FC-0808F350B3DF}"/>
            </a:ext>
          </a:extLst>
        </xdr:cNvPr>
        <xdr:cNvSpPr txBox="1"/>
      </xdr:nvSpPr>
      <xdr:spPr>
        <a:xfrm>
          <a:off x="18421427" y="1811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15801</xdr:rowOff>
    </xdr:from>
    <xdr:ext cx="469744" cy="259045"/>
    <xdr:sp macro="" textlink="">
      <xdr:nvSpPr>
        <xdr:cNvPr id="857" name="n_1mainValue【公民館】&#10;一人当たり面積">
          <a:extLst>
            <a:ext uri="{FF2B5EF4-FFF2-40B4-BE49-F238E27FC236}">
              <a16:creationId xmlns:a16="http://schemas.microsoft.com/office/drawing/2014/main" id="{EB87A48E-948D-4815-B850-A6FE79459A23}"/>
            </a:ext>
          </a:extLst>
        </xdr:cNvPr>
        <xdr:cNvSpPr txBox="1"/>
      </xdr:nvSpPr>
      <xdr:spPr>
        <a:xfrm>
          <a:off x="21075727" y="1853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23421</xdr:rowOff>
    </xdr:from>
    <xdr:ext cx="469744" cy="259045"/>
    <xdr:sp macro="" textlink="">
      <xdr:nvSpPr>
        <xdr:cNvPr id="858" name="n_2mainValue【公民館】&#10;一人当たり面積">
          <a:extLst>
            <a:ext uri="{FF2B5EF4-FFF2-40B4-BE49-F238E27FC236}">
              <a16:creationId xmlns:a16="http://schemas.microsoft.com/office/drawing/2014/main" id="{C26408D1-5F07-4B57-A865-D6922C51E9E6}"/>
            </a:ext>
          </a:extLst>
        </xdr:cNvPr>
        <xdr:cNvSpPr txBox="1"/>
      </xdr:nvSpPr>
      <xdr:spPr>
        <a:xfrm>
          <a:off x="20199427" y="1854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56078</xdr:rowOff>
    </xdr:from>
    <xdr:ext cx="469744" cy="259045"/>
    <xdr:sp macro="" textlink="">
      <xdr:nvSpPr>
        <xdr:cNvPr id="859" name="n_3mainValue【公民館】&#10;一人当たり面積">
          <a:extLst>
            <a:ext uri="{FF2B5EF4-FFF2-40B4-BE49-F238E27FC236}">
              <a16:creationId xmlns:a16="http://schemas.microsoft.com/office/drawing/2014/main" id="{B561E889-4E65-43F8-AD21-0CD98E110B99}"/>
            </a:ext>
          </a:extLst>
        </xdr:cNvPr>
        <xdr:cNvSpPr txBox="1"/>
      </xdr:nvSpPr>
      <xdr:spPr>
        <a:xfrm>
          <a:off x="19310427" y="1857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64788</xdr:rowOff>
    </xdr:from>
    <xdr:ext cx="469744" cy="259045"/>
    <xdr:sp macro="" textlink="">
      <xdr:nvSpPr>
        <xdr:cNvPr id="860" name="n_4mainValue【公民館】&#10;一人当たり面積">
          <a:extLst>
            <a:ext uri="{FF2B5EF4-FFF2-40B4-BE49-F238E27FC236}">
              <a16:creationId xmlns:a16="http://schemas.microsoft.com/office/drawing/2014/main" id="{F14C7022-2621-4823-8111-9AD4B20D75DC}"/>
            </a:ext>
          </a:extLst>
        </xdr:cNvPr>
        <xdr:cNvSpPr txBox="1"/>
      </xdr:nvSpPr>
      <xdr:spPr>
        <a:xfrm>
          <a:off x="18421427" y="1858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1" name="正方形/長方形 860">
          <a:extLst>
            <a:ext uri="{FF2B5EF4-FFF2-40B4-BE49-F238E27FC236}">
              <a16:creationId xmlns:a16="http://schemas.microsoft.com/office/drawing/2014/main" id="{8A762D13-8E9D-4D6B-8C1E-6426E18E51E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2" name="正方形/長方形 861">
          <a:extLst>
            <a:ext uri="{FF2B5EF4-FFF2-40B4-BE49-F238E27FC236}">
              <a16:creationId xmlns:a16="http://schemas.microsoft.com/office/drawing/2014/main" id="{9960A2CC-AE06-4880-8D52-CDE8D4D28EE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3" name="テキスト ボックス 862">
          <a:extLst>
            <a:ext uri="{FF2B5EF4-FFF2-40B4-BE49-F238E27FC236}">
              <a16:creationId xmlns:a16="http://schemas.microsoft.com/office/drawing/2014/main" id="{A83D9D43-9890-4878-951D-9C2D5B7AA1B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償却率の類似団体との比較した差は横ばいであるが、今後も利用頻度に応じ改良工事を行う予定であり、山間の町道など広範囲になることから、整備が後回しになっている部分も多々ある。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町営住宅の老朽化が進行しているため、段階的に解体し宅地用地としての活用を行っている。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幼稚園・保育所</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町内幼保一体施設は、待機児童もほとんどない状態。少子化により施設数が過剰であったため、平成２９年度に６幼稚園、３保育園を３つの幼保一体施設に統合したため、廃園施設の利活用、除却等を検討し、財政負担軽減を図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複数年計画で、施設の長寿命化対策を行</a:t>
          </a:r>
          <a:r>
            <a:rPr kumimoji="1" lang="ja-JP" altLang="en-US" sz="1100">
              <a:solidFill>
                <a:schemeClr val="dk1"/>
              </a:solidFill>
              <a:effectLst/>
              <a:latin typeface="+mn-lt"/>
              <a:ea typeface="+mn-ea"/>
              <a:cs typeface="+mn-cs"/>
            </a:rPr>
            <a:t>っており</a:t>
          </a:r>
          <a:r>
            <a:rPr kumimoji="1" lang="ja-JP" altLang="ja-JP" sz="1100">
              <a:solidFill>
                <a:schemeClr val="dk1"/>
              </a:solidFill>
              <a:effectLst/>
              <a:latin typeface="+mn-lt"/>
              <a:ea typeface="+mn-ea"/>
              <a:cs typeface="+mn-cs"/>
            </a:rPr>
            <a:t>、資産償却率の減少を図</a:t>
          </a:r>
          <a:r>
            <a:rPr kumimoji="1" lang="ja-JP" altLang="en-US" sz="1100">
              <a:solidFill>
                <a:schemeClr val="dk1"/>
              </a:solidFill>
              <a:effectLst/>
              <a:latin typeface="+mn-lt"/>
              <a:ea typeface="+mn-ea"/>
              <a:cs typeface="+mn-cs"/>
            </a:rPr>
            <a:t>っている</a:t>
          </a:r>
          <a:r>
            <a:rPr kumimoji="1" lang="ja-JP" altLang="ja-JP" sz="1100">
              <a:solidFill>
                <a:schemeClr val="dk1"/>
              </a:solidFill>
              <a:effectLst/>
              <a:latin typeface="+mn-lt"/>
              <a:ea typeface="+mn-ea"/>
              <a:cs typeface="+mn-cs"/>
            </a:rPr>
            <a:t>。少子化により施設数が過剰であったため、平成２９年度に７小学校を３小学校に統合したため、廃校施設の利活用等を検討し、財政負担軽減を図る。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55960ED-9320-4856-B27E-1D743E85E5D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277AA63-D229-4774-AB46-9DE38A29BC0F}"/>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13AAB4D-413C-4817-8407-A46EF19E249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DE39A5A-8EFE-41DB-9246-A300B58EDC6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A794E1E-D9F4-445C-BCF7-C59F47B45FA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CAC3BB0-468D-47E2-8067-0AA53B7DE0E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E73C947-60A4-439A-8B78-AEECDF652B9B}"/>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4FDCFC2-831A-42BE-B738-2659B4818EF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FFE9DC7-9E26-4B87-A3B3-0E85344956C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2762D6D-DEF0-480A-9DF4-7CEB0A717C5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9CADC60-E308-4359-83E3-B98072D7AF9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938895C-9513-4895-9D76-C127CB744E5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907C350-DBB0-44EF-BB4A-1D817388A63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8E4000A-DB03-46B6-8BDB-1B8AFE4A0431}"/>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5EBCB8C-E47E-4739-BC2B-8F041CB607E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65B530F-721E-44AF-B4EB-BBE69094F81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69A6751-2A1A-484F-9FAE-C90AC60701D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1D81B9E-7C79-442E-A488-F73E06C1EF0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A519294-7EC5-42AD-844D-798E77AFF22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6420F61-6493-41F6-A406-417ABC702EE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DFED1A0-02E3-4376-9F4E-436E1B7C619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F13C6E7-2DD3-4D92-AD6C-F4A63F36608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B187CAF-A406-4CA0-A871-BD17128268D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4B15B8B-15BE-4F43-895E-800613CF26D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4F394DD-BAA8-49B7-BE93-4559D8D9F36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5BD5926-2FC2-4DF5-AB33-047CA80DB24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5753624C-198C-4727-9A29-82A754E8A79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A3586ED-BAB3-4132-8E5B-DB33467BDAD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6E566C9-4C22-4B38-AC9B-6500F0BD5251}"/>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C6ABB288-B4B7-4565-9F0C-02F7683EB6E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A4EAA1B-F55A-44E2-99A0-2CEE7886B29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C37E0CE-CE11-47FA-AE57-3385CB814FE2}"/>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C03B436-C462-404E-9A76-960305EDB1D9}"/>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AD71E8E-A790-42E4-83ED-C167EA32E60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F613ED7-9B94-4F62-93BD-799A47F3270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FA05228-CDC4-467E-A740-CB8AB3ED35B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D115FB2-7C02-485D-9970-F0F12BA9D02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0967874-8F6B-48F6-898B-019F05FBB49E}"/>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D4EF5D0-325F-4572-985D-C9883B3524C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B5354C9-8851-4F84-8F1E-8C889C13AAA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E7238A9-1520-4067-B8CC-38691381A85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F2AFEBB-7E09-4CF0-889E-CF60388D9E3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C094D73E-268C-4563-BFDF-F8534D8E585B}"/>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2FCFB96-44E8-4439-A7D8-CB9EC0CB4023}"/>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9731AFBF-5D3B-4A59-819D-D5B6FCE793F5}"/>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405729B8-495A-41C9-AF03-5D9350FF99B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1BA95DF7-775A-4BDD-B3A4-8422D5E1013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540F400-8915-4413-89E2-6736C12AC03B}"/>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1A6D2FD-2B3E-4C61-8D44-75391D06A06D}"/>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76EFE6A6-FBB8-41B2-9C56-42CB50B015BD}"/>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89923C9-BD5B-42A6-87EA-73687242113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E884691E-A8BB-498F-B0D6-04AAD3403A1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96643259-3A62-4F5F-AA6D-D3F8966F18A2}"/>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0419BE4-ADD2-4AF6-B216-D82FDCB64E17}"/>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FB3D4E63-3C06-4DBC-AD8F-C873582CC58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C52B2BB1-8A67-4F05-BFDE-DBB432747DA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138249</xdr:rowOff>
    </xdr:from>
    <xdr:to>
      <xdr:col>24</xdr:col>
      <xdr:colOff>62865</xdr:colOff>
      <xdr:row>42</xdr:row>
      <xdr:rowOff>68035</xdr:rowOff>
    </xdr:to>
    <xdr:cxnSp macro="">
      <xdr:nvCxnSpPr>
        <xdr:cNvPr id="58" name="直線コネクタ 57">
          <a:extLst>
            <a:ext uri="{FF2B5EF4-FFF2-40B4-BE49-F238E27FC236}">
              <a16:creationId xmlns:a16="http://schemas.microsoft.com/office/drawing/2014/main" id="{E7CEB134-863E-4D84-A76E-D640AAB753C3}"/>
            </a:ext>
          </a:extLst>
        </xdr:cNvPr>
        <xdr:cNvCxnSpPr/>
      </xdr:nvCxnSpPr>
      <xdr:spPr>
        <a:xfrm flipV="1">
          <a:off x="4634865" y="5796099"/>
          <a:ext cx="0" cy="1472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71862</xdr:rowOff>
    </xdr:from>
    <xdr:ext cx="405111" cy="259045"/>
    <xdr:sp macro="" textlink="">
      <xdr:nvSpPr>
        <xdr:cNvPr id="59" name="【図書館】&#10;有形固定資産減価償却率最小値テキスト">
          <a:extLst>
            <a:ext uri="{FF2B5EF4-FFF2-40B4-BE49-F238E27FC236}">
              <a16:creationId xmlns:a16="http://schemas.microsoft.com/office/drawing/2014/main" id="{E8153BAD-E160-485E-BA03-FE3001A34918}"/>
            </a:ext>
          </a:extLst>
        </xdr:cNvPr>
        <xdr:cNvSpPr txBox="1"/>
      </xdr:nvSpPr>
      <xdr:spPr>
        <a:xfrm>
          <a:off x="4673600" y="727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68035</xdr:rowOff>
    </xdr:from>
    <xdr:to>
      <xdr:col>24</xdr:col>
      <xdr:colOff>152400</xdr:colOff>
      <xdr:row>42</xdr:row>
      <xdr:rowOff>68035</xdr:rowOff>
    </xdr:to>
    <xdr:cxnSp macro="">
      <xdr:nvCxnSpPr>
        <xdr:cNvPr id="60" name="直線コネクタ 59">
          <a:extLst>
            <a:ext uri="{FF2B5EF4-FFF2-40B4-BE49-F238E27FC236}">
              <a16:creationId xmlns:a16="http://schemas.microsoft.com/office/drawing/2014/main" id="{6D9C80CB-435B-410A-90F6-2FE43FCA5AE4}"/>
            </a:ext>
          </a:extLst>
        </xdr:cNvPr>
        <xdr:cNvCxnSpPr/>
      </xdr:nvCxnSpPr>
      <xdr:spPr>
        <a:xfrm>
          <a:off x="4546600" y="726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84926</xdr:rowOff>
    </xdr:from>
    <xdr:ext cx="340478" cy="259045"/>
    <xdr:sp macro="" textlink="">
      <xdr:nvSpPr>
        <xdr:cNvPr id="61" name="【図書館】&#10;有形固定資産減価償却率最大値テキスト">
          <a:extLst>
            <a:ext uri="{FF2B5EF4-FFF2-40B4-BE49-F238E27FC236}">
              <a16:creationId xmlns:a16="http://schemas.microsoft.com/office/drawing/2014/main" id="{E3FE3FFB-DC39-40AA-B150-B85B67471CD1}"/>
            </a:ext>
          </a:extLst>
        </xdr:cNvPr>
        <xdr:cNvSpPr txBox="1"/>
      </xdr:nvSpPr>
      <xdr:spPr>
        <a:xfrm>
          <a:off x="4673600" y="55713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138249</xdr:rowOff>
    </xdr:from>
    <xdr:to>
      <xdr:col>24</xdr:col>
      <xdr:colOff>152400</xdr:colOff>
      <xdr:row>33</xdr:row>
      <xdr:rowOff>138249</xdr:rowOff>
    </xdr:to>
    <xdr:cxnSp macro="">
      <xdr:nvCxnSpPr>
        <xdr:cNvPr id="62" name="直線コネクタ 61">
          <a:extLst>
            <a:ext uri="{FF2B5EF4-FFF2-40B4-BE49-F238E27FC236}">
              <a16:creationId xmlns:a16="http://schemas.microsoft.com/office/drawing/2014/main" id="{68EE21ED-BE14-4620-93D4-71EB7CAF7321}"/>
            </a:ext>
          </a:extLst>
        </xdr:cNvPr>
        <xdr:cNvCxnSpPr/>
      </xdr:nvCxnSpPr>
      <xdr:spPr>
        <a:xfrm>
          <a:off x="4546600" y="579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89099</xdr:rowOff>
    </xdr:from>
    <xdr:ext cx="405111" cy="259045"/>
    <xdr:sp macro="" textlink="">
      <xdr:nvSpPr>
        <xdr:cNvPr id="63" name="【図書館】&#10;有形固定資産減価償却率平均値テキスト">
          <a:extLst>
            <a:ext uri="{FF2B5EF4-FFF2-40B4-BE49-F238E27FC236}">
              <a16:creationId xmlns:a16="http://schemas.microsoft.com/office/drawing/2014/main" id="{ADF25BB4-A64D-406A-A4E3-C8AA7FB397DF}"/>
            </a:ext>
          </a:extLst>
        </xdr:cNvPr>
        <xdr:cNvSpPr txBox="1"/>
      </xdr:nvSpPr>
      <xdr:spPr>
        <a:xfrm>
          <a:off x="4673600" y="6261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66222</xdr:rowOff>
    </xdr:from>
    <xdr:to>
      <xdr:col>24</xdr:col>
      <xdr:colOff>114300</xdr:colOff>
      <xdr:row>37</xdr:row>
      <xdr:rowOff>167822</xdr:rowOff>
    </xdr:to>
    <xdr:sp macro="" textlink="">
      <xdr:nvSpPr>
        <xdr:cNvPr id="64" name="フローチャート: 判断 63">
          <a:extLst>
            <a:ext uri="{FF2B5EF4-FFF2-40B4-BE49-F238E27FC236}">
              <a16:creationId xmlns:a16="http://schemas.microsoft.com/office/drawing/2014/main" id="{3518297F-8C1D-4147-9E59-591244D8CAC3}"/>
            </a:ext>
          </a:extLst>
        </xdr:cNvPr>
        <xdr:cNvSpPr/>
      </xdr:nvSpPr>
      <xdr:spPr>
        <a:xfrm>
          <a:off x="45847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165826</xdr:rowOff>
    </xdr:from>
    <xdr:to>
      <xdr:col>20</xdr:col>
      <xdr:colOff>38100</xdr:colOff>
      <xdr:row>37</xdr:row>
      <xdr:rowOff>95976</xdr:rowOff>
    </xdr:to>
    <xdr:sp macro="" textlink="">
      <xdr:nvSpPr>
        <xdr:cNvPr id="65" name="フローチャート: 判断 64">
          <a:extLst>
            <a:ext uri="{FF2B5EF4-FFF2-40B4-BE49-F238E27FC236}">
              <a16:creationId xmlns:a16="http://schemas.microsoft.com/office/drawing/2014/main" id="{7C1F2BDC-95AB-4241-B02D-CF1EF7FE7027}"/>
            </a:ext>
          </a:extLst>
        </xdr:cNvPr>
        <xdr:cNvSpPr/>
      </xdr:nvSpPr>
      <xdr:spPr>
        <a:xfrm>
          <a:off x="3746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110308</xdr:rowOff>
    </xdr:from>
    <xdr:to>
      <xdr:col>15</xdr:col>
      <xdr:colOff>101600</xdr:colOff>
      <xdr:row>37</xdr:row>
      <xdr:rowOff>40458</xdr:rowOff>
    </xdr:to>
    <xdr:sp macro="" textlink="">
      <xdr:nvSpPr>
        <xdr:cNvPr id="66" name="フローチャート: 判断 65">
          <a:extLst>
            <a:ext uri="{FF2B5EF4-FFF2-40B4-BE49-F238E27FC236}">
              <a16:creationId xmlns:a16="http://schemas.microsoft.com/office/drawing/2014/main" id="{D28940E7-23EB-4888-97FB-F971A00C7D81}"/>
            </a:ext>
          </a:extLst>
        </xdr:cNvPr>
        <xdr:cNvSpPr/>
      </xdr:nvSpPr>
      <xdr:spPr>
        <a:xfrm>
          <a:off x="2857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79284</xdr:rowOff>
    </xdr:from>
    <xdr:to>
      <xdr:col>10</xdr:col>
      <xdr:colOff>165100</xdr:colOff>
      <xdr:row>37</xdr:row>
      <xdr:rowOff>9434</xdr:rowOff>
    </xdr:to>
    <xdr:sp macro="" textlink="">
      <xdr:nvSpPr>
        <xdr:cNvPr id="67" name="フローチャート: 判断 66">
          <a:extLst>
            <a:ext uri="{FF2B5EF4-FFF2-40B4-BE49-F238E27FC236}">
              <a16:creationId xmlns:a16="http://schemas.microsoft.com/office/drawing/2014/main" id="{FB74A88D-C68D-434F-B220-A0138C230CB3}"/>
            </a:ext>
          </a:extLst>
        </xdr:cNvPr>
        <xdr:cNvSpPr/>
      </xdr:nvSpPr>
      <xdr:spPr>
        <a:xfrm>
          <a:off x="19685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123372</xdr:rowOff>
    </xdr:from>
    <xdr:to>
      <xdr:col>6</xdr:col>
      <xdr:colOff>38100</xdr:colOff>
      <xdr:row>37</xdr:row>
      <xdr:rowOff>53522</xdr:rowOff>
    </xdr:to>
    <xdr:sp macro="" textlink="">
      <xdr:nvSpPr>
        <xdr:cNvPr id="68" name="フローチャート: 判断 67">
          <a:extLst>
            <a:ext uri="{FF2B5EF4-FFF2-40B4-BE49-F238E27FC236}">
              <a16:creationId xmlns:a16="http://schemas.microsoft.com/office/drawing/2014/main" id="{7E198B7F-A4D9-4A79-BCDF-CAB24C8D0C9A}"/>
            </a:ext>
          </a:extLst>
        </xdr:cNvPr>
        <xdr:cNvSpPr/>
      </xdr:nvSpPr>
      <xdr:spPr>
        <a:xfrm>
          <a:off x="1079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60C60522-242D-43BE-A4C0-1956B7601BC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38FC781-0AC1-4D88-9926-8CC5AF41B49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D371AFA5-8251-485D-8036-F51D30E2445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3BF2D07-D329-4932-831A-760A2DF3A98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8E343FC-7D7D-415A-AF31-617ACF9EDE7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102144</xdr:rowOff>
    </xdr:from>
    <xdr:to>
      <xdr:col>24</xdr:col>
      <xdr:colOff>114300</xdr:colOff>
      <xdr:row>39</xdr:row>
      <xdr:rowOff>32294</xdr:rowOff>
    </xdr:to>
    <xdr:sp macro="" textlink="">
      <xdr:nvSpPr>
        <xdr:cNvPr id="74" name="楕円 73">
          <a:extLst>
            <a:ext uri="{FF2B5EF4-FFF2-40B4-BE49-F238E27FC236}">
              <a16:creationId xmlns:a16="http://schemas.microsoft.com/office/drawing/2014/main" id="{6B23AE45-93AA-4D86-8B0E-CA1B2DE3AEF0}"/>
            </a:ext>
          </a:extLst>
        </xdr:cNvPr>
        <xdr:cNvSpPr/>
      </xdr:nvSpPr>
      <xdr:spPr>
        <a:xfrm>
          <a:off x="45847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80571</xdr:rowOff>
    </xdr:from>
    <xdr:ext cx="405111" cy="259045"/>
    <xdr:sp macro="" textlink="">
      <xdr:nvSpPr>
        <xdr:cNvPr id="75" name="【図書館】&#10;有形固定資産減価償却率該当値テキスト">
          <a:extLst>
            <a:ext uri="{FF2B5EF4-FFF2-40B4-BE49-F238E27FC236}">
              <a16:creationId xmlns:a16="http://schemas.microsoft.com/office/drawing/2014/main" id="{9A6B27A3-AB14-4517-B2C8-C7BD42E072B1}"/>
            </a:ext>
          </a:extLst>
        </xdr:cNvPr>
        <xdr:cNvSpPr txBox="1"/>
      </xdr:nvSpPr>
      <xdr:spPr>
        <a:xfrm>
          <a:off x="4673600"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72753</xdr:rowOff>
    </xdr:from>
    <xdr:to>
      <xdr:col>20</xdr:col>
      <xdr:colOff>38100</xdr:colOff>
      <xdr:row>39</xdr:row>
      <xdr:rowOff>2903</xdr:rowOff>
    </xdr:to>
    <xdr:sp macro="" textlink="">
      <xdr:nvSpPr>
        <xdr:cNvPr id="76" name="楕円 75">
          <a:extLst>
            <a:ext uri="{FF2B5EF4-FFF2-40B4-BE49-F238E27FC236}">
              <a16:creationId xmlns:a16="http://schemas.microsoft.com/office/drawing/2014/main" id="{32BB8ABF-82E4-420F-8522-BEF14C8FBF53}"/>
            </a:ext>
          </a:extLst>
        </xdr:cNvPr>
        <xdr:cNvSpPr/>
      </xdr:nvSpPr>
      <xdr:spPr>
        <a:xfrm>
          <a:off x="3746500" y="658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123553</xdr:rowOff>
    </xdr:from>
    <xdr:to>
      <xdr:col>24</xdr:col>
      <xdr:colOff>63500</xdr:colOff>
      <xdr:row>38</xdr:row>
      <xdr:rowOff>152944</xdr:rowOff>
    </xdr:to>
    <xdr:cxnSp macro="">
      <xdr:nvCxnSpPr>
        <xdr:cNvPr id="77" name="直線コネクタ 76">
          <a:extLst>
            <a:ext uri="{FF2B5EF4-FFF2-40B4-BE49-F238E27FC236}">
              <a16:creationId xmlns:a16="http://schemas.microsoft.com/office/drawing/2014/main" id="{1C9FE07B-3529-4533-96E1-A2A0975813F9}"/>
            </a:ext>
          </a:extLst>
        </xdr:cNvPr>
        <xdr:cNvCxnSpPr/>
      </xdr:nvCxnSpPr>
      <xdr:spPr>
        <a:xfrm>
          <a:off x="3797300" y="6638653"/>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40096</xdr:rowOff>
    </xdr:from>
    <xdr:to>
      <xdr:col>15</xdr:col>
      <xdr:colOff>101600</xdr:colOff>
      <xdr:row>38</xdr:row>
      <xdr:rowOff>141696</xdr:rowOff>
    </xdr:to>
    <xdr:sp macro="" textlink="">
      <xdr:nvSpPr>
        <xdr:cNvPr id="78" name="楕円 77">
          <a:extLst>
            <a:ext uri="{FF2B5EF4-FFF2-40B4-BE49-F238E27FC236}">
              <a16:creationId xmlns:a16="http://schemas.microsoft.com/office/drawing/2014/main" id="{2AC7DE4E-CE5A-42FE-BFE5-0D54BD9C0C4C}"/>
            </a:ext>
          </a:extLst>
        </xdr:cNvPr>
        <xdr:cNvSpPr/>
      </xdr:nvSpPr>
      <xdr:spPr>
        <a:xfrm>
          <a:off x="2857500" y="655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90896</xdr:rowOff>
    </xdr:from>
    <xdr:to>
      <xdr:col>19</xdr:col>
      <xdr:colOff>177800</xdr:colOff>
      <xdr:row>38</xdr:row>
      <xdr:rowOff>123553</xdr:rowOff>
    </xdr:to>
    <xdr:cxnSp macro="">
      <xdr:nvCxnSpPr>
        <xdr:cNvPr id="79" name="直線コネクタ 78">
          <a:extLst>
            <a:ext uri="{FF2B5EF4-FFF2-40B4-BE49-F238E27FC236}">
              <a16:creationId xmlns:a16="http://schemas.microsoft.com/office/drawing/2014/main" id="{C5EB5275-79C2-4D42-AC3B-6B15906C5878}"/>
            </a:ext>
          </a:extLst>
        </xdr:cNvPr>
        <xdr:cNvCxnSpPr/>
      </xdr:nvCxnSpPr>
      <xdr:spPr>
        <a:xfrm>
          <a:off x="2908300" y="66059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xdr:rowOff>
    </xdr:from>
    <xdr:to>
      <xdr:col>10</xdr:col>
      <xdr:colOff>165100</xdr:colOff>
      <xdr:row>38</xdr:row>
      <xdr:rowOff>109038</xdr:rowOff>
    </xdr:to>
    <xdr:sp macro="" textlink="">
      <xdr:nvSpPr>
        <xdr:cNvPr id="80" name="楕円 79">
          <a:extLst>
            <a:ext uri="{FF2B5EF4-FFF2-40B4-BE49-F238E27FC236}">
              <a16:creationId xmlns:a16="http://schemas.microsoft.com/office/drawing/2014/main" id="{E8E62B75-0A4C-45EE-A8F0-61B8F8BCABF5}"/>
            </a:ext>
          </a:extLst>
        </xdr:cNvPr>
        <xdr:cNvSpPr/>
      </xdr:nvSpPr>
      <xdr:spPr>
        <a:xfrm>
          <a:off x="1968500" y="652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58238</xdr:rowOff>
    </xdr:from>
    <xdr:to>
      <xdr:col>15</xdr:col>
      <xdr:colOff>50800</xdr:colOff>
      <xdr:row>38</xdr:row>
      <xdr:rowOff>90896</xdr:rowOff>
    </xdr:to>
    <xdr:cxnSp macro="">
      <xdr:nvCxnSpPr>
        <xdr:cNvPr id="81" name="直線コネクタ 80">
          <a:extLst>
            <a:ext uri="{FF2B5EF4-FFF2-40B4-BE49-F238E27FC236}">
              <a16:creationId xmlns:a16="http://schemas.microsoft.com/office/drawing/2014/main" id="{557BEFB5-E760-4EF7-9AF4-07B74D7133A0}"/>
            </a:ext>
          </a:extLst>
        </xdr:cNvPr>
        <xdr:cNvCxnSpPr/>
      </xdr:nvCxnSpPr>
      <xdr:spPr>
        <a:xfrm>
          <a:off x="2019300" y="657333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42</xdr:row>
      <xdr:rowOff>41728</xdr:rowOff>
    </xdr:from>
    <xdr:to>
      <xdr:col>6</xdr:col>
      <xdr:colOff>38100</xdr:colOff>
      <xdr:row>42</xdr:row>
      <xdr:rowOff>143328</xdr:rowOff>
    </xdr:to>
    <xdr:sp macro="" textlink="">
      <xdr:nvSpPr>
        <xdr:cNvPr id="82" name="楕円 81">
          <a:extLst>
            <a:ext uri="{FF2B5EF4-FFF2-40B4-BE49-F238E27FC236}">
              <a16:creationId xmlns:a16="http://schemas.microsoft.com/office/drawing/2014/main" id="{4E9B2865-04B9-4CCD-9FCA-D7B4D3C8B46E}"/>
            </a:ext>
          </a:extLst>
        </xdr:cNvPr>
        <xdr:cNvSpPr/>
      </xdr:nvSpPr>
      <xdr:spPr>
        <a:xfrm>
          <a:off x="1079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58238</xdr:rowOff>
    </xdr:from>
    <xdr:to>
      <xdr:col>10</xdr:col>
      <xdr:colOff>114300</xdr:colOff>
      <xdr:row>42</xdr:row>
      <xdr:rowOff>92528</xdr:rowOff>
    </xdr:to>
    <xdr:cxnSp macro="">
      <xdr:nvCxnSpPr>
        <xdr:cNvPr id="83" name="直線コネクタ 82">
          <a:extLst>
            <a:ext uri="{FF2B5EF4-FFF2-40B4-BE49-F238E27FC236}">
              <a16:creationId xmlns:a16="http://schemas.microsoft.com/office/drawing/2014/main" id="{9D547918-1B28-438D-94D1-5300973BC3C3}"/>
            </a:ext>
          </a:extLst>
        </xdr:cNvPr>
        <xdr:cNvCxnSpPr/>
      </xdr:nvCxnSpPr>
      <xdr:spPr>
        <a:xfrm flipV="1">
          <a:off x="1130300" y="6573338"/>
          <a:ext cx="889000" cy="720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112503</xdr:rowOff>
    </xdr:from>
    <xdr:ext cx="405111" cy="259045"/>
    <xdr:sp macro="" textlink="">
      <xdr:nvSpPr>
        <xdr:cNvPr id="84" name="n_1aveValue【図書館】&#10;有形固定資産減価償却率">
          <a:extLst>
            <a:ext uri="{FF2B5EF4-FFF2-40B4-BE49-F238E27FC236}">
              <a16:creationId xmlns:a16="http://schemas.microsoft.com/office/drawing/2014/main" id="{D3BDFA14-0D32-4C5C-B005-1BA11E8E18EE}"/>
            </a:ext>
          </a:extLst>
        </xdr:cNvPr>
        <xdr:cNvSpPr txBox="1"/>
      </xdr:nvSpPr>
      <xdr:spPr>
        <a:xfrm>
          <a:off x="35820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56985</xdr:rowOff>
    </xdr:from>
    <xdr:ext cx="405111" cy="259045"/>
    <xdr:sp macro="" textlink="">
      <xdr:nvSpPr>
        <xdr:cNvPr id="85" name="n_2aveValue【図書館】&#10;有形固定資産減価償却率">
          <a:extLst>
            <a:ext uri="{FF2B5EF4-FFF2-40B4-BE49-F238E27FC236}">
              <a16:creationId xmlns:a16="http://schemas.microsoft.com/office/drawing/2014/main" id="{FE279316-C78D-4CB8-96A9-06E7800B2422}"/>
            </a:ext>
          </a:extLst>
        </xdr:cNvPr>
        <xdr:cNvSpPr txBox="1"/>
      </xdr:nvSpPr>
      <xdr:spPr>
        <a:xfrm>
          <a:off x="27057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25961</xdr:rowOff>
    </xdr:from>
    <xdr:ext cx="405111" cy="259045"/>
    <xdr:sp macro="" textlink="">
      <xdr:nvSpPr>
        <xdr:cNvPr id="86" name="n_3aveValue【図書館】&#10;有形固定資産減価償却率">
          <a:extLst>
            <a:ext uri="{FF2B5EF4-FFF2-40B4-BE49-F238E27FC236}">
              <a16:creationId xmlns:a16="http://schemas.microsoft.com/office/drawing/2014/main" id="{3C353A6F-092F-4E5F-B60A-D79C87744E25}"/>
            </a:ext>
          </a:extLst>
        </xdr:cNvPr>
        <xdr:cNvSpPr txBox="1"/>
      </xdr:nvSpPr>
      <xdr:spPr>
        <a:xfrm>
          <a:off x="1816744" y="6026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70049</xdr:rowOff>
    </xdr:from>
    <xdr:ext cx="405111" cy="259045"/>
    <xdr:sp macro="" textlink="">
      <xdr:nvSpPr>
        <xdr:cNvPr id="87" name="n_4aveValue【図書館】&#10;有形固定資産減価償却率">
          <a:extLst>
            <a:ext uri="{FF2B5EF4-FFF2-40B4-BE49-F238E27FC236}">
              <a16:creationId xmlns:a16="http://schemas.microsoft.com/office/drawing/2014/main" id="{A8465BFB-5008-44EB-88EE-B5BEB0F79153}"/>
            </a:ext>
          </a:extLst>
        </xdr:cNvPr>
        <xdr:cNvSpPr txBox="1"/>
      </xdr:nvSpPr>
      <xdr:spPr>
        <a:xfrm>
          <a:off x="927744" y="6070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165480</xdr:rowOff>
    </xdr:from>
    <xdr:ext cx="405111" cy="259045"/>
    <xdr:sp macro="" textlink="">
      <xdr:nvSpPr>
        <xdr:cNvPr id="88" name="n_1mainValue【図書館】&#10;有形固定資産減価償却率">
          <a:extLst>
            <a:ext uri="{FF2B5EF4-FFF2-40B4-BE49-F238E27FC236}">
              <a16:creationId xmlns:a16="http://schemas.microsoft.com/office/drawing/2014/main" id="{6A13930A-2312-482A-BD64-4E70E242A42E}"/>
            </a:ext>
          </a:extLst>
        </xdr:cNvPr>
        <xdr:cNvSpPr txBox="1"/>
      </xdr:nvSpPr>
      <xdr:spPr>
        <a:xfrm>
          <a:off x="3582044" y="6680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132823</xdr:rowOff>
    </xdr:from>
    <xdr:ext cx="405111" cy="259045"/>
    <xdr:sp macro="" textlink="">
      <xdr:nvSpPr>
        <xdr:cNvPr id="89" name="n_2mainValue【図書館】&#10;有形固定資産減価償却率">
          <a:extLst>
            <a:ext uri="{FF2B5EF4-FFF2-40B4-BE49-F238E27FC236}">
              <a16:creationId xmlns:a16="http://schemas.microsoft.com/office/drawing/2014/main" id="{FF292C48-6934-4E6B-976C-95373BD2BCA9}"/>
            </a:ext>
          </a:extLst>
        </xdr:cNvPr>
        <xdr:cNvSpPr txBox="1"/>
      </xdr:nvSpPr>
      <xdr:spPr>
        <a:xfrm>
          <a:off x="2705744" y="664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100165</xdr:rowOff>
    </xdr:from>
    <xdr:ext cx="405111" cy="259045"/>
    <xdr:sp macro="" textlink="">
      <xdr:nvSpPr>
        <xdr:cNvPr id="90" name="n_3mainValue【図書館】&#10;有形固定資産減価償却率">
          <a:extLst>
            <a:ext uri="{FF2B5EF4-FFF2-40B4-BE49-F238E27FC236}">
              <a16:creationId xmlns:a16="http://schemas.microsoft.com/office/drawing/2014/main" id="{C5093C77-4CCA-44C9-A542-E8BAFE3487CE}"/>
            </a:ext>
          </a:extLst>
        </xdr:cNvPr>
        <xdr:cNvSpPr txBox="1"/>
      </xdr:nvSpPr>
      <xdr:spPr>
        <a:xfrm>
          <a:off x="181674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42</xdr:row>
      <xdr:rowOff>134455</xdr:rowOff>
    </xdr:from>
    <xdr:ext cx="469744" cy="259045"/>
    <xdr:sp macro="" textlink="">
      <xdr:nvSpPr>
        <xdr:cNvPr id="91" name="n_4mainValue【図書館】&#10;有形固定資産減価償却率">
          <a:extLst>
            <a:ext uri="{FF2B5EF4-FFF2-40B4-BE49-F238E27FC236}">
              <a16:creationId xmlns:a16="http://schemas.microsoft.com/office/drawing/2014/main" id="{073F5600-800D-4C27-83A6-726B7A6A463D}"/>
            </a:ext>
          </a:extLst>
        </xdr:cNvPr>
        <xdr:cNvSpPr txBox="1"/>
      </xdr:nvSpPr>
      <xdr:spPr>
        <a:xfrm>
          <a:off x="895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8B9674C-9E10-41EA-9FA2-22E318D914BD}"/>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5148EE61-8943-4B05-B4C7-475CF9FE033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9860DB4-50D1-4044-BB7A-B1ADAFDD2967}"/>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55C6C92-AE8A-4D9B-B90B-CCEED39FF64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9902A5C-8E70-4B9D-84D3-0C9689A7873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178715B3-F950-4BAD-B578-E8E6D1E26BA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66AF66F-B7CB-4967-A355-CDA875226AE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C2ACFCBE-185A-4783-B602-5CCCAFFAA19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74176877-2691-48F5-B9A1-2B529A547BB4}"/>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22D6EA3-B9E6-4818-A471-C073D01C993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AE666931-6EA6-432C-8574-426DF060B283}"/>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F2936A3F-A9AA-44E9-88B0-C3E3A2ABB209}"/>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373BC0A7-0E99-4908-94CB-43533DD2E55A}"/>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5F466D3E-E33E-4C19-AC91-7E099AA72A69}"/>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DB27BFE-EECF-469A-8AED-DC0ADBFB0FCB}"/>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6D4429F2-2780-4E9F-A126-CAA8D4A22918}"/>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4284A88-B1F1-48E5-8A60-884D40FF0ECF}"/>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F7206840-23AB-4E12-B7A8-CE18B46B5BD4}"/>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B334B57F-588F-4133-951A-58011B1F81E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CD84EB81-DB62-4525-93B7-3BFADE35F788}"/>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DDB93599-6EEB-4B21-8695-1AC6F7F007E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53340</xdr:rowOff>
    </xdr:from>
    <xdr:to>
      <xdr:col>54</xdr:col>
      <xdr:colOff>189865</xdr:colOff>
      <xdr:row>41</xdr:row>
      <xdr:rowOff>87630</xdr:rowOff>
    </xdr:to>
    <xdr:cxnSp macro="">
      <xdr:nvCxnSpPr>
        <xdr:cNvPr id="113" name="直線コネクタ 112">
          <a:extLst>
            <a:ext uri="{FF2B5EF4-FFF2-40B4-BE49-F238E27FC236}">
              <a16:creationId xmlns:a16="http://schemas.microsoft.com/office/drawing/2014/main" id="{5A07FA19-8659-402E-83BF-1D0A111AB938}"/>
            </a:ext>
          </a:extLst>
        </xdr:cNvPr>
        <xdr:cNvCxnSpPr/>
      </xdr:nvCxnSpPr>
      <xdr:spPr>
        <a:xfrm flipV="1">
          <a:off x="10476865" y="58826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a:extLst>
            <a:ext uri="{FF2B5EF4-FFF2-40B4-BE49-F238E27FC236}">
              <a16:creationId xmlns:a16="http://schemas.microsoft.com/office/drawing/2014/main" id="{0D59F33C-0C05-4D50-B4FC-4B73DADC6CB7}"/>
            </a:ext>
          </a:extLst>
        </xdr:cNvPr>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a:extLst>
            <a:ext uri="{FF2B5EF4-FFF2-40B4-BE49-F238E27FC236}">
              <a16:creationId xmlns:a16="http://schemas.microsoft.com/office/drawing/2014/main" id="{DB44CD50-9702-4AD7-8722-E201A763A28B}"/>
            </a:ext>
          </a:extLst>
        </xdr:cNvPr>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xdr:rowOff>
    </xdr:from>
    <xdr:ext cx="469744" cy="259045"/>
    <xdr:sp macro="" textlink="">
      <xdr:nvSpPr>
        <xdr:cNvPr id="116" name="【図書館】&#10;一人当たり面積最大値テキスト">
          <a:extLst>
            <a:ext uri="{FF2B5EF4-FFF2-40B4-BE49-F238E27FC236}">
              <a16:creationId xmlns:a16="http://schemas.microsoft.com/office/drawing/2014/main" id="{DBF70382-A106-49FF-911F-08CFD738730A}"/>
            </a:ext>
          </a:extLst>
        </xdr:cNvPr>
        <xdr:cNvSpPr txBox="1"/>
      </xdr:nvSpPr>
      <xdr:spPr>
        <a:xfrm>
          <a:off x="10515600" y="5657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53340</xdr:rowOff>
    </xdr:from>
    <xdr:to>
      <xdr:col>55</xdr:col>
      <xdr:colOff>88900</xdr:colOff>
      <xdr:row>34</xdr:row>
      <xdr:rowOff>53340</xdr:rowOff>
    </xdr:to>
    <xdr:cxnSp macro="">
      <xdr:nvCxnSpPr>
        <xdr:cNvPr id="117" name="直線コネクタ 116">
          <a:extLst>
            <a:ext uri="{FF2B5EF4-FFF2-40B4-BE49-F238E27FC236}">
              <a16:creationId xmlns:a16="http://schemas.microsoft.com/office/drawing/2014/main" id="{963D65E2-7552-4FA4-8FFC-F9D0983B397B}"/>
            </a:ext>
          </a:extLst>
        </xdr:cNvPr>
        <xdr:cNvCxnSpPr/>
      </xdr:nvCxnSpPr>
      <xdr:spPr>
        <a:xfrm>
          <a:off x="10388600" y="5882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126001</xdr:rowOff>
    </xdr:from>
    <xdr:ext cx="469744" cy="259045"/>
    <xdr:sp macro="" textlink="">
      <xdr:nvSpPr>
        <xdr:cNvPr id="118" name="【図書館】&#10;一人当たり面積平均値テキスト">
          <a:extLst>
            <a:ext uri="{FF2B5EF4-FFF2-40B4-BE49-F238E27FC236}">
              <a16:creationId xmlns:a16="http://schemas.microsoft.com/office/drawing/2014/main" id="{56A6EA57-F683-477E-BE11-312C12072BA7}"/>
            </a:ext>
          </a:extLst>
        </xdr:cNvPr>
        <xdr:cNvSpPr txBox="1"/>
      </xdr:nvSpPr>
      <xdr:spPr>
        <a:xfrm>
          <a:off x="10515600" y="6469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103124</xdr:rowOff>
    </xdr:from>
    <xdr:to>
      <xdr:col>55</xdr:col>
      <xdr:colOff>50800</xdr:colOff>
      <xdr:row>39</xdr:row>
      <xdr:rowOff>33274</xdr:rowOff>
    </xdr:to>
    <xdr:sp macro="" textlink="">
      <xdr:nvSpPr>
        <xdr:cNvPr id="119" name="フローチャート: 判断 118">
          <a:extLst>
            <a:ext uri="{FF2B5EF4-FFF2-40B4-BE49-F238E27FC236}">
              <a16:creationId xmlns:a16="http://schemas.microsoft.com/office/drawing/2014/main" id="{650C5EEA-7EB6-4AED-A56C-694C9584D8DB}"/>
            </a:ext>
          </a:extLst>
        </xdr:cNvPr>
        <xdr:cNvSpPr/>
      </xdr:nvSpPr>
      <xdr:spPr>
        <a:xfrm>
          <a:off x="104267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103124</xdr:rowOff>
    </xdr:from>
    <xdr:to>
      <xdr:col>50</xdr:col>
      <xdr:colOff>165100</xdr:colOff>
      <xdr:row>39</xdr:row>
      <xdr:rowOff>33274</xdr:rowOff>
    </xdr:to>
    <xdr:sp macro="" textlink="">
      <xdr:nvSpPr>
        <xdr:cNvPr id="120" name="フローチャート: 判断 119">
          <a:extLst>
            <a:ext uri="{FF2B5EF4-FFF2-40B4-BE49-F238E27FC236}">
              <a16:creationId xmlns:a16="http://schemas.microsoft.com/office/drawing/2014/main" id="{1EEEEC3B-3535-4B57-B260-C95FFB4148B8}"/>
            </a:ext>
          </a:extLst>
        </xdr:cNvPr>
        <xdr:cNvSpPr/>
      </xdr:nvSpPr>
      <xdr:spPr>
        <a:xfrm>
          <a:off x="9588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121412</xdr:rowOff>
    </xdr:from>
    <xdr:to>
      <xdr:col>46</xdr:col>
      <xdr:colOff>38100</xdr:colOff>
      <xdr:row>39</xdr:row>
      <xdr:rowOff>51562</xdr:rowOff>
    </xdr:to>
    <xdr:sp macro="" textlink="">
      <xdr:nvSpPr>
        <xdr:cNvPr id="121" name="フローチャート: 判断 120">
          <a:extLst>
            <a:ext uri="{FF2B5EF4-FFF2-40B4-BE49-F238E27FC236}">
              <a16:creationId xmlns:a16="http://schemas.microsoft.com/office/drawing/2014/main" id="{1E16B87A-6CDB-4A9D-A260-805DAB8E4BD9}"/>
            </a:ext>
          </a:extLst>
        </xdr:cNvPr>
        <xdr:cNvSpPr/>
      </xdr:nvSpPr>
      <xdr:spPr>
        <a:xfrm>
          <a:off x="8699500" y="663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135128</xdr:rowOff>
    </xdr:from>
    <xdr:to>
      <xdr:col>41</xdr:col>
      <xdr:colOff>101600</xdr:colOff>
      <xdr:row>39</xdr:row>
      <xdr:rowOff>65278</xdr:rowOff>
    </xdr:to>
    <xdr:sp macro="" textlink="">
      <xdr:nvSpPr>
        <xdr:cNvPr id="122" name="フローチャート: 判断 121">
          <a:extLst>
            <a:ext uri="{FF2B5EF4-FFF2-40B4-BE49-F238E27FC236}">
              <a16:creationId xmlns:a16="http://schemas.microsoft.com/office/drawing/2014/main" id="{6E674F3B-2709-4219-B38B-D3787766A15C}"/>
            </a:ext>
          </a:extLst>
        </xdr:cNvPr>
        <xdr:cNvSpPr/>
      </xdr:nvSpPr>
      <xdr:spPr>
        <a:xfrm>
          <a:off x="78105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16256</xdr:rowOff>
    </xdr:from>
    <xdr:to>
      <xdr:col>36</xdr:col>
      <xdr:colOff>165100</xdr:colOff>
      <xdr:row>38</xdr:row>
      <xdr:rowOff>117856</xdr:rowOff>
    </xdr:to>
    <xdr:sp macro="" textlink="">
      <xdr:nvSpPr>
        <xdr:cNvPr id="123" name="フローチャート: 判断 122">
          <a:extLst>
            <a:ext uri="{FF2B5EF4-FFF2-40B4-BE49-F238E27FC236}">
              <a16:creationId xmlns:a16="http://schemas.microsoft.com/office/drawing/2014/main" id="{81532CA5-9A07-4CDB-A9F4-7DDBE72706C0}"/>
            </a:ext>
          </a:extLst>
        </xdr:cNvPr>
        <xdr:cNvSpPr/>
      </xdr:nvSpPr>
      <xdr:spPr>
        <a:xfrm>
          <a:off x="6921500" y="653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64190A8-0A94-4B76-82B1-BFD783AB7A1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1627B51C-66D2-47C9-85B8-B705F0D3DEB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7E542F9-96AE-4853-AF40-01C7D2C865E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97FCCD4-4659-4FED-8AA9-2148C87E5A62}"/>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EDC0153-7B5A-46B5-A23B-5E62C93785D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107696</xdr:rowOff>
    </xdr:from>
    <xdr:to>
      <xdr:col>55</xdr:col>
      <xdr:colOff>50800</xdr:colOff>
      <xdr:row>39</xdr:row>
      <xdr:rowOff>37846</xdr:rowOff>
    </xdr:to>
    <xdr:sp macro="" textlink="">
      <xdr:nvSpPr>
        <xdr:cNvPr id="129" name="楕円 128">
          <a:extLst>
            <a:ext uri="{FF2B5EF4-FFF2-40B4-BE49-F238E27FC236}">
              <a16:creationId xmlns:a16="http://schemas.microsoft.com/office/drawing/2014/main" id="{1D123233-0A19-4DF5-87F4-CCED9CB6E4F0}"/>
            </a:ext>
          </a:extLst>
        </xdr:cNvPr>
        <xdr:cNvSpPr/>
      </xdr:nvSpPr>
      <xdr:spPr>
        <a:xfrm>
          <a:off x="10426700" y="662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86123</xdr:rowOff>
    </xdr:from>
    <xdr:ext cx="469744" cy="259045"/>
    <xdr:sp macro="" textlink="">
      <xdr:nvSpPr>
        <xdr:cNvPr id="130" name="【図書館】&#10;一人当たり面積該当値テキスト">
          <a:extLst>
            <a:ext uri="{FF2B5EF4-FFF2-40B4-BE49-F238E27FC236}">
              <a16:creationId xmlns:a16="http://schemas.microsoft.com/office/drawing/2014/main" id="{7D360602-3268-428A-80E1-0099CA7638C7}"/>
            </a:ext>
          </a:extLst>
        </xdr:cNvPr>
        <xdr:cNvSpPr txBox="1"/>
      </xdr:nvSpPr>
      <xdr:spPr>
        <a:xfrm>
          <a:off x="10515600" y="6601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116840</xdr:rowOff>
    </xdr:from>
    <xdr:to>
      <xdr:col>50</xdr:col>
      <xdr:colOff>165100</xdr:colOff>
      <xdr:row>39</xdr:row>
      <xdr:rowOff>46990</xdr:rowOff>
    </xdr:to>
    <xdr:sp macro="" textlink="">
      <xdr:nvSpPr>
        <xdr:cNvPr id="131" name="楕円 130">
          <a:extLst>
            <a:ext uri="{FF2B5EF4-FFF2-40B4-BE49-F238E27FC236}">
              <a16:creationId xmlns:a16="http://schemas.microsoft.com/office/drawing/2014/main" id="{B87645CD-6CA1-4726-969E-4DC659A7CE73}"/>
            </a:ext>
          </a:extLst>
        </xdr:cNvPr>
        <xdr:cNvSpPr/>
      </xdr:nvSpPr>
      <xdr:spPr>
        <a:xfrm>
          <a:off x="9588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158496</xdr:rowOff>
    </xdr:from>
    <xdr:to>
      <xdr:col>55</xdr:col>
      <xdr:colOff>0</xdr:colOff>
      <xdr:row>38</xdr:row>
      <xdr:rowOff>167640</xdr:rowOff>
    </xdr:to>
    <xdr:cxnSp macro="">
      <xdr:nvCxnSpPr>
        <xdr:cNvPr id="132" name="直線コネクタ 131">
          <a:extLst>
            <a:ext uri="{FF2B5EF4-FFF2-40B4-BE49-F238E27FC236}">
              <a16:creationId xmlns:a16="http://schemas.microsoft.com/office/drawing/2014/main" id="{61D79997-578B-40F9-B978-22B1E42E7134}"/>
            </a:ext>
          </a:extLst>
        </xdr:cNvPr>
        <xdr:cNvCxnSpPr/>
      </xdr:nvCxnSpPr>
      <xdr:spPr>
        <a:xfrm flipV="1">
          <a:off x="9639300" y="667359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125984</xdr:rowOff>
    </xdr:from>
    <xdr:to>
      <xdr:col>46</xdr:col>
      <xdr:colOff>38100</xdr:colOff>
      <xdr:row>39</xdr:row>
      <xdr:rowOff>56134</xdr:rowOff>
    </xdr:to>
    <xdr:sp macro="" textlink="">
      <xdr:nvSpPr>
        <xdr:cNvPr id="133" name="楕円 132">
          <a:extLst>
            <a:ext uri="{FF2B5EF4-FFF2-40B4-BE49-F238E27FC236}">
              <a16:creationId xmlns:a16="http://schemas.microsoft.com/office/drawing/2014/main" id="{CD3AFA93-612A-4694-B535-16A8109C0A8C}"/>
            </a:ext>
          </a:extLst>
        </xdr:cNvPr>
        <xdr:cNvSpPr/>
      </xdr:nvSpPr>
      <xdr:spPr>
        <a:xfrm>
          <a:off x="8699500" y="664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167640</xdr:rowOff>
    </xdr:from>
    <xdr:to>
      <xdr:col>50</xdr:col>
      <xdr:colOff>114300</xdr:colOff>
      <xdr:row>39</xdr:row>
      <xdr:rowOff>5334</xdr:rowOff>
    </xdr:to>
    <xdr:cxnSp macro="">
      <xdr:nvCxnSpPr>
        <xdr:cNvPr id="134" name="直線コネクタ 133">
          <a:extLst>
            <a:ext uri="{FF2B5EF4-FFF2-40B4-BE49-F238E27FC236}">
              <a16:creationId xmlns:a16="http://schemas.microsoft.com/office/drawing/2014/main" id="{1DCB12FD-EE1B-41B8-87D9-6D09C0D945E8}"/>
            </a:ext>
          </a:extLst>
        </xdr:cNvPr>
        <xdr:cNvCxnSpPr/>
      </xdr:nvCxnSpPr>
      <xdr:spPr>
        <a:xfrm flipV="1">
          <a:off x="8750300" y="66827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130556</xdr:rowOff>
    </xdr:from>
    <xdr:to>
      <xdr:col>41</xdr:col>
      <xdr:colOff>101600</xdr:colOff>
      <xdr:row>39</xdr:row>
      <xdr:rowOff>60706</xdr:rowOff>
    </xdr:to>
    <xdr:sp macro="" textlink="">
      <xdr:nvSpPr>
        <xdr:cNvPr id="135" name="楕円 134">
          <a:extLst>
            <a:ext uri="{FF2B5EF4-FFF2-40B4-BE49-F238E27FC236}">
              <a16:creationId xmlns:a16="http://schemas.microsoft.com/office/drawing/2014/main" id="{6C8CB6F8-9893-4C9B-A2AE-8966AB1AC866}"/>
            </a:ext>
          </a:extLst>
        </xdr:cNvPr>
        <xdr:cNvSpPr/>
      </xdr:nvSpPr>
      <xdr:spPr>
        <a:xfrm>
          <a:off x="7810500" y="664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5334</xdr:rowOff>
    </xdr:from>
    <xdr:to>
      <xdr:col>45</xdr:col>
      <xdr:colOff>177800</xdr:colOff>
      <xdr:row>39</xdr:row>
      <xdr:rowOff>9906</xdr:rowOff>
    </xdr:to>
    <xdr:cxnSp macro="">
      <xdr:nvCxnSpPr>
        <xdr:cNvPr id="136" name="直線コネクタ 135">
          <a:extLst>
            <a:ext uri="{FF2B5EF4-FFF2-40B4-BE49-F238E27FC236}">
              <a16:creationId xmlns:a16="http://schemas.microsoft.com/office/drawing/2014/main" id="{2B579A82-48DF-4EBF-9C4D-2AC7CA285BA6}"/>
            </a:ext>
          </a:extLst>
        </xdr:cNvPr>
        <xdr:cNvCxnSpPr/>
      </xdr:nvCxnSpPr>
      <xdr:spPr>
        <a:xfrm flipV="1">
          <a:off x="7861300" y="66918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139700</xdr:rowOff>
    </xdr:from>
    <xdr:to>
      <xdr:col>36</xdr:col>
      <xdr:colOff>165100</xdr:colOff>
      <xdr:row>39</xdr:row>
      <xdr:rowOff>69850</xdr:rowOff>
    </xdr:to>
    <xdr:sp macro="" textlink="">
      <xdr:nvSpPr>
        <xdr:cNvPr id="137" name="楕円 136">
          <a:extLst>
            <a:ext uri="{FF2B5EF4-FFF2-40B4-BE49-F238E27FC236}">
              <a16:creationId xmlns:a16="http://schemas.microsoft.com/office/drawing/2014/main" id="{412428E9-8A5C-4181-B855-DD5B3268D008}"/>
            </a:ext>
          </a:extLst>
        </xdr:cNvPr>
        <xdr:cNvSpPr/>
      </xdr:nvSpPr>
      <xdr:spPr>
        <a:xfrm>
          <a:off x="6921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9906</xdr:rowOff>
    </xdr:from>
    <xdr:to>
      <xdr:col>41</xdr:col>
      <xdr:colOff>50800</xdr:colOff>
      <xdr:row>39</xdr:row>
      <xdr:rowOff>19050</xdr:rowOff>
    </xdr:to>
    <xdr:cxnSp macro="">
      <xdr:nvCxnSpPr>
        <xdr:cNvPr id="138" name="直線コネクタ 137">
          <a:extLst>
            <a:ext uri="{FF2B5EF4-FFF2-40B4-BE49-F238E27FC236}">
              <a16:creationId xmlns:a16="http://schemas.microsoft.com/office/drawing/2014/main" id="{4B51CFF0-3BCA-4A22-B986-17F1D01B00AA}"/>
            </a:ext>
          </a:extLst>
        </xdr:cNvPr>
        <xdr:cNvCxnSpPr/>
      </xdr:nvCxnSpPr>
      <xdr:spPr>
        <a:xfrm flipV="1">
          <a:off x="6972300" y="669645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49801</xdr:rowOff>
    </xdr:from>
    <xdr:ext cx="469744" cy="259045"/>
    <xdr:sp macro="" textlink="">
      <xdr:nvSpPr>
        <xdr:cNvPr id="139" name="n_1aveValue【図書館】&#10;一人当たり面積">
          <a:extLst>
            <a:ext uri="{FF2B5EF4-FFF2-40B4-BE49-F238E27FC236}">
              <a16:creationId xmlns:a16="http://schemas.microsoft.com/office/drawing/2014/main" id="{EB3CD014-0282-4EBF-94B7-F36B0E449E86}"/>
            </a:ext>
          </a:extLst>
        </xdr:cNvPr>
        <xdr:cNvSpPr txBox="1"/>
      </xdr:nvSpPr>
      <xdr:spPr>
        <a:xfrm>
          <a:off x="9391727" y="639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68089</xdr:rowOff>
    </xdr:from>
    <xdr:ext cx="469744" cy="259045"/>
    <xdr:sp macro="" textlink="">
      <xdr:nvSpPr>
        <xdr:cNvPr id="140" name="n_2aveValue【図書館】&#10;一人当たり面積">
          <a:extLst>
            <a:ext uri="{FF2B5EF4-FFF2-40B4-BE49-F238E27FC236}">
              <a16:creationId xmlns:a16="http://schemas.microsoft.com/office/drawing/2014/main" id="{C7F0330E-0327-4D5F-A5D9-AB8193492B44}"/>
            </a:ext>
          </a:extLst>
        </xdr:cNvPr>
        <xdr:cNvSpPr txBox="1"/>
      </xdr:nvSpPr>
      <xdr:spPr>
        <a:xfrm>
          <a:off x="8515427"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56405</xdr:rowOff>
    </xdr:from>
    <xdr:ext cx="469744" cy="259045"/>
    <xdr:sp macro="" textlink="">
      <xdr:nvSpPr>
        <xdr:cNvPr id="141" name="n_3aveValue【図書館】&#10;一人当たり面積">
          <a:extLst>
            <a:ext uri="{FF2B5EF4-FFF2-40B4-BE49-F238E27FC236}">
              <a16:creationId xmlns:a16="http://schemas.microsoft.com/office/drawing/2014/main" id="{D62799B2-8730-436E-ACB0-324F6B76D9BB}"/>
            </a:ext>
          </a:extLst>
        </xdr:cNvPr>
        <xdr:cNvSpPr txBox="1"/>
      </xdr:nvSpPr>
      <xdr:spPr>
        <a:xfrm>
          <a:off x="7626427" y="6742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134383</xdr:rowOff>
    </xdr:from>
    <xdr:ext cx="469744" cy="259045"/>
    <xdr:sp macro="" textlink="">
      <xdr:nvSpPr>
        <xdr:cNvPr id="142" name="n_4aveValue【図書館】&#10;一人当たり面積">
          <a:extLst>
            <a:ext uri="{FF2B5EF4-FFF2-40B4-BE49-F238E27FC236}">
              <a16:creationId xmlns:a16="http://schemas.microsoft.com/office/drawing/2014/main" id="{95E5DFFE-EA9A-4226-8EF2-68BF37362E3C}"/>
            </a:ext>
          </a:extLst>
        </xdr:cNvPr>
        <xdr:cNvSpPr txBox="1"/>
      </xdr:nvSpPr>
      <xdr:spPr>
        <a:xfrm>
          <a:off x="6737427" y="630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38117</xdr:rowOff>
    </xdr:from>
    <xdr:ext cx="469744" cy="259045"/>
    <xdr:sp macro="" textlink="">
      <xdr:nvSpPr>
        <xdr:cNvPr id="143" name="n_1mainValue【図書館】&#10;一人当たり面積">
          <a:extLst>
            <a:ext uri="{FF2B5EF4-FFF2-40B4-BE49-F238E27FC236}">
              <a16:creationId xmlns:a16="http://schemas.microsoft.com/office/drawing/2014/main" id="{3307FB96-2667-42D2-8459-AC2B24D615FB}"/>
            </a:ext>
          </a:extLst>
        </xdr:cNvPr>
        <xdr:cNvSpPr txBox="1"/>
      </xdr:nvSpPr>
      <xdr:spPr>
        <a:xfrm>
          <a:off x="93917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47261</xdr:rowOff>
    </xdr:from>
    <xdr:ext cx="469744" cy="259045"/>
    <xdr:sp macro="" textlink="">
      <xdr:nvSpPr>
        <xdr:cNvPr id="144" name="n_2mainValue【図書館】&#10;一人当たり面積">
          <a:extLst>
            <a:ext uri="{FF2B5EF4-FFF2-40B4-BE49-F238E27FC236}">
              <a16:creationId xmlns:a16="http://schemas.microsoft.com/office/drawing/2014/main" id="{64982FA7-7A2D-48AA-ABA2-4DB36240781C}"/>
            </a:ext>
          </a:extLst>
        </xdr:cNvPr>
        <xdr:cNvSpPr txBox="1"/>
      </xdr:nvSpPr>
      <xdr:spPr>
        <a:xfrm>
          <a:off x="8515427" y="673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77233</xdr:rowOff>
    </xdr:from>
    <xdr:ext cx="469744" cy="259045"/>
    <xdr:sp macro="" textlink="">
      <xdr:nvSpPr>
        <xdr:cNvPr id="145" name="n_3mainValue【図書館】&#10;一人当たり面積">
          <a:extLst>
            <a:ext uri="{FF2B5EF4-FFF2-40B4-BE49-F238E27FC236}">
              <a16:creationId xmlns:a16="http://schemas.microsoft.com/office/drawing/2014/main" id="{25FBEEBC-CF70-4C98-8233-ADA95C679567}"/>
            </a:ext>
          </a:extLst>
        </xdr:cNvPr>
        <xdr:cNvSpPr txBox="1"/>
      </xdr:nvSpPr>
      <xdr:spPr>
        <a:xfrm>
          <a:off x="7626427" y="642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60977</xdr:rowOff>
    </xdr:from>
    <xdr:ext cx="469744" cy="259045"/>
    <xdr:sp macro="" textlink="">
      <xdr:nvSpPr>
        <xdr:cNvPr id="146" name="n_4mainValue【図書館】&#10;一人当たり面積">
          <a:extLst>
            <a:ext uri="{FF2B5EF4-FFF2-40B4-BE49-F238E27FC236}">
              <a16:creationId xmlns:a16="http://schemas.microsoft.com/office/drawing/2014/main" id="{D261814C-3592-4B3B-8671-1B93DAFA5BAC}"/>
            </a:ext>
          </a:extLst>
        </xdr:cNvPr>
        <xdr:cNvSpPr txBox="1"/>
      </xdr:nvSpPr>
      <xdr:spPr>
        <a:xfrm>
          <a:off x="67374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FF1601D-2962-4F6C-A5FA-309C52CA941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BC4AF1C3-E568-4FC2-B416-DC718C196DD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40D8AD83-3C9D-4082-A424-7C4A078BEA8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31942EA4-D809-40FA-93B9-FF2DDE1C69A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2E2A185F-FFDA-42F7-8276-7456473308D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39066764-A902-4572-8B17-119EBAE465F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60FE53AC-BE72-4815-ABEB-F7F0BA9F3B4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63FAB7D5-9ADB-493F-B8EB-E1F420BF450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64F7CA2-4685-43CD-9E48-4D9554AFA14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DBE70B29-99CC-4D16-BD14-1F95801CA93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A7B6FE95-B95A-4D29-9DA3-C530953C20F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B1A118B6-710D-466E-9B9C-08F283280BA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9EB24AE2-0521-4299-91CB-10B7B6D7C108}"/>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3470F3E-4212-42DA-BD21-CACBFD854E2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94B39D1F-7555-4915-8860-AC04707FD7B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C1F8DD15-1D05-44FC-BA94-D93BC9DC04BF}"/>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67DD6009-C3A8-4377-AE73-AA0EFF097764}"/>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12F200B3-BE0D-48DA-82E4-1D933AB5DDD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25AC8438-1181-4091-BA58-F6874B33296A}"/>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F43107ED-D82B-41B0-90C9-E3463F071AFC}"/>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7C19DCE2-10BC-4ED7-B8E9-89BD0150F43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F3BE7F29-56B8-41DB-A061-870A49E95BA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A790161F-B33A-4ADA-9765-4287197728C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EEEB5097-0398-4019-B393-EA18B9AA734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137160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id="{7F202C6B-D2BE-4BA4-B97E-A806047D6C7D}"/>
            </a:ext>
          </a:extLst>
        </xdr:cNvPr>
        <xdr:cNvCxnSpPr/>
      </xdr:nvCxnSpPr>
      <xdr:spPr>
        <a:xfrm flipV="1">
          <a:off x="4634865" y="973836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id="{4B4C0283-4509-467C-9A14-FCC2BD8996F4}"/>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id="{FBC8ED62-210F-4847-813F-6079ED3597A1}"/>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83837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FC7B9C12-A7F1-463B-87D9-0ADE578D3DCE}"/>
            </a:ext>
          </a:extLst>
        </xdr:cNvPr>
        <xdr:cNvSpPr txBox="1"/>
      </xdr:nvSpPr>
      <xdr:spPr>
        <a:xfrm>
          <a:off x="4673600" y="9513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137160</xdr:rowOff>
    </xdr:from>
    <xdr:to>
      <xdr:col>24</xdr:col>
      <xdr:colOff>152400</xdr:colOff>
      <xdr:row>56</xdr:row>
      <xdr:rowOff>137160</xdr:rowOff>
    </xdr:to>
    <xdr:cxnSp macro="">
      <xdr:nvCxnSpPr>
        <xdr:cNvPr id="175" name="直線コネクタ 174">
          <a:extLst>
            <a:ext uri="{FF2B5EF4-FFF2-40B4-BE49-F238E27FC236}">
              <a16:creationId xmlns:a16="http://schemas.microsoft.com/office/drawing/2014/main" id="{8DAF47D7-8D3B-45C6-893A-74D6674C232D}"/>
            </a:ext>
          </a:extLst>
        </xdr:cNvPr>
        <xdr:cNvCxnSpPr/>
      </xdr:nvCxnSpPr>
      <xdr:spPr>
        <a:xfrm>
          <a:off x="4546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142892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D10366CB-F83D-4A19-AE4D-F27645510C5B}"/>
            </a:ext>
          </a:extLst>
        </xdr:cNvPr>
        <xdr:cNvSpPr txBox="1"/>
      </xdr:nvSpPr>
      <xdr:spPr>
        <a:xfrm>
          <a:off x="4673600" y="104298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164465</xdr:rowOff>
    </xdr:from>
    <xdr:to>
      <xdr:col>24</xdr:col>
      <xdr:colOff>114300</xdr:colOff>
      <xdr:row>61</xdr:row>
      <xdr:rowOff>94615</xdr:rowOff>
    </xdr:to>
    <xdr:sp macro="" textlink="">
      <xdr:nvSpPr>
        <xdr:cNvPr id="177" name="フローチャート: 判断 176">
          <a:extLst>
            <a:ext uri="{FF2B5EF4-FFF2-40B4-BE49-F238E27FC236}">
              <a16:creationId xmlns:a16="http://schemas.microsoft.com/office/drawing/2014/main" id="{F2856E03-A0D6-4860-80BF-FBEDC21421C2}"/>
            </a:ext>
          </a:extLst>
        </xdr:cNvPr>
        <xdr:cNvSpPr/>
      </xdr:nvSpPr>
      <xdr:spPr>
        <a:xfrm>
          <a:off x="4584700" y="10451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2540</xdr:rowOff>
    </xdr:from>
    <xdr:to>
      <xdr:col>20</xdr:col>
      <xdr:colOff>38100</xdr:colOff>
      <xdr:row>61</xdr:row>
      <xdr:rowOff>104140</xdr:rowOff>
    </xdr:to>
    <xdr:sp macro="" textlink="">
      <xdr:nvSpPr>
        <xdr:cNvPr id="178" name="フローチャート: 判断 177">
          <a:extLst>
            <a:ext uri="{FF2B5EF4-FFF2-40B4-BE49-F238E27FC236}">
              <a16:creationId xmlns:a16="http://schemas.microsoft.com/office/drawing/2014/main" id="{451C005E-4BC1-489A-A7C6-A2D061A1A945}"/>
            </a:ext>
          </a:extLst>
        </xdr:cNvPr>
        <xdr:cNvSpPr/>
      </xdr:nvSpPr>
      <xdr:spPr>
        <a:xfrm>
          <a:off x="3746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79" name="フローチャート: 判断 178">
          <a:extLst>
            <a:ext uri="{FF2B5EF4-FFF2-40B4-BE49-F238E27FC236}">
              <a16:creationId xmlns:a16="http://schemas.microsoft.com/office/drawing/2014/main" id="{6E2F4134-6E88-4A66-BDB5-811932639727}"/>
            </a:ext>
          </a:extLst>
        </xdr:cNvPr>
        <xdr:cNvSpPr/>
      </xdr:nvSpPr>
      <xdr:spPr>
        <a:xfrm>
          <a:off x="2857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114935</xdr:rowOff>
    </xdr:from>
    <xdr:to>
      <xdr:col>10</xdr:col>
      <xdr:colOff>165100</xdr:colOff>
      <xdr:row>61</xdr:row>
      <xdr:rowOff>45085</xdr:rowOff>
    </xdr:to>
    <xdr:sp macro="" textlink="">
      <xdr:nvSpPr>
        <xdr:cNvPr id="180" name="フローチャート: 判断 179">
          <a:extLst>
            <a:ext uri="{FF2B5EF4-FFF2-40B4-BE49-F238E27FC236}">
              <a16:creationId xmlns:a16="http://schemas.microsoft.com/office/drawing/2014/main" id="{93908375-1975-4C4E-AECE-6858915E998C}"/>
            </a:ext>
          </a:extLst>
        </xdr:cNvPr>
        <xdr:cNvSpPr/>
      </xdr:nvSpPr>
      <xdr:spPr>
        <a:xfrm>
          <a:off x="1968500" y="104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21590</xdr:rowOff>
    </xdr:from>
    <xdr:to>
      <xdr:col>6</xdr:col>
      <xdr:colOff>38100</xdr:colOff>
      <xdr:row>60</xdr:row>
      <xdr:rowOff>123190</xdr:rowOff>
    </xdr:to>
    <xdr:sp macro="" textlink="">
      <xdr:nvSpPr>
        <xdr:cNvPr id="181" name="フローチャート: 判断 180">
          <a:extLst>
            <a:ext uri="{FF2B5EF4-FFF2-40B4-BE49-F238E27FC236}">
              <a16:creationId xmlns:a16="http://schemas.microsoft.com/office/drawing/2014/main" id="{16FBE4E2-8DA7-461B-9558-F58059E9B1FB}"/>
            </a:ext>
          </a:extLst>
        </xdr:cNvPr>
        <xdr:cNvSpPr/>
      </xdr:nvSpPr>
      <xdr:spPr>
        <a:xfrm>
          <a:off x="1079500" y="1030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44E9A3A-AF10-46B5-870D-3B1F3214D75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B359B48-48CD-491A-AFCE-C3A5F6D7FF7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A7EEA98-8D82-4411-B205-CEDB7F428949}"/>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DFD54C8-17E9-4EE1-91A5-3A18E8DE1E6F}"/>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F526956-7412-4C7F-BA6A-7E812985D7B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59690</xdr:rowOff>
    </xdr:from>
    <xdr:to>
      <xdr:col>24</xdr:col>
      <xdr:colOff>114300</xdr:colOff>
      <xdr:row>59</xdr:row>
      <xdr:rowOff>161290</xdr:rowOff>
    </xdr:to>
    <xdr:sp macro="" textlink="">
      <xdr:nvSpPr>
        <xdr:cNvPr id="187" name="楕円 186">
          <a:extLst>
            <a:ext uri="{FF2B5EF4-FFF2-40B4-BE49-F238E27FC236}">
              <a16:creationId xmlns:a16="http://schemas.microsoft.com/office/drawing/2014/main" id="{A47450F5-B108-46FE-876A-A0787A1E2C7E}"/>
            </a:ext>
          </a:extLst>
        </xdr:cNvPr>
        <xdr:cNvSpPr/>
      </xdr:nvSpPr>
      <xdr:spPr>
        <a:xfrm>
          <a:off x="45847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82567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7E188D66-E56B-4AFE-BE89-15F1D7872F08}"/>
            </a:ext>
          </a:extLst>
        </xdr:cNvPr>
        <xdr:cNvSpPr txBox="1"/>
      </xdr:nvSpPr>
      <xdr:spPr>
        <a:xfrm>
          <a:off x="4673600" y="1002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156845</xdr:rowOff>
    </xdr:from>
    <xdr:to>
      <xdr:col>20</xdr:col>
      <xdr:colOff>38100</xdr:colOff>
      <xdr:row>59</xdr:row>
      <xdr:rowOff>86995</xdr:rowOff>
    </xdr:to>
    <xdr:sp macro="" textlink="">
      <xdr:nvSpPr>
        <xdr:cNvPr id="189" name="楕円 188">
          <a:extLst>
            <a:ext uri="{FF2B5EF4-FFF2-40B4-BE49-F238E27FC236}">
              <a16:creationId xmlns:a16="http://schemas.microsoft.com/office/drawing/2014/main" id="{94D61A76-90F8-45C3-819E-ED5A0E3F0135}"/>
            </a:ext>
          </a:extLst>
        </xdr:cNvPr>
        <xdr:cNvSpPr/>
      </xdr:nvSpPr>
      <xdr:spPr>
        <a:xfrm>
          <a:off x="37465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36195</xdr:rowOff>
    </xdr:from>
    <xdr:to>
      <xdr:col>24</xdr:col>
      <xdr:colOff>63500</xdr:colOff>
      <xdr:row>59</xdr:row>
      <xdr:rowOff>110490</xdr:rowOff>
    </xdr:to>
    <xdr:cxnSp macro="">
      <xdr:nvCxnSpPr>
        <xdr:cNvPr id="190" name="直線コネクタ 189">
          <a:extLst>
            <a:ext uri="{FF2B5EF4-FFF2-40B4-BE49-F238E27FC236}">
              <a16:creationId xmlns:a16="http://schemas.microsoft.com/office/drawing/2014/main" id="{D3A44F68-6B27-4DCF-A56E-F2F8BE24FBA7}"/>
            </a:ext>
          </a:extLst>
        </xdr:cNvPr>
        <xdr:cNvCxnSpPr/>
      </xdr:nvCxnSpPr>
      <xdr:spPr>
        <a:xfrm>
          <a:off x="3797300" y="1015174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82550</xdr:rowOff>
    </xdr:from>
    <xdr:to>
      <xdr:col>15</xdr:col>
      <xdr:colOff>101600</xdr:colOff>
      <xdr:row>59</xdr:row>
      <xdr:rowOff>12700</xdr:rowOff>
    </xdr:to>
    <xdr:sp macro="" textlink="">
      <xdr:nvSpPr>
        <xdr:cNvPr id="191" name="楕円 190">
          <a:extLst>
            <a:ext uri="{FF2B5EF4-FFF2-40B4-BE49-F238E27FC236}">
              <a16:creationId xmlns:a16="http://schemas.microsoft.com/office/drawing/2014/main" id="{7E4B0814-A3DD-4FAB-B895-DF252111D99F}"/>
            </a:ext>
          </a:extLst>
        </xdr:cNvPr>
        <xdr:cNvSpPr/>
      </xdr:nvSpPr>
      <xdr:spPr>
        <a:xfrm>
          <a:off x="2857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133350</xdr:rowOff>
    </xdr:from>
    <xdr:to>
      <xdr:col>19</xdr:col>
      <xdr:colOff>177800</xdr:colOff>
      <xdr:row>59</xdr:row>
      <xdr:rowOff>36195</xdr:rowOff>
    </xdr:to>
    <xdr:cxnSp macro="">
      <xdr:nvCxnSpPr>
        <xdr:cNvPr id="192" name="直線コネクタ 191">
          <a:extLst>
            <a:ext uri="{FF2B5EF4-FFF2-40B4-BE49-F238E27FC236}">
              <a16:creationId xmlns:a16="http://schemas.microsoft.com/office/drawing/2014/main" id="{EEE83360-D68B-4ABE-BC09-AFC30D2E4FFF}"/>
            </a:ext>
          </a:extLst>
        </xdr:cNvPr>
        <xdr:cNvCxnSpPr/>
      </xdr:nvCxnSpPr>
      <xdr:spPr>
        <a:xfrm>
          <a:off x="2908300" y="10077450"/>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8255</xdr:rowOff>
    </xdr:from>
    <xdr:to>
      <xdr:col>10</xdr:col>
      <xdr:colOff>165100</xdr:colOff>
      <xdr:row>58</xdr:row>
      <xdr:rowOff>109855</xdr:rowOff>
    </xdr:to>
    <xdr:sp macro="" textlink="">
      <xdr:nvSpPr>
        <xdr:cNvPr id="193" name="楕円 192">
          <a:extLst>
            <a:ext uri="{FF2B5EF4-FFF2-40B4-BE49-F238E27FC236}">
              <a16:creationId xmlns:a16="http://schemas.microsoft.com/office/drawing/2014/main" id="{A632F807-C8DC-4654-A719-2FBCEC8A3FA4}"/>
            </a:ext>
          </a:extLst>
        </xdr:cNvPr>
        <xdr:cNvSpPr/>
      </xdr:nvSpPr>
      <xdr:spPr>
        <a:xfrm>
          <a:off x="19685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59055</xdr:rowOff>
    </xdr:from>
    <xdr:to>
      <xdr:col>15</xdr:col>
      <xdr:colOff>50800</xdr:colOff>
      <xdr:row>58</xdr:row>
      <xdr:rowOff>133350</xdr:rowOff>
    </xdr:to>
    <xdr:cxnSp macro="">
      <xdr:nvCxnSpPr>
        <xdr:cNvPr id="194" name="直線コネクタ 193">
          <a:extLst>
            <a:ext uri="{FF2B5EF4-FFF2-40B4-BE49-F238E27FC236}">
              <a16:creationId xmlns:a16="http://schemas.microsoft.com/office/drawing/2014/main" id="{3F54BDBF-6D5A-4B68-B7B6-A2C6DF6F8C02}"/>
            </a:ext>
          </a:extLst>
        </xdr:cNvPr>
        <xdr:cNvCxnSpPr/>
      </xdr:nvCxnSpPr>
      <xdr:spPr>
        <a:xfrm>
          <a:off x="2019300" y="1000315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64</xdr:row>
      <xdr:rowOff>25400</xdr:rowOff>
    </xdr:from>
    <xdr:to>
      <xdr:col>6</xdr:col>
      <xdr:colOff>38100</xdr:colOff>
      <xdr:row>64</xdr:row>
      <xdr:rowOff>127000</xdr:rowOff>
    </xdr:to>
    <xdr:sp macro="" textlink="">
      <xdr:nvSpPr>
        <xdr:cNvPr id="195" name="楕円 194">
          <a:extLst>
            <a:ext uri="{FF2B5EF4-FFF2-40B4-BE49-F238E27FC236}">
              <a16:creationId xmlns:a16="http://schemas.microsoft.com/office/drawing/2014/main" id="{AB895C49-866A-4EC0-85A5-1299906D0C7B}"/>
            </a:ext>
          </a:extLst>
        </xdr:cNvPr>
        <xdr:cNvSpPr/>
      </xdr:nvSpPr>
      <xdr:spPr>
        <a:xfrm>
          <a:off x="1079500" y="1099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59055</xdr:rowOff>
    </xdr:from>
    <xdr:to>
      <xdr:col>10</xdr:col>
      <xdr:colOff>114300</xdr:colOff>
      <xdr:row>64</xdr:row>
      <xdr:rowOff>76200</xdr:rowOff>
    </xdr:to>
    <xdr:cxnSp macro="">
      <xdr:nvCxnSpPr>
        <xdr:cNvPr id="196" name="直線コネクタ 195">
          <a:extLst>
            <a:ext uri="{FF2B5EF4-FFF2-40B4-BE49-F238E27FC236}">
              <a16:creationId xmlns:a16="http://schemas.microsoft.com/office/drawing/2014/main" id="{B7E6A42E-E10F-4210-8E0A-1BB62EE28118}"/>
            </a:ext>
          </a:extLst>
        </xdr:cNvPr>
        <xdr:cNvCxnSpPr/>
      </xdr:nvCxnSpPr>
      <xdr:spPr>
        <a:xfrm flipV="1">
          <a:off x="1130300" y="10003155"/>
          <a:ext cx="889000" cy="104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95267</xdr:rowOff>
    </xdr:from>
    <xdr:ext cx="405111" cy="259045"/>
    <xdr:sp macro="" textlink="">
      <xdr:nvSpPr>
        <xdr:cNvPr id="197" name="n_1aveValue【体育館・プール】&#10;有形固定資産減価償却率">
          <a:extLst>
            <a:ext uri="{FF2B5EF4-FFF2-40B4-BE49-F238E27FC236}">
              <a16:creationId xmlns:a16="http://schemas.microsoft.com/office/drawing/2014/main" id="{98C58C3F-389B-4900-9D02-FC5F5188E009}"/>
            </a:ext>
          </a:extLst>
        </xdr:cNvPr>
        <xdr:cNvSpPr txBox="1"/>
      </xdr:nvSpPr>
      <xdr:spPr>
        <a:xfrm>
          <a:off x="3582044" y="1055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8" name="n_2aveValue【体育館・プール】&#10;有形固定資産減価償却率">
          <a:extLst>
            <a:ext uri="{FF2B5EF4-FFF2-40B4-BE49-F238E27FC236}">
              <a16:creationId xmlns:a16="http://schemas.microsoft.com/office/drawing/2014/main" id="{ED5E0A81-C78D-42FD-A49C-AA7466BE4E16}"/>
            </a:ext>
          </a:extLst>
        </xdr:cNvPr>
        <xdr:cNvSpPr txBox="1"/>
      </xdr:nvSpPr>
      <xdr:spPr>
        <a:xfrm>
          <a:off x="2705744" y="1052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36212</xdr:rowOff>
    </xdr:from>
    <xdr:ext cx="405111" cy="259045"/>
    <xdr:sp macro="" textlink="">
      <xdr:nvSpPr>
        <xdr:cNvPr id="199" name="n_3aveValue【体育館・プール】&#10;有形固定資産減価償却率">
          <a:extLst>
            <a:ext uri="{FF2B5EF4-FFF2-40B4-BE49-F238E27FC236}">
              <a16:creationId xmlns:a16="http://schemas.microsoft.com/office/drawing/2014/main" id="{899F7BA3-2FB0-48B5-BD7C-BAB727C283DE}"/>
            </a:ext>
          </a:extLst>
        </xdr:cNvPr>
        <xdr:cNvSpPr txBox="1"/>
      </xdr:nvSpPr>
      <xdr:spPr>
        <a:xfrm>
          <a:off x="1816744" y="1049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139717</xdr:rowOff>
    </xdr:from>
    <xdr:ext cx="405111" cy="259045"/>
    <xdr:sp macro="" textlink="">
      <xdr:nvSpPr>
        <xdr:cNvPr id="200" name="n_4aveValue【体育館・プール】&#10;有形固定資産減価償却率">
          <a:extLst>
            <a:ext uri="{FF2B5EF4-FFF2-40B4-BE49-F238E27FC236}">
              <a16:creationId xmlns:a16="http://schemas.microsoft.com/office/drawing/2014/main" id="{6E9BEE79-C656-422F-9BE2-7A8547F3BE34}"/>
            </a:ext>
          </a:extLst>
        </xdr:cNvPr>
        <xdr:cNvSpPr txBox="1"/>
      </xdr:nvSpPr>
      <xdr:spPr>
        <a:xfrm>
          <a:off x="927744"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103522</xdr:rowOff>
    </xdr:from>
    <xdr:ext cx="405111" cy="259045"/>
    <xdr:sp macro="" textlink="">
      <xdr:nvSpPr>
        <xdr:cNvPr id="201" name="n_1mainValue【体育館・プール】&#10;有形固定資産減価償却率">
          <a:extLst>
            <a:ext uri="{FF2B5EF4-FFF2-40B4-BE49-F238E27FC236}">
              <a16:creationId xmlns:a16="http://schemas.microsoft.com/office/drawing/2014/main" id="{E7A401EE-348F-4A48-9461-12AF03BBDE55}"/>
            </a:ext>
          </a:extLst>
        </xdr:cNvPr>
        <xdr:cNvSpPr txBox="1"/>
      </xdr:nvSpPr>
      <xdr:spPr>
        <a:xfrm>
          <a:off x="35820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29227</xdr:rowOff>
    </xdr:from>
    <xdr:ext cx="405111" cy="259045"/>
    <xdr:sp macro="" textlink="">
      <xdr:nvSpPr>
        <xdr:cNvPr id="202" name="n_2mainValue【体育館・プール】&#10;有形固定資産減価償却率">
          <a:extLst>
            <a:ext uri="{FF2B5EF4-FFF2-40B4-BE49-F238E27FC236}">
              <a16:creationId xmlns:a16="http://schemas.microsoft.com/office/drawing/2014/main" id="{9ED80052-D5A7-4D02-B009-A342C75D2795}"/>
            </a:ext>
          </a:extLst>
        </xdr:cNvPr>
        <xdr:cNvSpPr txBox="1"/>
      </xdr:nvSpPr>
      <xdr:spPr>
        <a:xfrm>
          <a:off x="2705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126382</xdr:rowOff>
    </xdr:from>
    <xdr:ext cx="405111" cy="259045"/>
    <xdr:sp macro="" textlink="">
      <xdr:nvSpPr>
        <xdr:cNvPr id="203" name="n_3mainValue【体育館・プール】&#10;有形固定資産減価償却率">
          <a:extLst>
            <a:ext uri="{FF2B5EF4-FFF2-40B4-BE49-F238E27FC236}">
              <a16:creationId xmlns:a16="http://schemas.microsoft.com/office/drawing/2014/main" id="{2F272B48-38AA-4D9F-B06F-6CD146EB0F57}"/>
            </a:ext>
          </a:extLst>
        </xdr:cNvPr>
        <xdr:cNvSpPr txBox="1"/>
      </xdr:nvSpPr>
      <xdr:spPr>
        <a:xfrm>
          <a:off x="1816744" y="9727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64</xdr:row>
      <xdr:rowOff>118127</xdr:rowOff>
    </xdr:from>
    <xdr:ext cx="469744" cy="259045"/>
    <xdr:sp macro="" textlink="">
      <xdr:nvSpPr>
        <xdr:cNvPr id="204" name="n_4mainValue【体育館・プール】&#10;有形固定資産減価償却率">
          <a:extLst>
            <a:ext uri="{FF2B5EF4-FFF2-40B4-BE49-F238E27FC236}">
              <a16:creationId xmlns:a16="http://schemas.microsoft.com/office/drawing/2014/main" id="{E4BA6BCF-71E5-4ACE-8800-38B00287805A}"/>
            </a:ext>
          </a:extLst>
        </xdr:cNvPr>
        <xdr:cNvSpPr txBox="1"/>
      </xdr:nvSpPr>
      <xdr:spPr>
        <a:xfrm>
          <a:off x="895427" y="1109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3A91A950-9567-47CB-A379-5F783BC0BAF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E4C9085-0DCC-4802-A194-81EFCEE008E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DD8190F1-5A96-4215-A776-F2F4D4569EF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53DD1FE5-A75A-424E-9873-CACD6D49E57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C93B301D-E6AA-4702-B78E-A8C49896D18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12BA3BD-02A3-4136-A625-D1DC2C6AD40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1729EE6C-DB87-4CEA-8DD0-A3E7B2FE957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A554332-39BB-4661-8C41-B3112E35435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6B8AC51-32B5-4E2A-BE8C-70EA82D106D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561DFAF-984E-49F3-BD35-800B8EF2E35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50448ADF-8541-4BEE-9040-5206AB4DE68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23E916AE-445F-4CF1-983D-D18DF37C68A6}"/>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BDF49574-EB03-48BF-9EFF-BFF3314D90E1}"/>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521546E1-D49E-493A-827B-9BB732F0BB01}"/>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816545EF-617E-48CD-98BE-4FA33E76C169}"/>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2890629D-B8A7-4A79-8C75-7C087B85B778}"/>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10B65397-A655-4411-B524-24F9AA2FA53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8BC157CA-46E8-4EEF-BEC4-C33BCF25706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229CE222-E18A-4262-A1D6-8E53A909D087}"/>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90647412-E885-48C5-BA0A-DD91DF4F436F}"/>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F49CE40-871B-4956-B381-A60DDF8F13C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8219BDCD-9B0B-4B81-8858-12113A9A8FB8}"/>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966C469-4921-494D-8599-950168112FD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156972</xdr:rowOff>
    </xdr:from>
    <xdr:to>
      <xdr:col>54</xdr:col>
      <xdr:colOff>189865</xdr:colOff>
      <xdr:row>64</xdr:row>
      <xdr:rowOff>24384</xdr:rowOff>
    </xdr:to>
    <xdr:cxnSp macro="">
      <xdr:nvCxnSpPr>
        <xdr:cNvPr id="228" name="直線コネクタ 227">
          <a:extLst>
            <a:ext uri="{FF2B5EF4-FFF2-40B4-BE49-F238E27FC236}">
              <a16:creationId xmlns:a16="http://schemas.microsoft.com/office/drawing/2014/main" id="{539B2240-0008-482F-8123-49A11EE460C2}"/>
            </a:ext>
          </a:extLst>
        </xdr:cNvPr>
        <xdr:cNvCxnSpPr/>
      </xdr:nvCxnSpPr>
      <xdr:spPr>
        <a:xfrm flipV="1">
          <a:off x="10476865" y="9758172"/>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28211</xdr:rowOff>
    </xdr:from>
    <xdr:ext cx="469744" cy="259045"/>
    <xdr:sp macro="" textlink="">
      <xdr:nvSpPr>
        <xdr:cNvPr id="229" name="【体育館・プール】&#10;一人当たり面積最小値テキスト">
          <a:extLst>
            <a:ext uri="{FF2B5EF4-FFF2-40B4-BE49-F238E27FC236}">
              <a16:creationId xmlns:a16="http://schemas.microsoft.com/office/drawing/2014/main" id="{EFE595DC-FC4C-4299-BE16-7AA8BD3B9F12}"/>
            </a:ext>
          </a:extLst>
        </xdr:cNvPr>
        <xdr:cNvSpPr txBox="1"/>
      </xdr:nvSpPr>
      <xdr:spPr>
        <a:xfrm>
          <a:off x="10515600" y="1100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24384</xdr:rowOff>
    </xdr:from>
    <xdr:to>
      <xdr:col>55</xdr:col>
      <xdr:colOff>88900</xdr:colOff>
      <xdr:row>64</xdr:row>
      <xdr:rowOff>24384</xdr:rowOff>
    </xdr:to>
    <xdr:cxnSp macro="">
      <xdr:nvCxnSpPr>
        <xdr:cNvPr id="230" name="直線コネクタ 229">
          <a:extLst>
            <a:ext uri="{FF2B5EF4-FFF2-40B4-BE49-F238E27FC236}">
              <a16:creationId xmlns:a16="http://schemas.microsoft.com/office/drawing/2014/main" id="{68D22D93-2947-4924-B534-4DB3D7BDB273}"/>
            </a:ext>
          </a:extLst>
        </xdr:cNvPr>
        <xdr:cNvCxnSpPr/>
      </xdr:nvCxnSpPr>
      <xdr:spPr>
        <a:xfrm>
          <a:off x="10388600" y="1099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103649</xdr:rowOff>
    </xdr:from>
    <xdr:ext cx="469744" cy="259045"/>
    <xdr:sp macro="" textlink="">
      <xdr:nvSpPr>
        <xdr:cNvPr id="231" name="【体育館・プール】&#10;一人当たり面積最大値テキスト">
          <a:extLst>
            <a:ext uri="{FF2B5EF4-FFF2-40B4-BE49-F238E27FC236}">
              <a16:creationId xmlns:a16="http://schemas.microsoft.com/office/drawing/2014/main" id="{D550F202-8BB7-444A-85F0-25937C0BE62A}"/>
            </a:ext>
          </a:extLst>
        </xdr:cNvPr>
        <xdr:cNvSpPr txBox="1"/>
      </xdr:nvSpPr>
      <xdr:spPr>
        <a:xfrm>
          <a:off x="10515600" y="9533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156972</xdr:rowOff>
    </xdr:from>
    <xdr:to>
      <xdr:col>55</xdr:col>
      <xdr:colOff>88900</xdr:colOff>
      <xdr:row>56</xdr:row>
      <xdr:rowOff>156972</xdr:rowOff>
    </xdr:to>
    <xdr:cxnSp macro="">
      <xdr:nvCxnSpPr>
        <xdr:cNvPr id="232" name="直線コネクタ 231">
          <a:extLst>
            <a:ext uri="{FF2B5EF4-FFF2-40B4-BE49-F238E27FC236}">
              <a16:creationId xmlns:a16="http://schemas.microsoft.com/office/drawing/2014/main" id="{0EAE733D-94BC-409A-892D-5245B3AA35A0}"/>
            </a:ext>
          </a:extLst>
        </xdr:cNvPr>
        <xdr:cNvCxnSpPr/>
      </xdr:nvCxnSpPr>
      <xdr:spPr>
        <a:xfrm>
          <a:off x="10388600" y="975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57167</xdr:rowOff>
    </xdr:from>
    <xdr:ext cx="469744" cy="259045"/>
    <xdr:sp macro="" textlink="">
      <xdr:nvSpPr>
        <xdr:cNvPr id="233" name="【体育館・プール】&#10;一人当たり面積平均値テキスト">
          <a:extLst>
            <a:ext uri="{FF2B5EF4-FFF2-40B4-BE49-F238E27FC236}">
              <a16:creationId xmlns:a16="http://schemas.microsoft.com/office/drawing/2014/main" id="{480136EB-3E53-4AB5-B999-1805FBB7D2E7}"/>
            </a:ext>
          </a:extLst>
        </xdr:cNvPr>
        <xdr:cNvSpPr txBox="1"/>
      </xdr:nvSpPr>
      <xdr:spPr>
        <a:xfrm>
          <a:off x="10515600" y="10687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78740</xdr:rowOff>
    </xdr:from>
    <xdr:to>
      <xdr:col>55</xdr:col>
      <xdr:colOff>50800</xdr:colOff>
      <xdr:row>63</xdr:row>
      <xdr:rowOff>8890</xdr:rowOff>
    </xdr:to>
    <xdr:sp macro="" textlink="">
      <xdr:nvSpPr>
        <xdr:cNvPr id="234" name="フローチャート: 判断 233">
          <a:extLst>
            <a:ext uri="{FF2B5EF4-FFF2-40B4-BE49-F238E27FC236}">
              <a16:creationId xmlns:a16="http://schemas.microsoft.com/office/drawing/2014/main" id="{F9CC60F1-78D3-495C-8C42-AAA6C9018105}"/>
            </a:ext>
          </a:extLst>
        </xdr:cNvPr>
        <xdr:cNvSpPr/>
      </xdr:nvSpPr>
      <xdr:spPr>
        <a:xfrm>
          <a:off x="10426700" y="1070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61214</xdr:rowOff>
    </xdr:from>
    <xdr:to>
      <xdr:col>50</xdr:col>
      <xdr:colOff>165100</xdr:colOff>
      <xdr:row>62</xdr:row>
      <xdr:rowOff>162814</xdr:rowOff>
    </xdr:to>
    <xdr:sp macro="" textlink="">
      <xdr:nvSpPr>
        <xdr:cNvPr id="235" name="フローチャート: 判断 234">
          <a:extLst>
            <a:ext uri="{FF2B5EF4-FFF2-40B4-BE49-F238E27FC236}">
              <a16:creationId xmlns:a16="http://schemas.microsoft.com/office/drawing/2014/main" id="{9E290C38-55A2-48BA-8B4D-CDEB00EEECAC}"/>
            </a:ext>
          </a:extLst>
        </xdr:cNvPr>
        <xdr:cNvSpPr/>
      </xdr:nvSpPr>
      <xdr:spPr>
        <a:xfrm>
          <a:off x="95885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69596</xdr:rowOff>
    </xdr:from>
    <xdr:to>
      <xdr:col>46</xdr:col>
      <xdr:colOff>38100</xdr:colOff>
      <xdr:row>62</xdr:row>
      <xdr:rowOff>171196</xdr:rowOff>
    </xdr:to>
    <xdr:sp macro="" textlink="">
      <xdr:nvSpPr>
        <xdr:cNvPr id="236" name="フローチャート: 判断 235">
          <a:extLst>
            <a:ext uri="{FF2B5EF4-FFF2-40B4-BE49-F238E27FC236}">
              <a16:creationId xmlns:a16="http://schemas.microsoft.com/office/drawing/2014/main" id="{18AE9511-3AAF-4D28-93F5-1F6348F37BB8}"/>
            </a:ext>
          </a:extLst>
        </xdr:cNvPr>
        <xdr:cNvSpPr/>
      </xdr:nvSpPr>
      <xdr:spPr>
        <a:xfrm>
          <a:off x="8699500" y="1069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58166</xdr:rowOff>
    </xdr:from>
    <xdr:to>
      <xdr:col>41</xdr:col>
      <xdr:colOff>101600</xdr:colOff>
      <xdr:row>62</xdr:row>
      <xdr:rowOff>159766</xdr:rowOff>
    </xdr:to>
    <xdr:sp macro="" textlink="">
      <xdr:nvSpPr>
        <xdr:cNvPr id="237" name="フローチャート: 判断 236">
          <a:extLst>
            <a:ext uri="{FF2B5EF4-FFF2-40B4-BE49-F238E27FC236}">
              <a16:creationId xmlns:a16="http://schemas.microsoft.com/office/drawing/2014/main" id="{48DFB0CF-6648-4E85-89D6-346B8C63462C}"/>
            </a:ext>
          </a:extLst>
        </xdr:cNvPr>
        <xdr:cNvSpPr/>
      </xdr:nvSpPr>
      <xdr:spPr>
        <a:xfrm>
          <a:off x="7810500" y="106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37592</xdr:rowOff>
    </xdr:from>
    <xdr:to>
      <xdr:col>36</xdr:col>
      <xdr:colOff>165100</xdr:colOff>
      <xdr:row>62</xdr:row>
      <xdr:rowOff>139192</xdr:rowOff>
    </xdr:to>
    <xdr:sp macro="" textlink="">
      <xdr:nvSpPr>
        <xdr:cNvPr id="238" name="フローチャート: 判断 237">
          <a:extLst>
            <a:ext uri="{FF2B5EF4-FFF2-40B4-BE49-F238E27FC236}">
              <a16:creationId xmlns:a16="http://schemas.microsoft.com/office/drawing/2014/main" id="{45FFFD0F-4817-499C-90FF-E04A4545738A}"/>
            </a:ext>
          </a:extLst>
        </xdr:cNvPr>
        <xdr:cNvSpPr/>
      </xdr:nvSpPr>
      <xdr:spPr>
        <a:xfrm>
          <a:off x="6921500" y="1066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AFB3326B-3715-48AF-BF84-A0FD6937923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6CB7FE34-026D-48EA-90F8-A8FBB91C0DD6}"/>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C387B2C-9A78-4B38-B634-EEF229476EC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109B9E9-9B72-48EF-AC0F-23D85E65494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E32B855-80E9-44CF-B68A-400524DC079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42926</xdr:rowOff>
    </xdr:from>
    <xdr:to>
      <xdr:col>55</xdr:col>
      <xdr:colOff>50800</xdr:colOff>
      <xdr:row>61</xdr:row>
      <xdr:rowOff>144526</xdr:rowOff>
    </xdr:to>
    <xdr:sp macro="" textlink="">
      <xdr:nvSpPr>
        <xdr:cNvPr id="244" name="楕円 243">
          <a:extLst>
            <a:ext uri="{FF2B5EF4-FFF2-40B4-BE49-F238E27FC236}">
              <a16:creationId xmlns:a16="http://schemas.microsoft.com/office/drawing/2014/main" id="{E6115A68-3189-4903-9324-4FC96B7B8F2B}"/>
            </a:ext>
          </a:extLst>
        </xdr:cNvPr>
        <xdr:cNvSpPr/>
      </xdr:nvSpPr>
      <xdr:spPr>
        <a:xfrm>
          <a:off x="10426700" y="1050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65803</xdr:rowOff>
    </xdr:from>
    <xdr:ext cx="469744" cy="259045"/>
    <xdr:sp macro="" textlink="">
      <xdr:nvSpPr>
        <xdr:cNvPr id="245" name="【体育館・プール】&#10;一人当たり面積該当値テキスト">
          <a:extLst>
            <a:ext uri="{FF2B5EF4-FFF2-40B4-BE49-F238E27FC236}">
              <a16:creationId xmlns:a16="http://schemas.microsoft.com/office/drawing/2014/main" id="{2B7928D9-C837-45F7-A15F-2041AAF18B73}"/>
            </a:ext>
          </a:extLst>
        </xdr:cNvPr>
        <xdr:cNvSpPr txBox="1"/>
      </xdr:nvSpPr>
      <xdr:spPr>
        <a:xfrm>
          <a:off x="10515600" y="1035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52832</xdr:rowOff>
    </xdr:from>
    <xdr:to>
      <xdr:col>50</xdr:col>
      <xdr:colOff>165100</xdr:colOff>
      <xdr:row>61</xdr:row>
      <xdr:rowOff>154432</xdr:rowOff>
    </xdr:to>
    <xdr:sp macro="" textlink="">
      <xdr:nvSpPr>
        <xdr:cNvPr id="246" name="楕円 245">
          <a:extLst>
            <a:ext uri="{FF2B5EF4-FFF2-40B4-BE49-F238E27FC236}">
              <a16:creationId xmlns:a16="http://schemas.microsoft.com/office/drawing/2014/main" id="{0E88DF2B-F496-44E0-8C53-674E2AF3D229}"/>
            </a:ext>
          </a:extLst>
        </xdr:cNvPr>
        <xdr:cNvSpPr/>
      </xdr:nvSpPr>
      <xdr:spPr>
        <a:xfrm>
          <a:off x="9588500" y="10511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93726</xdr:rowOff>
    </xdr:from>
    <xdr:to>
      <xdr:col>55</xdr:col>
      <xdr:colOff>0</xdr:colOff>
      <xdr:row>61</xdr:row>
      <xdr:rowOff>103632</xdr:rowOff>
    </xdr:to>
    <xdr:cxnSp macro="">
      <xdr:nvCxnSpPr>
        <xdr:cNvPr id="247" name="直線コネクタ 246">
          <a:extLst>
            <a:ext uri="{FF2B5EF4-FFF2-40B4-BE49-F238E27FC236}">
              <a16:creationId xmlns:a16="http://schemas.microsoft.com/office/drawing/2014/main" id="{0B0E665D-72FC-4AC6-A4A8-14CD27F573A1}"/>
            </a:ext>
          </a:extLst>
        </xdr:cNvPr>
        <xdr:cNvCxnSpPr/>
      </xdr:nvCxnSpPr>
      <xdr:spPr>
        <a:xfrm flipV="1">
          <a:off x="9639300" y="10552176"/>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100838</xdr:rowOff>
    </xdr:from>
    <xdr:to>
      <xdr:col>46</xdr:col>
      <xdr:colOff>38100</xdr:colOff>
      <xdr:row>63</xdr:row>
      <xdr:rowOff>30988</xdr:rowOff>
    </xdr:to>
    <xdr:sp macro="" textlink="">
      <xdr:nvSpPr>
        <xdr:cNvPr id="248" name="楕円 247">
          <a:extLst>
            <a:ext uri="{FF2B5EF4-FFF2-40B4-BE49-F238E27FC236}">
              <a16:creationId xmlns:a16="http://schemas.microsoft.com/office/drawing/2014/main" id="{42C66F3C-4124-4D68-BD6F-84F297B4FBBD}"/>
            </a:ext>
          </a:extLst>
        </xdr:cNvPr>
        <xdr:cNvSpPr/>
      </xdr:nvSpPr>
      <xdr:spPr>
        <a:xfrm>
          <a:off x="8699500" y="1073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103632</xdr:rowOff>
    </xdr:from>
    <xdr:to>
      <xdr:col>50</xdr:col>
      <xdr:colOff>114300</xdr:colOff>
      <xdr:row>62</xdr:row>
      <xdr:rowOff>151638</xdr:rowOff>
    </xdr:to>
    <xdr:cxnSp macro="">
      <xdr:nvCxnSpPr>
        <xdr:cNvPr id="249" name="直線コネクタ 248">
          <a:extLst>
            <a:ext uri="{FF2B5EF4-FFF2-40B4-BE49-F238E27FC236}">
              <a16:creationId xmlns:a16="http://schemas.microsoft.com/office/drawing/2014/main" id="{57455467-A13B-4A5A-AA15-EE89E69C0F87}"/>
            </a:ext>
          </a:extLst>
        </xdr:cNvPr>
        <xdr:cNvCxnSpPr/>
      </xdr:nvCxnSpPr>
      <xdr:spPr>
        <a:xfrm flipV="1">
          <a:off x="8750300" y="10562082"/>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103886</xdr:rowOff>
    </xdr:from>
    <xdr:to>
      <xdr:col>41</xdr:col>
      <xdr:colOff>101600</xdr:colOff>
      <xdr:row>63</xdr:row>
      <xdr:rowOff>34036</xdr:rowOff>
    </xdr:to>
    <xdr:sp macro="" textlink="">
      <xdr:nvSpPr>
        <xdr:cNvPr id="250" name="楕円 249">
          <a:extLst>
            <a:ext uri="{FF2B5EF4-FFF2-40B4-BE49-F238E27FC236}">
              <a16:creationId xmlns:a16="http://schemas.microsoft.com/office/drawing/2014/main" id="{44436BFA-F0D4-43AB-A8BA-2D94EB2BE407}"/>
            </a:ext>
          </a:extLst>
        </xdr:cNvPr>
        <xdr:cNvSpPr/>
      </xdr:nvSpPr>
      <xdr:spPr>
        <a:xfrm>
          <a:off x="7810500" y="107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151638</xdr:rowOff>
    </xdr:from>
    <xdr:to>
      <xdr:col>45</xdr:col>
      <xdr:colOff>177800</xdr:colOff>
      <xdr:row>62</xdr:row>
      <xdr:rowOff>154686</xdr:rowOff>
    </xdr:to>
    <xdr:cxnSp macro="">
      <xdr:nvCxnSpPr>
        <xdr:cNvPr id="251" name="直線コネクタ 250">
          <a:extLst>
            <a:ext uri="{FF2B5EF4-FFF2-40B4-BE49-F238E27FC236}">
              <a16:creationId xmlns:a16="http://schemas.microsoft.com/office/drawing/2014/main" id="{CE4B65C6-87B3-4E33-B059-86D0A36925AA}"/>
            </a:ext>
          </a:extLst>
        </xdr:cNvPr>
        <xdr:cNvCxnSpPr/>
      </xdr:nvCxnSpPr>
      <xdr:spPr>
        <a:xfrm flipV="1">
          <a:off x="7861300" y="10781538"/>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55118</xdr:rowOff>
    </xdr:from>
    <xdr:to>
      <xdr:col>36</xdr:col>
      <xdr:colOff>165100</xdr:colOff>
      <xdr:row>60</xdr:row>
      <xdr:rowOff>156718</xdr:rowOff>
    </xdr:to>
    <xdr:sp macro="" textlink="">
      <xdr:nvSpPr>
        <xdr:cNvPr id="252" name="楕円 251">
          <a:extLst>
            <a:ext uri="{FF2B5EF4-FFF2-40B4-BE49-F238E27FC236}">
              <a16:creationId xmlns:a16="http://schemas.microsoft.com/office/drawing/2014/main" id="{D11E3D1B-6BB5-4200-8309-148945000BE8}"/>
            </a:ext>
          </a:extLst>
        </xdr:cNvPr>
        <xdr:cNvSpPr/>
      </xdr:nvSpPr>
      <xdr:spPr>
        <a:xfrm>
          <a:off x="6921500" y="1034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105918</xdr:rowOff>
    </xdr:from>
    <xdr:to>
      <xdr:col>41</xdr:col>
      <xdr:colOff>50800</xdr:colOff>
      <xdr:row>62</xdr:row>
      <xdr:rowOff>154686</xdr:rowOff>
    </xdr:to>
    <xdr:cxnSp macro="">
      <xdr:nvCxnSpPr>
        <xdr:cNvPr id="253" name="直線コネクタ 252">
          <a:extLst>
            <a:ext uri="{FF2B5EF4-FFF2-40B4-BE49-F238E27FC236}">
              <a16:creationId xmlns:a16="http://schemas.microsoft.com/office/drawing/2014/main" id="{B4A4002C-5DB5-4EF9-B52A-E34C3C9D77FF}"/>
            </a:ext>
          </a:extLst>
        </xdr:cNvPr>
        <xdr:cNvCxnSpPr/>
      </xdr:nvCxnSpPr>
      <xdr:spPr>
        <a:xfrm>
          <a:off x="6972300" y="10392918"/>
          <a:ext cx="889000" cy="391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153941</xdr:rowOff>
    </xdr:from>
    <xdr:ext cx="469744" cy="259045"/>
    <xdr:sp macro="" textlink="">
      <xdr:nvSpPr>
        <xdr:cNvPr id="254" name="n_1aveValue【体育館・プール】&#10;一人当たり面積">
          <a:extLst>
            <a:ext uri="{FF2B5EF4-FFF2-40B4-BE49-F238E27FC236}">
              <a16:creationId xmlns:a16="http://schemas.microsoft.com/office/drawing/2014/main" id="{B82EA0F0-CE8C-4764-B28E-95125FEACD00}"/>
            </a:ext>
          </a:extLst>
        </xdr:cNvPr>
        <xdr:cNvSpPr txBox="1"/>
      </xdr:nvSpPr>
      <xdr:spPr>
        <a:xfrm>
          <a:off x="9391727" y="1078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16273</xdr:rowOff>
    </xdr:from>
    <xdr:ext cx="469744" cy="259045"/>
    <xdr:sp macro="" textlink="">
      <xdr:nvSpPr>
        <xdr:cNvPr id="255" name="n_2aveValue【体育館・プール】&#10;一人当たり面積">
          <a:extLst>
            <a:ext uri="{FF2B5EF4-FFF2-40B4-BE49-F238E27FC236}">
              <a16:creationId xmlns:a16="http://schemas.microsoft.com/office/drawing/2014/main" id="{5D3DFBD9-C17F-41EB-9531-ACE1A62990D8}"/>
            </a:ext>
          </a:extLst>
        </xdr:cNvPr>
        <xdr:cNvSpPr txBox="1"/>
      </xdr:nvSpPr>
      <xdr:spPr>
        <a:xfrm>
          <a:off x="8515427" y="10474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4843</xdr:rowOff>
    </xdr:from>
    <xdr:ext cx="469744" cy="259045"/>
    <xdr:sp macro="" textlink="">
      <xdr:nvSpPr>
        <xdr:cNvPr id="256" name="n_3aveValue【体育館・プール】&#10;一人当たり面積">
          <a:extLst>
            <a:ext uri="{FF2B5EF4-FFF2-40B4-BE49-F238E27FC236}">
              <a16:creationId xmlns:a16="http://schemas.microsoft.com/office/drawing/2014/main" id="{3A62EE21-C9F0-49A1-9D0E-6CB3F5EC25B1}"/>
            </a:ext>
          </a:extLst>
        </xdr:cNvPr>
        <xdr:cNvSpPr txBox="1"/>
      </xdr:nvSpPr>
      <xdr:spPr>
        <a:xfrm>
          <a:off x="7626427" y="1046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130319</xdr:rowOff>
    </xdr:from>
    <xdr:ext cx="469744" cy="259045"/>
    <xdr:sp macro="" textlink="">
      <xdr:nvSpPr>
        <xdr:cNvPr id="257" name="n_4aveValue【体育館・プール】&#10;一人当たり面積">
          <a:extLst>
            <a:ext uri="{FF2B5EF4-FFF2-40B4-BE49-F238E27FC236}">
              <a16:creationId xmlns:a16="http://schemas.microsoft.com/office/drawing/2014/main" id="{69F34146-DDC5-4C69-947B-1DFE6DB8AE30}"/>
            </a:ext>
          </a:extLst>
        </xdr:cNvPr>
        <xdr:cNvSpPr txBox="1"/>
      </xdr:nvSpPr>
      <xdr:spPr>
        <a:xfrm>
          <a:off x="6737427" y="10760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170959</xdr:rowOff>
    </xdr:from>
    <xdr:ext cx="469744" cy="259045"/>
    <xdr:sp macro="" textlink="">
      <xdr:nvSpPr>
        <xdr:cNvPr id="258" name="n_1mainValue【体育館・プール】&#10;一人当たり面積">
          <a:extLst>
            <a:ext uri="{FF2B5EF4-FFF2-40B4-BE49-F238E27FC236}">
              <a16:creationId xmlns:a16="http://schemas.microsoft.com/office/drawing/2014/main" id="{3E172919-B5ED-409E-9D10-7CCF65158937}"/>
            </a:ext>
          </a:extLst>
        </xdr:cNvPr>
        <xdr:cNvSpPr txBox="1"/>
      </xdr:nvSpPr>
      <xdr:spPr>
        <a:xfrm>
          <a:off x="9391727" y="1028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22115</xdr:rowOff>
    </xdr:from>
    <xdr:ext cx="469744" cy="259045"/>
    <xdr:sp macro="" textlink="">
      <xdr:nvSpPr>
        <xdr:cNvPr id="259" name="n_2mainValue【体育館・プール】&#10;一人当たり面積">
          <a:extLst>
            <a:ext uri="{FF2B5EF4-FFF2-40B4-BE49-F238E27FC236}">
              <a16:creationId xmlns:a16="http://schemas.microsoft.com/office/drawing/2014/main" id="{8628C3E8-CC2E-4D95-B732-04B32B305644}"/>
            </a:ext>
          </a:extLst>
        </xdr:cNvPr>
        <xdr:cNvSpPr txBox="1"/>
      </xdr:nvSpPr>
      <xdr:spPr>
        <a:xfrm>
          <a:off x="8515427" y="1082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25163</xdr:rowOff>
    </xdr:from>
    <xdr:ext cx="469744" cy="259045"/>
    <xdr:sp macro="" textlink="">
      <xdr:nvSpPr>
        <xdr:cNvPr id="260" name="n_3mainValue【体育館・プール】&#10;一人当たり面積">
          <a:extLst>
            <a:ext uri="{FF2B5EF4-FFF2-40B4-BE49-F238E27FC236}">
              <a16:creationId xmlns:a16="http://schemas.microsoft.com/office/drawing/2014/main" id="{37919699-7B50-4769-B242-68528B8646C6}"/>
            </a:ext>
          </a:extLst>
        </xdr:cNvPr>
        <xdr:cNvSpPr txBox="1"/>
      </xdr:nvSpPr>
      <xdr:spPr>
        <a:xfrm>
          <a:off x="7626427" y="10826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1795</xdr:rowOff>
    </xdr:from>
    <xdr:ext cx="469744" cy="259045"/>
    <xdr:sp macro="" textlink="">
      <xdr:nvSpPr>
        <xdr:cNvPr id="261" name="n_4mainValue【体育館・プール】&#10;一人当たり面積">
          <a:extLst>
            <a:ext uri="{FF2B5EF4-FFF2-40B4-BE49-F238E27FC236}">
              <a16:creationId xmlns:a16="http://schemas.microsoft.com/office/drawing/2014/main" id="{07C59F8A-C4B3-4887-A265-8C264D6AA227}"/>
            </a:ext>
          </a:extLst>
        </xdr:cNvPr>
        <xdr:cNvSpPr txBox="1"/>
      </xdr:nvSpPr>
      <xdr:spPr>
        <a:xfrm>
          <a:off x="6737427" y="10117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15A2E725-8611-4D11-A6C7-0CA2BA50A37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4AEEDCC5-255D-4896-B44D-8463D5C73F2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CAE9DCE7-2571-4A64-A679-174543ACCDA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2F2DE21A-6F15-4972-B11C-C060FB62E51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3BFAC618-1BD5-49EF-A478-8102C58C322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E6986B8C-CFFF-4057-A3E6-5B627C26BF69}"/>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70831367-13B5-4DF4-AE2C-0C3DE8DA94B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7E745DBA-9893-4563-A5A0-BCDAA2F27EA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E4592264-FDDB-458D-8D13-94CFBB5D42D9}"/>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26D6F8BF-DB20-415B-AF3F-1D2D8C78D0B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670DFE4-6656-4544-AAA4-521DBED5E80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47437AE8-E440-4D31-A3F6-D52666D6218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4DCBA4B2-0735-4551-A547-37BAAFBFC31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4D98C56B-D49C-4F5A-ADBF-3F68284A7DC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28920665-5AEC-4564-90DE-FBEBA154C375}"/>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D119DEE4-3442-40AC-9F03-450F39B62D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224E5DE3-7FFB-4763-9C0B-FEA97F236EF8}"/>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31A4B45F-9F99-431A-9082-9CBA85A8FAE8}"/>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2A4757B7-805E-4DC7-9DEA-04F1040ACD13}"/>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D5255996-E8D4-4B55-BCD5-12FB60A47DBB}"/>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E4C6FDBD-D105-40FE-B287-0D77AC07664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BA9DA41E-92B5-4377-8586-8CD22091D99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E3C61E1D-D2F9-4EF3-B23E-B98AA063B723}"/>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a:extLst>
            <a:ext uri="{FF2B5EF4-FFF2-40B4-BE49-F238E27FC236}">
              <a16:creationId xmlns:a16="http://schemas.microsoft.com/office/drawing/2014/main" id="{F4E29721-AE83-4E08-87D9-5769C9BC876E}"/>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26670</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D0442874-703F-435A-AB54-B1215E7E8566}"/>
            </a:ext>
          </a:extLst>
        </xdr:cNvPr>
        <xdr:cNvCxnSpPr/>
      </xdr:nvCxnSpPr>
      <xdr:spPr>
        <a:xfrm flipV="1">
          <a:off x="4634865" y="13228320"/>
          <a:ext cx="0" cy="1630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福祉施設】&#10;有形固定資産減価償却率最小値テキスト">
          <a:extLst>
            <a:ext uri="{FF2B5EF4-FFF2-40B4-BE49-F238E27FC236}">
              <a16:creationId xmlns:a16="http://schemas.microsoft.com/office/drawing/2014/main" id="{DD67972B-CBDA-479E-ACFF-622390F743E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126F3271-A521-49CC-9B27-B20C08341F23}"/>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144797</xdr:rowOff>
    </xdr:from>
    <xdr:ext cx="405111" cy="259045"/>
    <xdr:sp macro="" textlink="">
      <xdr:nvSpPr>
        <xdr:cNvPr id="289" name="【福祉施設】&#10;有形固定資産減価償却率最大値テキスト">
          <a:extLst>
            <a:ext uri="{FF2B5EF4-FFF2-40B4-BE49-F238E27FC236}">
              <a16:creationId xmlns:a16="http://schemas.microsoft.com/office/drawing/2014/main" id="{EED90CCA-237A-4ABC-85A9-0BDF94CAB5CE}"/>
            </a:ext>
          </a:extLst>
        </xdr:cNvPr>
        <xdr:cNvSpPr txBox="1"/>
      </xdr:nvSpPr>
      <xdr:spPr>
        <a:xfrm>
          <a:off x="4673600" y="1300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26670</xdr:rowOff>
    </xdr:from>
    <xdr:to>
      <xdr:col>24</xdr:col>
      <xdr:colOff>152400</xdr:colOff>
      <xdr:row>77</xdr:row>
      <xdr:rowOff>26670</xdr:rowOff>
    </xdr:to>
    <xdr:cxnSp macro="">
      <xdr:nvCxnSpPr>
        <xdr:cNvPr id="290" name="直線コネクタ 289">
          <a:extLst>
            <a:ext uri="{FF2B5EF4-FFF2-40B4-BE49-F238E27FC236}">
              <a16:creationId xmlns:a16="http://schemas.microsoft.com/office/drawing/2014/main" id="{2E6C27F5-4619-4EA4-B89F-3136C59FD701}"/>
            </a:ext>
          </a:extLst>
        </xdr:cNvPr>
        <xdr:cNvCxnSpPr/>
      </xdr:nvCxnSpPr>
      <xdr:spPr>
        <a:xfrm>
          <a:off x="4546600" y="1322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23513</xdr:rowOff>
    </xdr:from>
    <xdr:ext cx="405111" cy="259045"/>
    <xdr:sp macro="" textlink="">
      <xdr:nvSpPr>
        <xdr:cNvPr id="291" name="【福祉施設】&#10;有形固定資産減価償却率平均値テキスト">
          <a:extLst>
            <a:ext uri="{FF2B5EF4-FFF2-40B4-BE49-F238E27FC236}">
              <a16:creationId xmlns:a16="http://schemas.microsoft.com/office/drawing/2014/main" id="{416D7475-C025-454B-A335-3315B1EC1A29}"/>
            </a:ext>
          </a:extLst>
        </xdr:cNvPr>
        <xdr:cNvSpPr txBox="1"/>
      </xdr:nvSpPr>
      <xdr:spPr>
        <a:xfrm>
          <a:off x="4673600" y="1391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636</xdr:rowOff>
    </xdr:from>
    <xdr:to>
      <xdr:col>24</xdr:col>
      <xdr:colOff>114300</xdr:colOff>
      <xdr:row>82</xdr:row>
      <xdr:rowOff>102236</xdr:rowOff>
    </xdr:to>
    <xdr:sp macro="" textlink="">
      <xdr:nvSpPr>
        <xdr:cNvPr id="292" name="フローチャート: 判断 291">
          <a:extLst>
            <a:ext uri="{FF2B5EF4-FFF2-40B4-BE49-F238E27FC236}">
              <a16:creationId xmlns:a16="http://schemas.microsoft.com/office/drawing/2014/main" id="{355CFC13-09FE-4D91-A0FA-46699B9C6397}"/>
            </a:ext>
          </a:extLst>
        </xdr:cNvPr>
        <xdr:cNvSpPr/>
      </xdr:nvSpPr>
      <xdr:spPr>
        <a:xfrm>
          <a:off x="4584700" y="1405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133986</xdr:rowOff>
    </xdr:from>
    <xdr:to>
      <xdr:col>20</xdr:col>
      <xdr:colOff>38100</xdr:colOff>
      <xdr:row>82</xdr:row>
      <xdr:rowOff>64136</xdr:rowOff>
    </xdr:to>
    <xdr:sp macro="" textlink="">
      <xdr:nvSpPr>
        <xdr:cNvPr id="293" name="フローチャート: 判断 292">
          <a:extLst>
            <a:ext uri="{FF2B5EF4-FFF2-40B4-BE49-F238E27FC236}">
              <a16:creationId xmlns:a16="http://schemas.microsoft.com/office/drawing/2014/main" id="{3DA11CC9-D276-4A29-BF85-92F302514ADF}"/>
            </a:ext>
          </a:extLst>
        </xdr:cNvPr>
        <xdr:cNvSpPr/>
      </xdr:nvSpPr>
      <xdr:spPr>
        <a:xfrm>
          <a:off x="3746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147320</xdr:rowOff>
    </xdr:from>
    <xdr:to>
      <xdr:col>15</xdr:col>
      <xdr:colOff>101600</xdr:colOff>
      <xdr:row>82</xdr:row>
      <xdr:rowOff>77470</xdr:rowOff>
    </xdr:to>
    <xdr:sp macro="" textlink="">
      <xdr:nvSpPr>
        <xdr:cNvPr id="294" name="フローチャート: 判断 293">
          <a:extLst>
            <a:ext uri="{FF2B5EF4-FFF2-40B4-BE49-F238E27FC236}">
              <a16:creationId xmlns:a16="http://schemas.microsoft.com/office/drawing/2014/main" id="{68903698-B0F6-4D69-A8C8-3A3E085CEBFC}"/>
            </a:ext>
          </a:extLst>
        </xdr:cNvPr>
        <xdr:cNvSpPr/>
      </xdr:nvSpPr>
      <xdr:spPr>
        <a:xfrm>
          <a:off x="2857500" y="1403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8255</xdr:rowOff>
    </xdr:from>
    <xdr:to>
      <xdr:col>10</xdr:col>
      <xdr:colOff>165100</xdr:colOff>
      <xdr:row>82</xdr:row>
      <xdr:rowOff>109855</xdr:rowOff>
    </xdr:to>
    <xdr:sp macro="" textlink="">
      <xdr:nvSpPr>
        <xdr:cNvPr id="295" name="フローチャート: 判断 294">
          <a:extLst>
            <a:ext uri="{FF2B5EF4-FFF2-40B4-BE49-F238E27FC236}">
              <a16:creationId xmlns:a16="http://schemas.microsoft.com/office/drawing/2014/main" id="{B3E531D6-D475-4940-942F-259F5D10AC12}"/>
            </a:ext>
          </a:extLst>
        </xdr:cNvPr>
        <xdr:cNvSpPr/>
      </xdr:nvSpPr>
      <xdr:spPr>
        <a:xfrm>
          <a:off x="1968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80645</xdr:rowOff>
    </xdr:from>
    <xdr:to>
      <xdr:col>6</xdr:col>
      <xdr:colOff>38100</xdr:colOff>
      <xdr:row>82</xdr:row>
      <xdr:rowOff>10795</xdr:rowOff>
    </xdr:to>
    <xdr:sp macro="" textlink="">
      <xdr:nvSpPr>
        <xdr:cNvPr id="296" name="フローチャート: 判断 295">
          <a:extLst>
            <a:ext uri="{FF2B5EF4-FFF2-40B4-BE49-F238E27FC236}">
              <a16:creationId xmlns:a16="http://schemas.microsoft.com/office/drawing/2014/main" id="{977D3711-7F8F-408D-B64D-47004A4351BC}"/>
            </a:ext>
          </a:extLst>
        </xdr:cNvPr>
        <xdr:cNvSpPr/>
      </xdr:nvSpPr>
      <xdr:spPr>
        <a:xfrm>
          <a:off x="1079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2DED761-DBC2-413B-A3A4-BA3C765C98D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7882518-36E6-4985-990D-553078B4CE3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4EB0A92-7B6B-4326-A758-DC41B38EB6F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3936C780-0082-491C-99CD-46E52641BB7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1DFF7C4-8330-41A8-8D58-1DE233F51F2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65405</xdr:rowOff>
    </xdr:from>
    <xdr:to>
      <xdr:col>24</xdr:col>
      <xdr:colOff>114300</xdr:colOff>
      <xdr:row>85</xdr:row>
      <xdr:rowOff>167005</xdr:rowOff>
    </xdr:to>
    <xdr:sp macro="" textlink="">
      <xdr:nvSpPr>
        <xdr:cNvPr id="302" name="楕円 301">
          <a:extLst>
            <a:ext uri="{FF2B5EF4-FFF2-40B4-BE49-F238E27FC236}">
              <a16:creationId xmlns:a16="http://schemas.microsoft.com/office/drawing/2014/main" id="{C9A3946F-9EB5-4FAD-83F7-CC82A9A6C970}"/>
            </a:ext>
          </a:extLst>
        </xdr:cNvPr>
        <xdr:cNvSpPr/>
      </xdr:nvSpPr>
      <xdr:spPr>
        <a:xfrm>
          <a:off x="45847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43832</xdr:rowOff>
    </xdr:from>
    <xdr:ext cx="405111" cy="259045"/>
    <xdr:sp macro="" textlink="">
      <xdr:nvSpPr>
        <xdr:cNvPr id="303" name="【福祉施設】&#10;有形固定資産減価償却率該当値テキスト">
          <a:extLst>
            <a:ext uri="{FF2B5EF4-FFF2-40B4-BE49-F238E27FC236}">
              <a16:creationId xmlns:a16="http://schemas.microsoft.com/office/drawing/2014/main" id="{CAD9FCA1-4E3B-474B-971F-CC8ED1013ABA}"/>
            </a:ext>
          </a:extLst>
        </xdr:cNvPr>
        <xdr:cNvSpPr txBox="1"/>
      </xdr:nvSpPr>
      <xdr:spPr>
        <a:xfrm>
          <a:off x="4673600" y="1461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21589</xdr:rowOff>
    </xdr:from>
    <xdr:to>
      <xdr:col>20</xdr:col>
      <xdr:colOff>38100</xdr:colOff>
      <xdr:row>85</xdr:row>
      <xdr:rowOff>123189</xdr:rowOff>
    </xdr:to>
    <xdr:sp macro="" textlink="">
      <xdr:nvSpPr>
        <xdr:cNvPr id="304" name="楕円 303">
          <a:extLst>
            <a:ext uri="{FF2B5EF4-FFF2-40B4-BE49-F238E27FC236}">
              <a16:creationId xmlns:a16="http://schemas.microsoft.com/office/drawing/2014/main" id="{6F424983-7D8A-42B4-A968-2DA4739C5539}"/>
            </a:ext>
          </a:extLst>
        </xdr:cNvPr>
        <xdr:cNvSpPr/>
      </xdr:nvSpPr>
      <xdr:spPr>
        <a:xfrm>
          <a:off x="3746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72389</xdr:rowOff>
    </xdr:from>
    <xdr:to>
      <xdr:col>24</xdr:col>
      <xdr:colOff>63500</xdr:colOff>
      <xdr:row>85</xdr:row>
      <xdr:rowOff>116205</xdr:rowOff>
    </xdr:to>
    <xdr:cxnSp macro="">
      <xdr:nvCxnSpPr>
        <xdr:cNvPr id="305" name="直線コネクタ 304">
          <a:extLst>
            <a:ext uri="{FF2B5EF4-FFF2-40B4-BE49-F238E27FC236}">
              <a16:creationId xmlns:a16="http://schemas.microsoft.com/office/drawing/2014/main" id="{A81218AA-F344-424A-985C-05E0BFA730E2}"/>
            </a:ext>
          </a:extLst>
        </xdr:cNvPr>
        <xdr:cNvCxnSpPr/>
      </xdr:nvCxnSpPr>
      <xdr:spPr>
        <a:xfrm>
          <a:off x="3797300" y="14645639"/>
          <a:ext cx="8382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145414</xdr:rowOff>
    </xdr:from>
    <xdr:to>
      <xdr:col>15</xdr:col>
      <xdr:colOff>101600</xdr:colOff>
      <xdr:row>85</xdr:row>
      <xdr:rowOff>75564</xdr:rowOff>
    </xdr:to>
    <xdr:sp macro="" textlink="">
      <xdr:nvSpPr>
        <xdr:cNvPr id="306" name="楕円 305">
          <a:extLst>
            <a:ext uri="{FF2B5EF4-FFF2-40B4-BE49-F238E27FC236}">
              <a16:creationId xmlns:a16="http://schemas.microsoft.com/office/drawing/2014/main" id="{33B8C13D-9134-4295-83F9-70E7B4AA68FC}"/>
            </a:ext>
          </a:extLst>
        </xdr:cNvPr>
        <xdr:cNvSpPr/>
      </xdr:nvSpPr>
      <xdr:spPr>
        <a:xfrm>
          <a:off x="2857500" y="145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24764</xdr:rowOff>
    </xdr:from>
    <xdr:to>
      <xdr:col>19</xdr:col>
      <xdr:colOff>177800</xdr:colOff>
      <xdr:row>85</xdr:row>
      <xdr:rowOff>72389</xdr:rowOff>
    </xdr:to>
    <xdr:cxnSp macro="">
      <xdr:nvCxnSpPr>
        <xdr:cNvPr id="307" name="直線コネクタ 306">
          <a:extLst>
            <a:ext uri="{FF2B5EF4-FFF2-40B4-BE49-F238E27FC236}">
              <a16:creationId xmlns:a16="http://schemas.microsoft.com/office/drawing/2014/main" id="{37C48BED-624F-4339-8328-9AC0EED481EB}"/>
            </a:ext>
          </a:extLst>
        </xdr:cNvPr>
        <xdr:cNvCxnSpPr/>
      </xdr:nvCxnSpPr>
      <xdr:spPr>
        <a:xfrm>
          <a:off x="2908300" y="1459801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97789</xdr:rowOff>
    </xdr:from>
    <xdr:to>
      <xdr:col>10</xdr:col>
      <xdr:colOff>165100</xdr:colOff>
      <xdr:row>85</xdr:row>
      <xdr:rowOff>27939</xdr:rowOff>
    </xdr:to>
    <xdr:sp macro="" textlink="">
      <xdr:nvSpPr>
        <xdr:cNvPr id="308" name="楕円 307">
          <a:extLst>
            <a:ext uri="{FF2B5EF4-FFF2-40B4-BE49-F238E27FC236}">
              <a16:creationId xmlns:a16="http://schemas.microsoft.com/office/drawing/2014/main" id="{0B2245F4-110E-40D6-ABB3-431A0BAA775A}"/>
            </a:ext>
          </a:extLst>
        </xdr:cNvPr>
        <xdr:cNvSpPr/>
      </xdr:nvSpPr>
      <xdr:spPr>
        <a:xfrm>
          <a:off x="1968500" y="1449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148589</xdr:rowOff>
    </xdr:from>
    <xdr:to>
      <xdr:col>15</xdr:col>
      <xdr:colOff>50800</xdr:colOff>
      <xdr:row>85</xdr:row>
      <xdr:rowOff>24764</xdr:rowOff>
    </xdr:to>
    <xdr:cxnSp macro="">
      <xdr:nvCxnSpPr>
        <xdr:cNvPr id="309" name="直線コネクタ 308">
          <a:extLst>
            <a:ext uri="{FF2B5EF4-FFF2-40B4-BE49-F238E27FC236}">
              <a16:creationId xmlns:a16="http://schemas.microsoft.com/office/drawing/2014/main" id="{58F76744-6A76-4E0E-8C0D-C8445BF617B0}"/>
            </a:ext>
          </a:extLst>
        </xdr:cNvPr>
        <xdr:cNvCxnSpPr/>
      </xdr:nvCxnSpPr>
      <xdr:spPr>
        <a:xfrm>
          <a:off x="2019300" y="14550389"/>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63500</xdr:rowOff>
    </xdr:from>
    <xdr:to>
      <xdr:col>6</xdr:col>
      <xdr:colOff>38100</xdr:colOff>
      <xdr:row>86</xdr:row>
      <xdr:rowOff>165100</xdr:rowOff>
    </xdr:to>
    <xdr:sp macro="" textlink="">
      <xdr:nvSpPr>
        <xdr:cNvPr id="310" name="楕円 309">
          <a:extLst>
            <a:ext uri="{FF2B5EF4-FFF2-40B4-BE49-F238E27FC236}">
              <a16:creationId xmlns:a16="http://schemas.microsoft.com/office/drawing/2014/main" id="{F356240E-E8AE-44D9-B0BE-8C26ABA68121}"/>
            </a:ext>
          </a:extLst>
        </xdr:cNvPr>
        <xdr:cNvSpPr/>
      </xdr:nvSpPr>
      <xdr:spPr>
        <a:xfrm>
          <a:off x="1079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148589</xdr:rowOff>
    </xdr:from>
    <xdr:to>
      <xdr:col>10</xdr:col>
      <xdr:colOff>114300</xdr:colOff>
      <xdr:row>86</xdr:row>
      <xdr:rowOff>114300</xdr:rowOff>
    </xdr:to>
    <xdr:cxnSp macro="">
      <xdr:nvCxnSpPr>
        <xdr:cNvPr id="311" name="直線コネクタ 310">
          <a:extLst>
            <a:ext uri="{FF2B5EF4-FFF2-40B4-BE49-F238E27FC236}">
              <a16:creationId xmlns:a16="http://schemas.microsoft.com/office/drawing/2014/main" id="{EB89EFB1-5152-40E5-ADDA-53AE01485078}"/>
            </a:ext>
          </a:extLst>
        </xdr:cNvPr>
        <xdr:cNvCxnSpPr/>
      </xdr:nvCxnSpPr>
      <xdr:spPr>
        <a:xfrm flipV="1">
          <a:off x="1130300" y="14550389"/>
          <a:ext cx="889000" cy="30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80663</xdr:rowOff>
    </xdr:from>
    <xdr:ext cx="405111" cy="259045"/>
    <xdr:sp macro="" textlink="">
      <xdr:nvSpPr>
        <xdr:cNvPr id="312" name="n_1aveValue【福祉施設】&#10;有形固定資産減価償却率">
          <a:extLst>
            <a:ext uri="{FF2B5EF4-FFF2-40B4-BE49-F238E27FC236}">
              <a16:creationId xmlns:a16="http://schemas.microsoft.com/office/drawing/2014/main" id="{B2F26576-2A65-4CBF-9BFC-E9D51446FC8A}"/>
            </a:ext>
          </a:extLst>
        </xdr:cNvPr>
        <xdr:cNvSpPr txBox="1"/>
      </xdr:nvSpPr>
      <xdr:spPr>
        <a:xfrm>
          <a:off x="3582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93997</xdr:rowOff>
    </xdr:from>
    <xdr:ext cx="405111" cy="259045"/>
    <xdr:sp macro="" textlink="">
      <xdr:nvSpPr>
        <xdr:cNvPr id="313" name="n_2aveValue【福祉施設】&#10;有形固定資産減価償却率">
          <a:extLst>
            <a:ext uri="{FF2B5EF4-FFF2-40B4-BE49-F238E27FC236}">
              <a16:creationId xmlns:a16="http://schemas.microsoft.com/office/drawing/2014/main" id="{4EED748C-9F32-4DAB-9121-852C067ED64A}"/>
            </a:ext>
          </a:extLst>
        </xdr:cNvPr>
        <xdr:cNvSpPr txBox="1"/>
      </xdr:nvSpPr>
      <xdr:spPr>
        <a:xfrm>
          <a:off x="2705744" y="1380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126382</xdr:rowOff>
    </xdr:from>
    <xdr:ext cx="405111" cy="259045"/>
    <xdr:sp macro="" textlink="">
      <xdr:nvSpPr>
        <xdr:cNvPr id="314" name="n_3aveValue【福祉施設】&#10;有形固定資産減価償却率">
          <a:extLst>
            <a:ext uri="{FF2B5EF4-FFF2-40B4-BE49-F238E27FC236}">
              <a16:creationId xmlns:a16="http://schemas.microsoft.com/office/drawing/2014/main" id="{FC752F55-23EE-46AF-8B72-EEE39DB49AFB}"/>
            </a:ext>
          </a:extLst>
        </xdr:cNvPr>
        <xdr:cNvSpPr txBox="1"/>
      </xdr:nvSpPr>
      <xdr:spPr>
        <a:xfrm>
          <a:off x="1816744" y="1384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27322</xdr:rowOff>
    </xdr:from>
    <xdr:ext cx="405111" cy="259045"/>
    <xdr:sp macro="" textlink="">
      <xdr:nvSpPr>
        <xdr:cNvPr id="315" name="n_4aveValue【福祉施設】&#10;有形固定資産減価償却率">
          <a:extLst>
            <a:ext uri="{FF2B5EF4-FFF2-40B4-BE49-F238E27FC236}">
              <a16:creationId xmlns:a16="http://schemas.microsoft.com/office/drawing/2014/main" id="{5BDD1736-0F59-49A9-9997-2AF0313003F2}"/>
            </a:ext>
          </a:extLst>
        </xdr:cNvPr>
        <xdr:cNvSpPr txBox="1"/>
      </xdr:nvSpPr>
      <xdr:spPr>
        <a:xfrm>
          <a:off x="927744" y="1374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114316</xdr:rowOff>
    </xdr:from>
    <xdr:ext cx="405111" cy="259045"/>
    <xdr:sp macro="" textlink="">
      <xdr:nvSpPr>
        <xdr:cNvPr id="316" name="n_1mainValue【福祉施設】&#10;有形固定資産減価償却率">
          <a:extLst>
            <a:ext uri="{FF2B5EF4-FFF2-40B4-BE49-F238E27FC236}">
              <a16:creationId xmlns:a16="http://schemas.microsoft.com/office/drawing/2014/main" id="{F91F556C-A645-45C2-BD31-3A72DBFCE58A}"/>
            </a:ext>
          </a:extLst>
        </xdr:cNvPr>
        <xdr:cNvSpPr txBox="1"/>
      </xdr:nvSpPr>
      <xdr:spPr>
        <a:xfrm>
          <a:off x="35820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66691</xdr:rowOff>
    </xdr:from>
    <xdr:ext cx="405111" cy="259045"/>
    <xdr:sp macro="" textlink="">
      <xdr:nvSpPr>
        <xdr:cNvPr id="317" name="n_2mainValue【福祉施設】&#10;有形固定資産減価償却率">
          <a:extLst>
            <a:ext uri="{FF2B5EF4-FFF2-40B4-BE49-F238E27FC236}">
              <a16:creationId xmlns:a16="http://schemas.microsoft.com/office/drawing/2014/main" id="{4A7E3DE5-119B-4019-A7D6-117D414541E3}"/>
            </a:ext>
          </a:extLst>
        </xdr:cNvPr>
        <xdr:cNvSpPr txBox="1"/>
      </xdr:nvSpPr>
      <xdr:spPr>
        <a:xfrm>
          <a:off x="2705744" y="1463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19066</xdr:rowOff>
    </xdr:from>
    <xdr:ext cx="405111" cy="259045"/>
    <xdr:sp macro="" textlink="">
      <xdr:nvSpPr>
        <xdr:cNvPr id="318" name="n_3mainValue【福祉施設】&#10;有形固定資産減価償却率">
          <a:extLst>
            <a:ext uri="{FF2B5EF4-FFF2-40B4-BE49-F238E27FC236}">
              <a16:creationId xmlns:a16="http://schemas.microsoft.com/office/drawing/2014/main" id="{368D8733-BDEE-452E-818F-EE2128745AC4}"/>
            </a:ext>
          </a:extLst>
        </xdr:cNvPr>
        <xdr:cNvSpPr txBox="1"/>
      </xdr:nvSpPr>
      <xdr:spPr>
        <a:xfrm>
          <a:off x="1816744" y="1459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156227</xdr:rowOff>
    </xdr:from>
    <xdr:ext cx="469744" cy="259045"/>
    <xdr:sp macro="" textlink="">
      <xdr:nvSpPr>
        <xdr:cNvPr id="319" name="n_4mainValue【福祉施設】&#10;有形固定資産減価償却率">
          <a:extLst>
            <a:ext uri="{FF2B5EF4-FFF2-40B4-BE49-F238E27FC236}">
              <a16:creationId xmlns:a16="http://schemas.microsoft.com/office/drawing/2014/main" id="{8F114996-3872-4EF6-93EE-1C51C442ABE2}"/>
            </a:ext>
          </a:extLst>
        </xdr:cNvPr>
        <xdr:cNvSpPr txBox="1"/>
      </xdr:nvSpPr>
      <xdr:spPr>
        <a:xfrm>
          <a:off x="895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4DC2DFE0-D909-427F-90EF-63BB8E44727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E692365F-1CDB-4114-9CB1-0F610CAFADA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F5D3EF1B-5879-4ED0-BA01-7F784E04F25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B892FFB4-5FD8-4474-B031-22428A67141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7BBDF3BE-BD15-4D32-B5CA-3016EEA5BBD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64C29271-F9DF-4700-84D8-FA396A0A0438}"/>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A1DCE0CC-5444-404B-8BEF-C5523613914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0A6004EB-27AE-4BB0-9F34-9048DF9D902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13567C3A-23ED-4929-8FF8-7C03BEFD038F}"/>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15BE9C3F-E8D8-4651-AEEF-69F5836704A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a:extLst>
            <a:ext uri="{FF2B5EF4-FFF2-40B4-BE49-F238E27FC236}">
              <a16:creationId xmlns:a16="http://schemas.microsoft.com/office/drawing/2014/main" id="{F8866D0C-6439-44A5-9F18-C2F463FCC342}"/>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a:extLst>
            <a:ext uri="{FF2B5EF4-FFF2-40B4-BE49-F238E27FC236}">
              <a16:creationId xmlns:a16="http://schemas.microsoft.com/office/drawing/2014/main" id="{425E460A-4918-4184-BD52-3F382D5895FD}"/>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a:extLst>
            <a:ext uri="{FF2B5EF4-FFF2-40B4-BE49-F238E27FC236}">
              <a16:creationId xmlns:a16="http://schemas.microsoft.com/office/drawing/2014/main" id="{45480A36-2EA5-4E73-A6B6-B9E1F3557331}"/>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a:extLst>
            <a:ext uri="{FF2B5EF4-FFF2-40B4-BE49-F238E27FC236}">
              <a16:creationId xmlns:a16="http://schemas.microsoft.com/office/drawing/2014/main" id="{31AEB18F-3198-4158-A841-B40D0153E04B}"/>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a:extLst>
            <a:ext uri="{FF2B5EF4-FFF2-40B4-BE49-F238E27FC236}">
              <a16:creationId xmlns:a16="http://schemas.microsoft.com/office/drawing/2014/main" id="{2937E539-2670-4930-A1C8-E6D4724B5814}"/>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a:extLst>
            <a:ext uri="{FF2B5EF4-FFF2-40B4-BE49-F238E27FC236}">
              <a16:creationId xmlns:a16="http://schemas.microsoft.com/office/drawing/2014/main" id="{4671D1D6-F84B-483B-9C20-B152EB6F763C}"/>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a:extLst>
            <a:ext uri="{FF2B5EF4-FFF2-40B4-BE49-F238E27FC236}">
              <a16:creationId xmlns:a16="http://schemas.microsoft.com/office/drawing/2014/main" id="{A2AA45D4-C2D4-4E03-89A1-2EBB734F6767}"/>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a:extLst>
            <a:ext uri="{FF2B5EF4-FFF2-40B4-BE49-F238E27FC236}">
              <a16:creationId xmlns:a16="http://schemas.microsoft.com/office/drawing/2014/main" id="{EB2CA3A8-CBEE-4E24-827B-4E5C8ECEC13D}"/>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a:extLst>
            <a:ext uri="{FF2B5EF4-FFF2-40B4-BE49-F238E27FC236}">
              <a16:creationId xmlns:a16="http://schemas.microsoft.com/office/drawing/2014/main" id="{F7EBC511-526B-4B7D-9202-94931A90045C}"/>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a:extLst>
            <a:ext uri="{FF2B5EF4-FFF2-40B4-BE49-F238E27FC236}">
              <a16:creationId xmlns:a16="http://schemas.microsoft.com/office/drawing/2014/main" id="{72490DAC-029A-4FC7-9D6A-0D90E009080E}"/>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a:extLst>
            <a:ext uri="{FF2B5EF4-FFF2-40B4-BE49-F238E27FC236}">
              <a16:creationId xmlns:a16="http://schemas.microsoft.com/office/drawing/2014/main" id="{28D11BC5-DD74-467B-88ED-479424646F1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a:extLst>
            <a:ext uri="{FF2B5EF4-FFF2-40B4-BE49-F238E27FC236}">
              <a16:creationId xmlns:a16="http://schemas.microsoft.com/office/drawing/2014/main" id="{AE7BE8BF-B36B-4B60-A97D-12C11181B223}"/>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a:extLst>
            <a:ext uri="{FF2B5EF4-FFF2-40B4-BE49-F238E27FC236}">
              <a16:creationId xmlns:a16="http://schemas.microsoft.com/office/drawing/2014/main" id="{7F080DC9-0D98-4BFF-9C11-B15F3EE8032E}"/>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7620</xdr:rowOff>
    </xdr:from>
    <xdr:to>
      <xdr:col>54</xdr:col>
      <xdr:colOff>189865</xdr:colOff>
      <xdr:row>86</xdr:row>
      <xdr:rowOff>85089</xdr:rowOff>
    </xdr:to>
    <xdr:cxnSp macro="">
      <xdr:nvCxnSpPr>
        <xdr:cNvPr id="343" name="直線コネクタ 342">
          <a:extLst>
            <a:ext uri="{FF2B5EF4-FFF2-40B4-BE49-F238E27FC236}">
              <a16:creationId xmlns:a16="http://schemas.microsoft.com/office/drawing/2014/main" id="{9DE04645-2D7C-42A3-9BAD-AFE1E0EE681F}"/>
            </a:ext>
          </a:extLst>
        </xdr:cNvPr>
        <xdr:cNvCxnSpPr/>
      </xdr:nvCxnSpPr>
      <xdr:spPr>
        <a:xfrm flipV="1">
          <a:off x="10476865" y="13552170"/>
          <a:ext cx="0" cy="1277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88916</xdr:rowOff>
    </xdr:from>
    <xdr:ext cx="469744" cy="259045"/>
    <xdr:sp macro="" textlink="">
      <xdr:nvSpPr>
        <xdr:cNvPr id="344" name="【福祉施設】&#10;一人当たり面積最小値テキスト">
          <a:extLst>
            <a:ext uri="{FF2B5EF4-FFF2-40B4-BE49-F238E27FC236}">
              <a16:creationId xmlns:a16="http://schemas.microsoft.com/office/drawing/2014/main" id="{E0619E42-2FCB-4CB4-9A52-3ACA0EE37D23}"/>
            </a:ext>
          </a:extLst>
        </xdr:cNvPr>
        <xdr:cNvSpPr txBox="1"/>
      </xdr:nvSpPr>
      <xdr:spPr>
        <a:xfrm>
          <a:off x="10515600" y="1483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85089</xdr:rowOff>
    </xdr:from>
    <xdr:to>
      <xdr:col>55</xdr:col>
      <xdr:colOff>88900</xdr:colOff>
      <xdr:row>86</xdr:row>
      <xdr:rowOff>85089</xdr:rowOff>
    </xdr:to>
    <xdr:cxnSp macro="">
      <xdr:nvCxnSpPr>
        <xdr:cNvPr id="345" name="直線コネクタ 344">
          <a:extLst>
            <a:ext uri="{FF2B5EF4-FFF2-40B4-BE49-F238E27FC236}">
              <a16:creationId xmlns:a16="http://schemas.microsoft.com/office/drawing/2014/main" id="{DC4DE48B-76CD-43CE-A479-4961FC1C5921}"/>
            </a:ext>
          </a:extLst>
        </xdr:cNvPr>
        <xdr:cNvCxnSpPr/>
      </xdr:nvCxnSpPr>
      <xdr:spPr>
        <a:xfrm>
          <a:off x="10388600" y="1482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125747</xdr:rowOff>
    </xdr:from>
    <xdr:ext cx="469744" cy="259045"/>
    <xdr:sp macro="" textlink="">
      <xdr:nvSpPr>
        <xdr:cNvPr id="346" name="【福祉施設】&#10;一人当たり面積最大値テキスト">
          <a:extLst>
            <a:ext uri="{FF2B5EF4-FFF2-40B4-BE49-F238E27FC236}">
              <a16:creationId xmlns:a16="http://schemas.microsoft.com/office/drawing/2014/main" id="{680F95C2-C1E8-48FB-A792-6068807D39FB}"/>
            </a:ext>
          </a:extLst>
        </xdr:cNvPr>
        <xdr:cNvSpPr txBox="1"/>
      </xdr:nvSpPr>
      <xdr:spPr>
        <a:xfrm>
          <a:off x="10515600" y="1332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7620</xdr:rowOff>
    </xdr:from>
    <xdr:to>
      <xdr:col>55</xdr:col>
      <xdr:colOff>88900</xdr:colOff>
      <xdr:row>79</xdr:row>
      <xdr:rowOff>7620</xdr:rowOff>
    </xdr:to>
    <xdr:cxnSp macro="">
      <xdr:nvCxnSpPr>
        <xdr:cNvPr id="347" name="直線コネクタ 346">
          <a:extLst>
            <a:ext uri="{FF2B5EF4-FFF2-40B4-BE49-F238E27FC236}">
              <a16:creationId xmlns:a16="http://schemas.microsoft.com/office/drawing/2014/main" id="{5F2FCE99-054D-4C52-9814-CADE611F8699}"/>
            </a:ext>
          </a:extLst>
        </xdr:cNvPr>
        <xdr:cNvCxnSpPr/>
      </xdr:nvCxnSpPr>
      <xdr:spPr>
        <a:xfrm>
          <a:off x="10388600" y="135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125747</xdr:rowOff>
    </xdr:from>
    <xdr:ext cx="469744" cy="259045"/>
    <xdr:sp macro="" textlink="">
      <xdr:nvSpPr>
        <xdr:cNvPr id="348" name="【福祉施設】&#10;一人当たり面積平均値テキスト">
          <a:extLst>
            <a:ext uri="{FF2B5EF4-FFF2-40B4-BE49-F238E27FC236}">
              <a16:creationId xmlns:a16="http://schemas.microsoft.com/office/drawing/2014/main" id="{EAFAF743-0089-4014-BAEA-C796F623AC86}"/>
            </a:ext>
          </a:extLst>
        </xdr:cNvPr>
        <xdr:cNvSpPr txBox="1"/>
      </xdr:nvSpPr>
      <xdr:spPr>
        <a:xfrm>
          <a:off x="10515600" y="1435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102870</xdr:rowOff>
    </xdr:from>
    <xdr:to>
      <xdr:col>55</xdr:col>
      <xdr:colOff>50800</xdr:colOff>
      <xdr:row>85</xdr:row>
      <xdr:rowOff>33020</xdr:rowOff>
    </xdr:to>
    <xdr:sp macro="" textlink="">
      <xdr:nvSpPr>
        <xdr:cNvPr id="349" name="フローチャート: 判断 348">
          <a:extLst>
            <a:ext uri="{FF2B5EF4-FFF2-40B4-BE49-F238E27FC236}">
              <a16:creationId xmlns:a16="http://schemas.microsoft.com/office/drawing/2014/main" id="{74065001-803D-4161-A7AA-121E648B1940}"/>
            </a:ext>
          </a:extLst>
        </xdr:cNvPr>
        <xdr:cNvSpPr/>
      </xdr:nvSpPr>
      <xdr:spPr>
        <a:xfrm>
          <a:off x="10426700" y="1450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105411</xdr:rowOff>
    </xdr:from>
    <xdr:to>
      <xdr:col>50</xdr:col>
      <xdr:colOff>165100</xdr:colOff>
      <xdr:row>85</xdr:row>
      <xdr:rowOff>35561</xdr:rowOff>
    </xdr:to>
    <xdr:sp macro="" textlink="">
      <xdr:nvSpPr>
        <xdr:cNvPr id="350" name="フローチャート: 判断 349">
          <a:extLst>
            <a:ext uri="{FF2B5EF4-FFF2-40B4-BE49-F238E27FC236}">
              <a16:creationId xmlns:a16="http://schemas.microsoft.com/office/drawing/2014/main" id="{40BEDE57-2764-4226-AB35-FF8FC0CCC59A}"/>
            </a:ext>
          </a:extLst>
        </xdr:cNvPr>
        <xdr:cNvSpPr/>
      </xdr:nvSpPr>
      <xdr:spPr>
        <a:xfrm>
          <a:off x="9588500" y="1450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101600</xdr:rowOff>
    </xdr:from>
    <xdr:to>
      <xdr:col>46</xdr:col>
      <xdr:colOff>38100</xdr:colOff>
      <xdr:row>85</xdr:row>
      <xdr:rowOff>31750</xdr:rowOff>
    </xdr:to>
    <xdr:sp macro="" textlink="">
      <xdr:nvSpPr>
        <xdr:cNvPr id="351" name="フローチャート: 判断 350">
          <a:extLst>
            <a:ext uri="{FF2B5EF4-FFF2-40B4-BE49-F238E27FC236}">
              <a16:creationId xmlns:a16="http://schemas.microsoft.com/office/drawing/2014/main" id="{928F989A-FECC-46E7-8ACD-FF846157B060}"/>
            </a:ext>
          </a:extLst>
        </xdr:cNvPr>
        <xdr:cNvSpPr/>
      </xdr:nvSpPr>
      <xdr:spPr>
        <a:xfrm>
          <a:off x="8699500" y="1450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125730</xdr:rowOff>
    </xdr:from>
    <xdr:to>
      <xdr:col>41</xdr:col>
      <xdr:colOff>101600</xdr:colOff>
      <xdr:row>85</xdr:row>
      <xdr:rowOff>55880</xdr:rowOff>
    </xdr:to>
    <xdr:sp macro="" textlink="">
      <xdr:nvSpPr>
        <xdr:cNvPr id="352" name="フローチャート: 判断 351">
          <a:extLst>
            <a:ext uri="{FF2B5EF4-FFF2-40B4-BE49-F238E27FC236}">
              <a16:creationId xmlns:a16="http://schemas.microsoft.com/office/drawing/2014/main" id="{36FCDAC1-971F-4EB1-A6BF-6161B32864FE}"/>
            </a:ext>
          </a:extLst>
        </xdr:cNvPr>
        <xdr:cNvSpPr/>
      </xdr:nvSpPr>
      <xdr:spPr>
        <a:xfrm>
          <a:off x="7810500" y="1452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66039</xdr:rowOff>
    </xdr:from>
    <xdr:to>
      <xdr:col>36</xdr:col>
      <xdr:colOff>165100</xdr:colOff>
      <xdr:row>84</xdr:row>
      <xdr:rowOff>167639</xdr:rowOff>
    </xdr:to>
    <xdr:sp macro="" textlink="">
      <xdr:nvSpPr>
        <xdr:cNvPr id="353" name="フローチャート: 判断 352">
          <a:extLst>
            <a:ext uri="{FF2B5EF4-FFF2-40B4-BE49-F238E27FC236}">
              <a16:creationId xmlns:a16="http://schemas.microsoft.com/office/drawing/2014/main" id="{4E496718-D095-4BBE-9F53-918F700584A8}"/>
            </a:ext>
          </a:extLst>
        </xdr:cNvPr>
        <xdr:cNvSpPr/>
      </xdr:nvSpPr>
      <xdr:spPr>
        <a:xfrm>
          <a:off x="6921500" y="144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F8F5CE7-3615-4544-9AB1-6CD98EFDA9A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45BA1007-2020-4C38-954A-B0329F52C38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F6E27ED-3B86-4295-9E11-E93CDCB04C53}"/>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84416B9-9633-4CF9-A205-D628D5EC20D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F7535B1-3F3B-4C7C-85C7-A2763092F9D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138430</xdr:rowOff>
    </xdr:from>
    <xdr:to>
      <xdr:col>55</xdr:col>
      <xdr:colOff>50800</xdr:colOff>
      <xdr:row>86</xdr:row>
      <xdr:rowOff>68580</xdr:rowOff>
    </xdr:to>
    <xdr:sp macro="" textlink="">
      <xdr:nvSpPr>
        <xdr:cNvPr id="359" name="楕円 358">
          <a:extLst>
            <a:ext uri="{FF2B5EF4-FFF2-40B4-BE49-F238E27FC236}">
              <a16:creationId xmlns:a16="http://schemas.microsoft.com/office/drawing/2014/main" id="{91CE05BA-596E-467F-90AB-E81B34D5CD01}"/>
            </a:ext>
          </a:extLst>
        </xdr:cNvPr>
        <xdr:cNvSpPr/>
      </xdr:nvSpPr>
      <xdr:spPr>
        <a:xfrm>
          <a:off x="10426700" y="1471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53357</xdr:rowOff>
    </xdr:from>
    <xdr:ext cx="469744" cy="259045"/>
    <xdr:sp macro="" textlink="">
      <xdr:nvSpPr>
        <xdr:cNvPr id="360" name="【福祉施設】&#10;一人当たり面積該当値テキスト">
          <a:extLst>
            <a:ext uri="{FF2B5EF4-FFF2-40B4-BE49-F238E27FC236}">
              <a16:creationId xmlns:a16="http://schemas.microsoft.com/office/drawing/2014/main" id="{2B4CD075-01F4-4222-8158-B00D8C9533F6}"/>
            </a:ext>
          </a:extLst>
        </xdr:cNvPr>
        <xdr:cNvSpPr txBox="1"/>
      </xdr:nvSpPr>
      <xdr:spPr>
        <a:xfrm>
          <a:off x="10515600" y="1462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139700</xdr:rowOff>
    </xdr:from>
    <xdr:to>
      <xdr:col>50</xdr:col>
      <xdr:colOff>165100</xdr:colOff>
      <xdr:row>86</xdr:row>
      <xdr:rowOff>69850</xdr:rowOff>
    </xdr:to>
    <xdr:sp macro="" textlink="">
      <xdr:nvSpPr>
        <xdr:cNvPr id="361" name="楕円 360">
          <a:extLst>
            <a:ext uri="{FF2B5EF4-FFF2-40B4-BE49-F238E27FC236}">
              <a16:creationId xmlns:a16="http://schemas.microsoft.com/office/drawing/2014/main" id="{60DEA507-610F-4020-9142-0560303287EF}"/>
            </a:ext>
          </a:extLst>
        </xdr:cNvPr>
        <xdr:cNvSpPr/>
      </xdr:nvSpPr>
      <xdr:spPr>
        <a:xfrm>
          <a:off x="9588500" y="14712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17780</xdr:rowOff>
    </xdr:from>
    <xdr:to>
      <xdr:col>55</xdr:col>
      <xdr:colOff>0</xdr:colOff>
      <xdr:row>86</xdr:row>
      <xdr:rowOff>19050</xdr:rowOff>
    </xdr:to>
    <xdr:cxnSp macro="">
      <xdr:nvCxnSpPr>
        <xdr:cNvPr id="362" name="直線コネクタ 361">
          <a:extLst>
            <a:ext uri="{FF2B5EF4-FFF2-40B4-BE49-F238E27FC236}">
              <a16:creationId xmlns:a16="http://schemas.microsoft.com/office/drawing/2014/main" id="{34FDD37D-D1F7-408E-804D-C4BCD534F236}"/>
            </a:ext>
          </a:extLst>
        </xdr:cNvPr>
        <xdr:cNvCxnSpPr/>
      </xdr:nvCxnSpPr>
      <xdr:spPr>
        <a:xfrm flipV="1">
          <a:off x="9639300" y="1476248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142239</xdr:rowOff>
    </xdr:from>
    <xdr:to>
      <xdr:col>46</xdr:col>
      <xdr:colOff>38100</xdr:colOff>
      <xdr:row>86</xdr:row>
      <xdr:rowOff>72389</xdr:rowOff>
    </xdr:to>
    <xdr:sp macro="" textlink="">
      <xdr:nvSpPr>
        <xdr:cNvPr id="363" name="楕円 362">
          <a:extLst>
            <a:ext uri="{FF2B5EF4-FFF2-40B4-BE49-F238E27FC236}">
              <a16:creationId xmlns:a16="http://schemas.microsoft.com/office/drawing/2014/main" id="{20295953-3AE1-43BA-B2B3-28262816B5DD}"/>
            </a:ext>
          </a:extLst>
        </xdr:cNvPr>
        <xdr:cNvSpPr/>
      </xdr:nvSpPr>
      <xdr:spPr>
        <a:xfrm>
          <a:off x="8699500" y="1471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19050</xdr:rowOff>
    </xdr:from>
    <xdr:to>
      <xdr:col>50</xdr:col>
      <xdr:colOff>114300</xdr:colOff>
      <xdr:row>86</xdr:row>
      <xdr:rowOff>21589</xdr:rowOff>
    </xdr:to>
    <xdr:cxnSp macro="">
      <xdr:nvCxnSpPr>
        <xdr:cNvPr id="364" name="直線コネクタ 363">
          <a:extLst>
            <a:ext uri="{FF2B5EF4-FFF2-40B4-BE49-F238E27FC236}">
              <a16:creationId xmlns:a16="http://schemas.microsoft.com/office/drawing/2014/main" id="{21F9941D-0021-4AE0-BEA5-CAF22291CDDE}"/>
            </a:ext>
          </a:extLst>
        </xdr:cNvPr>
        <xdr:cNvCxnSpPr/>
      </xdr:nvCxnSpPr>
      <xdr:spPr>
        <a:xfrm flipV="1">
          <a:off x="8750300" y="14763750"/>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142239</xdr:rowOff>
    </xdr:from>
    <xdr:to>
      <xdr:col>41</xdr:col>
      <xdr:colOff>101600</xdr:colOff>
      <xdr:row>86</xdr:row>
      <xdr:rowOff>72389</xdr:rowOff>
    </xdr:to>
    <xdr:sp macro="" textlink="">
      <xdr:nvSpPr>
        <xdr:cNvPr id="365" name="楕円 364">
          <a:extLst>
            <a:ext uri="{FF2B5EF4-FFF2-40B4-BE49-F238E27FC236}">
              <a16:creationId xmlns:a16="http://schemas.microsoft.com/office/drawing/2014/main" id="{12F4973D-2724-4F50-8BA6-2C027D6C3C09}"/>
            </a:ext>
          </a:extLst>
        </xdr:cNvPr>
        <xdr:cNvSpPr/>
      </xdr:nvSpPr>
      <xdr:spPr>
        <a:xfrm>
          <a:off x="7810500" y="14715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21589</xdr:rowOff>
    </xdr:from>
    <xdr:to>
      <xdr:col>45</xdr:col>
      <xdr:colOff>177800</xdr:colOff>
      <xdr:row>86</xdr:row>
      <xdr:rowOff>21589</xdr:rowOff>
    </xdr:to>
    <xdr:cxnSp macro="">
      <xdr:nvCxnSpPr>
        <xdr:cNvPr id="366" name="直線コネクタ 365">
          <a:extLst>
            <a:ext uri="{FF2B5EF4-FFF2-40B4-BE49-F238E27FC236}">
              <a16:creationId xmlns:a16="http://schemas.microsoft.com/office/drawing/2014/main" id="{A4343A08-A481-4908-9ACD-1CE7ED57DD9D}"/>
            </a:ext>
          </a:extLst>
        </xdr:cNvPr>
        <xdr:cNvCxnSpPr/>
      </xdr:nvCxnSpPr>
      <xdr:spPr>
        <a:xfrm>
          <a:off x="7861300" y="147662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115570</xdr:rowOff>
    </xdr:from>
    <xdr:to>
      <xdr:col>36</xdr:col>
      <xdr:colOff>165100</xdr:colOff>
      <xdr:row>86</xdr:row>
      <xdr:rowOff>45720</xdr:rowOff>
    </xdr:to>
    <xdr:sp macro="" textlink="">
      <xdr:nvSpPr>
        <xdr:cNvPr id="367" name="楕円 366">
          <a:extLst>
            <a:ext uri="{FF2B5EF4-FFF2-40B4-BE49-F238E27FC236}">
              <a16:creationId xmlns:a16="http://schemas.microsoft.com/office/drawing/2014/main" id="{C567888C-0FDF-4E9D-810E-FBA5639EC336}"/>
            </a:ext>
          </a:extLst>
        </xdr:cNvPr>
        <xdr:cNvSpPr/>
      </xdr:nvSpPr>
      <xdr:spPr>
        <a:xfrm>
          <a:off x="6921500" y="1468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166370</xdr:rowOff>
    </xdr:from>
    <xdr:to>
      <xdr:col>41</xdr:col>
      <xdr:colOff>50800</xdr:colOff>
      <xdr:row>86</xdr:row>
      <xdr:rowOff>21589</xdr:rowOff>
    </xdr:to>
    <xdr:cxnSp macro="">
      <xdr:nvCxnSpPr>
        <xdr:cNvPr id="368" name="直線コネクタ 367">
          <a:extLst>
            <a:ext uri="{FF2B5EF4-FFF2-40B4-BE49-F238E27FC236}">
              <a16:creationId xmlns:a16="http://schemas.microsoft.com/office/drawing/2014/main" id="{F2BBEBAF-B65D-4A46-B65E-146400E3E433}"/>
            </a:ext>
          </a:extLst>
        </xdr:cNvPr>
        <xdr:cNvCxnSpPr/>
      </xdr:nvCxnSpPr>
      <xdr:spPr>
        <a:xfrm>
          <a:off x="6972300" y="147396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52088</xdr:rowOff>
    </xdr:from>
    <xdr:ext cx="469744" cy="259045"/>
    <xdr:sp macro="" textlink="">
      <xdr:nvSpPr>
        <xdr:cNvPr id="369" name="n_1aveValue【福祉施設】&#10;一人当たり面積">
          <a:extLst>
            <a:ext uri="{FF2B5EF4-FFF2-40B4-BE49-F238E27FC236}">
              <a16:creationId xmlns:a16="http://schemas.microsoft.com/office/drawing/2014/main" id="{16491CB0-D23E-4000-A04E-081809BB799A}"/>
            </a:ext>
          </a:extLst>
        </xdr:cNvPr>
        <xdr:cNvSpPr txBox="1"/>
      </xdr:nvSpPr>
      <xdr:spPr>
        <a:xfrm>
          <a:off x="9391727" y="1428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48277</xdr:rowOff>
    </xdr:from>
    <xdr:ext cx="469744" cy="259045"/>
    <xdr:sp macro="" textlink="">
      <xdr:nvSpPr>
        <xdr:cNvPr id="370" name="n_2aveValue【福祉施設】&#10;一人当たり面積">
          <a:extLst>
            <a:ext uri="{FF2B5EF4-FFF2-40B4-BE49-F238E27FC236}">
              <a16:creationId xmlns:a16="http://schemas.microsoft.com/office/drawing/2014/main" id="{C0B3A693-EC21-465B-97FF-224238635CF8}"/>
            </a:ext>
          </a:extLst>
        </xdr:cNvPr>
        <xdr:cNvSpPr txBox="1"/>
      </xdr:nvSpPr>
      <xdr:spPr>
        <a:xfrm>
          <a:off x="8515427" y="1427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72407</xdr:rowOff>
    </xdr:from>
    <xdr:ext cx="469744" cy="259045"/>
    <xdr:sp macro="" textlink="">
      <xdr:nvSpPr>
        <xdr:cNvPr id="371" name="n_3aveValue【福祉施設】&#10;一人当たり面積">
          <a:extLst>
            <a:ext uri="{FF2B5EF4-FFF2-40B4-BE49-F238E27FC236}">
              <a16:creationId xmlns:a16="http://schemas.microsoft.com/office/drawing/2014/main" id="{505F2ED6-325E-4E73-B02A-98293CBB57AC}"/>
            </a:ext>
          </a:extLst>
        </xdr:cNvPr>
        <xdr:cNvSpPr txBox="1"/>
      </xdr:nvSpPr>
      <xdr:spPr>
        <a:xfrm>
          <a:off x="7626427" y="1430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12716</xdr:rowOff>
    </xdr:from>
    <xdr:ext cx="469744" cy="259045"/>
    <xdr:sp macro="" textlink="">
      <xdr:nvSpPr>
        <xdr:cNvPr id="372" name="n_4aveValue【福祉施設】&#10;一人当たり面積">
          <a:extLst>
            <a:ext uri="{FF2B5EF4-FFF2-40B4-BE49-F238E27FC236}">
              <a16:creationId xmlns:a16="http://schemas.microsoft.com/office/drawing/2014/main" id="{5F04575A-2FA8-4222-8C0C-C8807BD20DD6}"/>
            </a:ext>
          </a:extLst>
        </xdr:cNvPr>
        <xdr:cNvSpPr txBox="1"/>
      </xdr:nvSpPr>
      <xdr:spPr>
        <a:xfrm>
          <a:off x="6737427" y="1424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60977</xdr:rowOff>
    </xdr:from>
    <xdr:ext cx="469744" cy="259045"/>
    <xdr:sp macro="" textlink="">
      <xdr:nvSpPr>
        <xdr:cNvPr id="373" name="n_1mainValue【福祉施設】&#10;一人当たり面積">
          <a:extLst>
            <a:ext uri="{FF2B5EF4-FFF2-40B4-BE49-F238E27FC236}">
              <a16:creationId xmlns:a16="http://schemas.microsoft.com/office/drawing/2014/main" id="{71AE4BF5-751A-432F-8E8A-C68F752C754C}"/>
            </a:ext>
          </a:extLst>
        </xdr:cNvPr>
        <xdr:cNvSpPr txBox="1"/>
      </xdr:nvSpPr>
      <xdr:spPr>
        <a:xfrm>
          <a:off x="9391727"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63516</xdr:rowOff>
    </xdr:from>
    <xdr:ext cx="469744" cy="259045"/>
    <xdr:sp macro="" textlink="">
      <xdr:nvSpPr>
        <xdr:cNvPr id="374" name="n_2mainValue【福祉施設】&#10;一人当たり面積">
          <a:extLst>
            <a:ext uri="{FF2B5EF4-FFF2-40B4-BE49-F238E27FC236}">
              <a16:creationId xmlns:a16="http://schemas.microsoft.com/office/drawing/2014/main" id="{6AAA34F9-1789-43A1-9498-57B0499D6700}"/>
            </a:ext>
          </a:extLst>
        </xdr:cNvPr>
        <xdr:cNvSpPr txBox="1"/>
      </xdr:nvSpPr>
      <xdr:spPr>
        <a:xfrm>
          <a:off x="8515427" y="1480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63516</xdr:rowOff>
    </xdr:from>
    <xdr:ext cx="469744" cy="259045"/>
    <xdr:sp macro="" textlink="">
      <xdr:nvSpPr>
        <xdr:cNvPr id="375" name="n_3mainValue【福祉施設】&#10;一人当たり面積">
          <a:extLst>
            <a:ext uri="{FF2B5EF4-FFF2-40B4-BE49-F238E27FC236}">
              <a16:creationId xmlns:a16="http://schemas.microsoft.com/office/drawing/2014/main" id="{4503F719-68FF-40BB-83AD-8CB55A76A821}"/>
            </a:ext>
          </a:extLst>
        </xdr:cNvPr>
        <xdr:cNvSpPr txBox="1"/>
      </xdr:nvSpPr>
      <xdr:spPr>
        <a:xfrm>
          <a:off x="7626427" y="14808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36847</xdr:rowOff>
    </xdr:from>
    <xdr:ext cx="469744" cy="259045"/>
    <xdr:sp macro="" textlink="">
      <xdr:nvSpPr>
        <xdr:cNvPr id="376" name="n_4mainValue【福祉施設】&#10;一人当たり面積">
          <a:extLst>
            <a:ext uri="{FF2B5EF4-FFF2-40B4-BE49-F238E27FC236}">
              <a16:creationId xmlns:a16="http://schemas.microsoft.com/office/drawing/2014/main" id="{9955F3BB-210E-42FE-B83F-C900D0846D64}"/>
            </a:ext>
          </a:extLst>
        </xdr:cNvPr>
        <xdr:cNvSpPr txBox="1"/>
      </xdr:nvSpPr>
      <xdr:spPr>
        <a:xfrm>
          <a:off x="6737427" y="1478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a:extLst>
            <a:ext uri="{FF2B5EF4-FFF2-40B4-BE49-F238E27FC236}">
              <a16:creationId xmlns:a16="http://schemas.microsoft.com/office/drawing/2014/main" id="{F7ECE152-3496-4A6C-8473-EA4BFC25A9A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a:extLst>
            <a:ext uri="{FF2B5EF4-FFF2-40B4-BE49-F238E27FC236}">
              <a16:creationId xmlns:a16="http://schemas.microsoft.com/office/drawing/2014/main" id="{17AA024B-C7CA-4415-A0BB-07A395FC17D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a:extLst>
            <a:ext uri="{FF2B5EF4-FFF2-40B4-BE49-F238E27FC236}">
              <a16:creationId xmlns:a16="http://schemas.microsoft.com/office/drawing/2014/main" id="{0BFB5802-455F-4873-98BE-BECCACF101A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a:extLst>
            <a:ext uri="{FF2B5EF4-FFF2-40B4-BE49-F238E27FC236}">
              <a16:creationId xmlns:a16="http://schemas.microsoft.com/office/drawing/2014/main" id="{712230EE-C041-4366-814F-0C60246CED7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a:extLst>
            <a:ext uri="{FF2B5EF4-FFF2-40B4-BE49-F238E27FC236}">
              <a16:creationId xmlns:a16="http://schemas.microsoft.com/office/drawing/2014/main" id="{224D48F1-08B7-480F-973F-D9455A83F1FE}"/>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a:extLst>
            <a:ext uri="{FF2B5EF4-FFF2-40B4-BE49-F238E27FC236}">
              <a16:creationId xmlns:a16="http://schemas.microsoft.com/office/drawing/2014/main" id="{35BCD586-C179-49DC-B0DB-187E66B6042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a:extLst>
            <a:ext uri="{FF2B5EF4-FFF2-40B4-BE49-F238E27FC236}">
              <a16:creationId xmlns:a16="http://schemas.microsoft.com/office/drawing/2014/main" id="{9325DBAC-7D04-4A6B-97AA-CFA49D0D9CA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a:extLst>
            <a:ext uri="{FF2B5EF4-FFF2-40B4-BE49-F238E27FC236}">
              <a16:creationId xmlns:a16="http://schemas.microsoft.com/office/drawing/2014/main" id="{7F8F5B98-05BA-41E6-876D-55501003ADB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a:extLst>
            <a:ext uri="{FF2B5EF4-FFF2-40B4-BE49-F238E27FC236}">
              <a16:creationId xmlns:a16="http://schemas.microsoft.com/office/drawing/2014/main" id="{1579ACEA-6765-442D-934E-802F57209C87}"/>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a:extLst>
            <a:ext uri="{FF2B5EF4-FFF2-40B4-BE49-F238E27FC236}">
              <a16:creationId xmlns:a16="http://schemas.microsoft.com/office/drawing/2014/main" id="{631DCD5B-ED79-4283-9A3A-E14110D9E54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a:extLst>
            <a:ext uri="{FF2B5EF4-FFF2-40B4-BE49-F238E27FC236}">
              <a16:creationId xmlns:a16="http://schemas.microsoft.com/office/drawing/2014/main" id="{4427AC0B-1B29-4A47-832D-3E757AD4790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a:extLst>
            <a:ext uri="{FF2B5EF4-FFF2-40B4-BE49-F238E27FC236}">
              <a16:creationId xmlns:a16="http://schemas.microsoft.com/office/drawing/2014/main" id="{903AE574-8885-4595-A760-0D4C13A0F17B}"/>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9" name="テキスト ボックス 388">
          <a:extLst>
            <a:ext uri="{FF2B5EF4-FFF2-40B4-BE49-F238E27FC236}">
              <a16:creationId xmlns:a16="http://schemas.microsoft.com/office/drawing/2014/main" id="{E4C2B8D5-6BA8-4577-8289-47E480C815B9}"/>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a:extLst>
            <a:ext uri="{FF2B5EF4-FFF2-40B4-BE49-F238E27FC236}">
              <a16:creationId xmlns:a16="http://schemas.microsoft.com/office/drawing/2014/main" id="{0D9F8FF7-2F7F-4C99-B8C3-CAEC5D8E557E}"/>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a:extLst>
            <a:ext uri="{FF2B5EF4-FFF2-40B4-BE49-F238E27FC236}">
              <a16:creationId xmlns:a16="http://schemas.microsoft.com/office/drawing/2014/main" id="{B3601F83-0193-45FC-8CF2-10C1F9DADCB9}"/>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a:extLst>
            <a:ext uri="{FF2B5EF4-FFF2-40B4-BE49-F238E27FC236}">
              <a16:creationId xmlns:a16="http://schemas.microsoft.com/office/drawing/2014/main" id="{1503AA3E-BDB4-4577-A8D4-361D87C5CDBB}"/>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a:extLst>
            <a:ext uri="{FF2B5EF4-FFF2-40B4-BE49-F238E27FC236}">
              <a16:creationId xmlns:a16="http://schemas.microsoft.com/office/drawing/2014/main" id="{E9721D93-DD54-4FCB-BBA3-23999F8D4DC2}"/>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a:extLst>
            <a:ext uri="{FF2B5EF4-FFF2-40B4-BE49-F238E27FC236}">
              <a16:creationId xmlns:a16="http://schemas.microsoft.com/office/drawing/2014/main" id="{84E33F12-5602-47C1-91A9-A4C38B10B29B}"/>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a:extLst>
            <a:ext uri="{FF2B5EF4-FFF2-40B4-BE49-F238E27FC236}">
              <a16:creationId xmlns:a16="http://schemas.microsoft.com/office/drawing/2014/main" id="{96E8D4AC-42EB-4D9F-9801-EC07D59AFE5E}"/>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a:extLst>
            <a:ext uri="{FF2B5EF4-FFF2-40B4-BE49-F238E27FC236}">
              <a16:creationId xmlns:a16="http://schemas.microsoft.com/office/drawing/2014/main" id="{AA45A1B9-7ACD-468B-97AA-11D827AE18A2}"/>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7" name="テキスト ボックス 396">
          <a:extLst>
            <a:ext uri="{FF2B5EF4-FFF2-40B4-BE49-F238E27FC236}">
              <a16:creationId xmlns:a16="http://schemas.microsoft.com/office/drawing/2014/main" id="{A9B9AC2C-DD63-4D8F-8076-90623F7CE6A1}"/>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id="{7B4DE30C-29BD-4302-A308-3C463875DB3F}"/>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9" name="テキスト ボックス 398">
          <a:extLst>
            <a:ext uri="{FF2B5EF4-FFF2-40B4-BE49-F238E27FC236}">
              <a16:creationId xmlns:a16="http://schemas.microsoft.com/office/drawing/2014/main" id="{84D4DC89-1B9C-4DC9-9D3C-ED068FCAD9AC}"/>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0" name="【市民会館】&#10;有形固定資産減価償却率グラフ枠">
          <a:extLst>
            <a:ext uri="{FF2B5EF4-FFF2-40B4-BE49-F238E27FC236}">
              <a16:creationId xmlns:a16="http://schemas.microsoft.com/office/drawing/2014/main" id="{FC81AA1E-8D0E-4CFF-9D3B-ED4544538371}"/>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19050</xdr:rowOff>
    </xdr:from>
    <xdr:to>
      <xdr:col>24</xdr:col>
      <xdr:colOff>62865</xdr:colOff>
      <xdr:row>108</xdr:row>
      <xdr:rowOff>152400</xdr:rowOff>
    </xdr:to>
    <xdr:cxnSp macro="">
      <xdr:nvCxnSpPr>
        <xdr:cNvPr id="401" name="直線コネクタ 400">
          <a:extLst>
            <a:ext uri="{FF2B5EF4-FFF2-40B4-BE49-F238E27FC236}">
              <a16:creationId xmlns:a16="http://schemas.microsoft.com/office/drawing/2014/main" id="{8F787F68-EC2D-4F1F-A0C7-068919F09D14}"/>
            </a:ext>
          </a:extLst>
        </xdr:cNvPr>
        <xdr:cNvCxnSpPr/>
      </xdr:nvCxnSpPr>
      <xdr:spPr>
        <a:xfrm flipV="1">
          <a:off x="4634865" y="173355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402" name="【市民会館】&#10;有形固定資産減価償却率最小値テキスト">
          <a:extLst>
            <a:ext uri="{FF2B5EF4-FFF2-40B4-BE49-F238E27FC236}">
              <a16:creationId xmlns:a16="http://schemas.microsoft.com/office/drawing/2014/main" id="{F3C556D7-8ED9-4F2F-B2B5-E09485BEA925}"/>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3" name="直線コネクタ 402">
          <a:extLst>
            <a:ext uri="{FF2B5EF4-FFF2-40B4-BE49-F238E27FC236}">
              <a16:creationId xmlns:a16="http://schemas.microsoft.com/office/drawing/2014/main" id="{7CED15BF-18AF-48B1-B387-9A68DE44FCD8}"/>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137177</xdr:rowOff>
    </xdr:from>
    <xdr:ext cx="405111" cy="259045"/>
    <xdr:sp macro="" textlink="">
      <xdr:nvSpPr>
        <xdr:cNvPr id="404" name="【市民会館】&#10;有形固定資産減価償却率最大値テキスト">
          <a:extLst>
            <a:ext uri="{FF2B5EF4-FFF2-40B4-BE49-F238E27FC236}">
              <a16:creationId xmlns:a16="http://schemas.microsoft.com/office/drawing/2014/main" id="{7E74E399-ADB9-4197-A96A-420B512C7E29}"/>
            </a:ext>
          </a:extLst>
        </xdr:cNvPr>
        <xdr:cNvSpPr txBox="1"/>
      </xdr:nvSpPr>
      <xdr:spPr>
        <a:xfrm>
          <a:off x="4673600" y="17110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19050</xdr:rowOff>
    </xdr:from>
    <xdr:to>
      <xdr:col>24</xdr:col>
      <xdr:colOff>152400</xdr:colOff>
      <xdr:row>101</xdr:row>
      <xdr:rowOff>19050</xdr:rowOff>
    </xdr:to>
    <xdr:cxnSp macro="">
      <xdr:nvCxnSpPr>
        <xdr:cNvPr id="405" name="直線コネクタ 404">
          <a:extLst>
            <a:ext uri="{FF2B5EF4-FFF2-40B4-BE49-F238E27FC236}">
              <a16:creationId xmlns:a16="http://schemas.microsoft.com/office/drawing/2014/main" id="{9796B49A-D8D7-4681-AB56-4BA2285202D9}"/>
            </a:ext>
          </a:extLst>
        </xdr:cNvPr>
        <xdr:cNvCxnSpPr/>
      </xdr:nvCxnSpPr>
      <xdr:spPr>
        <a:xfrm>
          <a:off x="4546600" y="1733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28591</xdr:rowOff>
    </xdr:from>
    <xdr:ext cx="405111" cy="259045"/>
    <xdr:sp macro="" textlink="">
      <xdr:nvSpPr>
        <xdr:cNvPr id="406" name="【市民会館】&#10;有形固定資産減価償却率平均値テキスト">
          <a:extLst>
            <a:ext uri="{FF2B5EF4-FFF2-40B4-BE49-F238E27FC236}">
              <a16:creationId xmlns:a16="http://schemas.microsoft.com/office/drawing/2014/main" id="{D258BE57-AB61-4CB6-8BA1-71BEB0415C67}"/>
            </a:ext>
          </a:extLst>
        </xdr:cNvPr>
        <xdr:cNvSpPr txBox="1"/>
      </xdr:nvSpPr>
      <xdr:spPr>
        <a:xfrm>
          <a:off x="4673600" y="17859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50164</xdr:rowOff>
    </xdr:from>
    <xdr:to>
      <xdr:col>24</xdr:col>
      <xdr:colOff>114300</xdr:colOff>
      <xdr:row>104</xdr:row>
      <xdr:rowOff>151764</xdr:rowOff>
    </xdr:to>
    <xdr:sp macro="" textlink="">
      <xdr:nvSpPr>
        <xdr:cNvPr id="407" name="フローチャート: 判断 406">
          <a:extLst>
            <a:ext uri="{FF2B5EF4-FFF2-40B4-BE49-F238E27FC236}">
              <a16:creationId xmlns:a16="http://schemas.microsoft.com/office/drawing/2014/main" id="{B371A050-1D37-4558-B00F-4F3FA6E1A3E6}"/>
            </a:ext>
          </a:extLst>
        </xdr:cNvPr>
        <xdr:cNvSpPr/>
      </xdr:nvSpPr>
      <xdr:spPr>
        <a:xfrm>
          <a:off x="4584700" y="1788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13970</xdr:rowOff>
    </xdr:from>
    <xdr:to>
      <xdr:col>20</xdr:col>
      <xdr:colOff>38100</xdr:colOff>
      <xdr:row>104</xdr:row>
      <xdr:rowOff>115570</xdr:rowOff>
    </xdr:to>
    <xdr:sp macro="" textlink="">
      <xdr:nvSpPr>
        <xdr:cNvPr id="408" name="フローチャート: 判断 407">
          <a:extLst>
            <a:ext uri="{FF2B5EF4-FFF2-40B4-BE49-F238E27FC236}">
              <a16:creationId xmlns:a16="http://schemas.microsoft.com/office/drawing/2014/main" id="{2E3EF440-9D58-4C24-A8B0-0C31EB3B1C1F}"/>
            </a:ext>
          </a:extLst>
        </xdr:cNvPr>
        <xdr:cNvSpPr/>
      </xdr:nvSpPr>
      <xdr:spPr>
        <a:xfrm>
          <a:off x="3746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149225</xdr:rowOff>
    </xdr:from>
    <xdr:to>
      <xdr:col>15</xdr:col>
      <xdr:colOff>101600</xdr:colOff>
      <xdr:row>104</xdr:row>
      <xdr:rowOff>79375</xdr:rowOff>
    </xdr:to>
    <xdr:sp macro="" textlink="">
      <xdr:nvSpPr>
        <xdr:cNvPr id="409" name="フローチャート: 判断 408">
          <a:extLst>
            <a:ext uri="{FF2B5EF4-FFF2-40B4-BE49-F238E27FC236}">
              <a16:creationId xmlns:a16="http://schemas.microsoft.com/office/drawing/2014/main" id="{7457813B-1F95-4DAD-A7F8-F39DB6144E5A}"/>
            </a:ext>
          </a:extLst>
        </xdr:cNvPr>
        <xdr:cNvSpPr/>
      </xdr:nvSpPr>
      <xdr:spPr>
        <a:xfrm>
          <a:off x="2857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124461</xdr:rowOff>
    </xdr:from>
    <xdr:to>
      <xdr:col>10</xdr:col>
      <xdr:colOff>165100</xdr:colOff>
      <xdr:row>104</xdr:row>
      <xdr:rowOff>54611</xdr:rowOff>
    </xdr:to>
    <xdr:sp macro="" textlink="">
      <xdr:nvSpPr>
        <xdr:cNvPr id="410" name="フローチャート: 判断 409">
          <a:extLst>
            <a:ext uri="{FF2B5EF4-FFF2-40B4-BE49-F238E27FC236}">
              <a16:creationId xmlns:a16="http://schemas.microsoft.com/office/drawing/2014/main" id="{9EEAEBB4-0744-42B4-99F2-5C8BB3F9DC03}"/>
            </a:ext>
          </a:extLst>
        </xdr:cNvPr>
        <xdr:cNvSpPr/>
      </xdr:nvSpPr>
      <xdr:spPr>
        <a:xfrm>
          <a:off x="1968500" y="1778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149225</xdr:rowOff>
    </xdr:from>
    <xdr:to>
      <xdr:col>6</xdr:col>
      <xdr:colOff>38100</xdr:colOff>
      <xdr:row>104</xdr:row>
      <xdr:rowOff>79375</xdr:rowOff>
    </xdr:to>
    <xdr:sp macro="" textlink="">
      <xdr:nvSpPr>
        <xdr:cNvPr id="411" name="フローチャート: 判断 410">
          <a:extLst>
            <a:ext uri="{FF2B5EF4-FFF2-40B4-BE49-F238E27FC236}">
              <a16:creationId xmlns:a16="http://schemas.microsoft.com/office/drawing/2014/main" id="{BB38A4C3-42AC-4C88-9FF6-57579197DBC0}"/>
            </a:ext>
          </a:extLst>
        </xdr:cNvPr>
        <xdr:cNvSpPr/>
      </xdr:nvSpPr>
      <xdr:spPr>
        <a:xfrm>
          <a:off x="1079500" y="178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2F0553C-0F52-486B-B0B3-EE7F04F434A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34463398-C2A6-4C35-BFE4-D3BDF2690F5A}"/>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5069DB61-033B-4F21-946B-3CA41DC87E7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526227AB-F070-4F0F-8434-2ACC89C5BB4D}"/>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E13FFF7-1DF1-4B2E-9EC3-9ACB8864C44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139700</xdr:rowOff>
    </xdr:from>
    <xdr:to>
      <xdr:col>24</xdr:col>
      <xdr:colOff>114300</xdr:colOff>
      <xdr:row>101</xdr:row>
      <xdr:rowOff>69850</xdr:rowOff>
    </xdr:to>
    <xdr:sp macro="" textlink="">
      <xdr:nvSpPr>
        <xdr:cNvPr id="417" name="楕円 416">
          <a:extLst>
            <a:ext uri="{FF2B5EF4-FFF2-40B4-BE49-F238E27FC236}">
              <a16:creationId xmlns:a16="http://schemas.microsoft.com/office/drawing/2014/main" id="{76D51B80-DE78-4774-9152-AC0D742CD51A}"/>
            </a:ext>
          </a:extLst>
        </xdr:cNvPr>
        <xdr:cNvSpPr/>
      </xdr:nvSpPr>
      <xdr:spPr>
        <a:xfrm>
          <a:off x="4584700" y="1728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92727</xdr:rowOff>
    </xdr:from>
    <xdr:ext cx="405111" cy="259045"/>
    <xdr:sp macro="" textlink="">
      <xdr:nvSpPr>
        <xdr:cNvPr id="418" name="【市民会館】&#10;有形固定資産減価償却率該当値テキスト">
          <a:extLst>
            <a:ext uri="{FF2B5EF4-FFF2-40B4-BE49-F238E27FC236}">
              <a16:creationId xmlns:a16="http://schemas.microsoft.com/office/drawing/2014/main" id="{458BCE6D-813B-46D8-8170-B1200FCB5A29}"/>
            </a:ext>
          </a:extLst>
        </xdr:cNvPr>
        <xdr:cNvSpPr txBox="1"/>
      </xdr:nvSpPr>
      <xdr:spPr>
        <a:xfrm>
          <a:off x="4673600" y="17237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69214</xdr:rowOff>
    </xdr:from>
    <xdr:to>
      <xdr:col>20</xdr:col>
      <xdr:colOff>38100</xdr:colOff>
      <xdr:row>100</xdr:row>
      <xdr:rowOff>170814</xdr:rowOff>
    </xdr:to>
    <xdr:sp macro="" textlink="">
      <xdr:nvSpPr>
        <xdr:cNvPr id="419" name="楕円 418">
          <a:extLst>
            <a:ext uri="{FF2B5EF4-FFF2-40B4-BE49-F238E27FC236}">
              <a16:creationId xmlns:a16="http://schemas.microsoft.com/office/drawing/2014/main" id="{1BC4903E-1D00-4835-BD7E-862264528237}"/>
            </a:ext>
          </a:extLst>
        </xdr:cNvPr>
        <xdr:cNvSpPr/>
      </xdr:nvSpPr>
      <xdr:spPr>
        <a:xfrm>
          <a:off x="3746500" y="17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120014</xdr:rowOff>
    </xdr:from>
    <xdr:to>
      <xdr:col>24</xdr:col>
      <xdr:colOff>63500</xdr:colOff>
      <xdr:row>101</xdr:row>
      <xdr:rowOff>19050</xdr:rowOff>
    </xdr:to>
    <xdr:cxnSp macro="">
      <xdr:nvCxnSpPr>
        <xdr:cNvPr id="420" name="直線コネクタ 419">
          <a:extLst>
            <a:ext uri="{FF2B5EF4-FFF2-40B4-BE49-F238E27FC236}">
              <a16:creationId xmlns:a16="http://schemas.microsoft.com/office/drawing/2014/main" id="{0856D04A-10D5-4C83-96E1-7FC8044DCE8D}"/>
            </a:ext>
          </a:extLst>
        </xdr:cNvPr>
        <xdr:cNvCxnSpPr/>
      </xdr:nvCxnSpPr>
      <xdr:spPr>
        <a:xfrm>
          <a:off x="3797300" y="17265014"/>
          <a:ext cx="8382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636</xdr:rowOff>
    </xdr:from>
    <xdr:to>
      <xdr:col>15</xdr:col>
      <xdr:colOff>101600</xdr:colOff>
      <xdr:row>100</xdr:row>
      <xdr:rowOff>102236</xdr:rowOff>
    </xdr:to>
    <xdr:sp macro="" textlink="">
      <xdr:nvSpPr>
        <xdr:cNvPr id="421" name="楕円 420">
          <a:extLst>
            <a:ext uri="{FF2B5EF4-FFF2-40B4-BE49-F238E27FC236}">
              <a16:creationId xmlns:a16="http://schemas.microsoft.com/office/drawing/2014/main" id="{1812ED30-7AEF-4956-8A1C-83A20CEA2B16}"/>
            </a:ext>
          </a:extLst>
        </xdr:cNvPr>
        <xdr:cNvSpPr/>
      </xdr:nvSpPr>
      <xdr:spPr>
        <a:xfrm>
          <a:off x="2857500" y="1714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51436</xdr:rowOff>
    </xdr:from>
    <xdr:to>
      <xdr:col>19</xdr:col>
      <xdr:colOff>177800</xdr:colOff>
      <xdr:row>100</xdr:row>
      <xdr:rowOff>120014</xdr:rowOff>
    </xdr:to>
    <xdr:cxnSp macro="">
      <xdr:nvCxnSpPr>
        <xdr:cNvPr id="422" name="直線コネクタ 421">
          <a:extLst>
            <a:ext uri="{FF2B5EF4-FFF2-40B4-BE49-F238E27FC236}">
              <a16:creationId xmlns:a16="http://schemas.microsoft.com/office/drawing/2014/main" id="{BACFD2A0-4853-42D9-BCB8-736AD5A3CE7E}"/>
            </a:ext>
          </a:extLst>
        </xdr:cNvPr>
        <xdr:cNvCxnSpPr/>
      </xdr:nvCxnSpPr>
      <xdr:spPr>
        <a:xfrm>
          <a:off x="2908300" y="17196436"/>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101600</xdr:rowOff>
    </xdr:from>
    <xdr:to>
      <xdr:col>10</xdr:col>
      <xdr:colOff>165100</xdr:colOff>
      <xdr:row>100</xdr:row>
      <xdr:rowOff>31750</xdr:rowOff>
    </xdr:to>
    <xdr:sp macro="" textlink="">
      <xdr:nvSpPr>
        <xdr:cNvPr id="423" name="楕円 422">
          <a:extLst>
            <a:ext uri="{FF2B5EF4-FFF2-40B4-BE49-F238E27FC236}">
              <a16:creationId xmlns:a16="http://schemas.microsoft.com/office/drawing/2014/main" id="{D264EBF4-BD36-4AE8-88D4-8EECEE7AB2C6}"/>
            </a:ext>
          </a:extLst>
        </xdr:cNvPr>
        <xdr:cNvSpPr/>
      </xdr:nvSpPr>
      <xdr:spPr>
        <a:xfrm>
          <a:off x="1968500" y="1707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152400</xdr:rowOff>
    </xdr:from>
    <xdr:to>
      <xdr:col>15</xdr:col>
      <xdr:colOff>50800</xdr:colOff>
      <xdr:row>100</xdr:row>
      <xdr:rowOff>51436</xdr:rowOff>
    </xdr:to>
    <xdr:cxnSp macro="">
      <xdr:nvCxnSpPr>
        <xdr:cNvPr id="424" name="直線コネクタ 423">
          <a:extLst>
            <a:ext uri="{FF2B5EF4-FFF2-40B4-BE49-F238E27FC236}">
              <a16:creationId xmlns:a16="http://schemas.microsoft.com/office/drawing/2014/main" id="{77E3DAD7-6C02-4B2B-8039-EF9BC506078B}"/>
            </a:ext>
          </a:extLst>
        </xdr:cNvPr>
        <xdr:cNvCxnSpPr/>
      </xdr:nvCxnSpPr>
      <xdr:spPr>
        <a:xfrm>
          <a:off x="2019300" y="17125950"/>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101600</xdr:rowOff>
    </xdr:from>
    <xdr:to>
      <xdr:col>6</xdr:col>
      <xdr:colOff>38100</xdr:colOff>
      <xdr:row>109</xdr:row>
      <xdr:rowOff>31750</xdr:rowOff>
    </xdr:to>
    <xdr:sp macro="" textlink="">
      <xdr:nvSpPr>
        <xdr:cNvPr id="425" name="楕円 424">
          <a:extLst>
            <a:ext uri="{FF2B5EF4-FFF2-40B4-BE49-F238E27FC236}">
              <a16:creationId xmlns:a16="http://schemas.microsoft.com/office/drawing/2014/main" id="{612B58FE-4224-4F31-BFCE-3AE1855EC1C2}"/>
            </a:ext>
          </a:extLst>
        </xdr:cNvPr>
        <xdr:cNvSpPr/>
      </xdr:nvSpPr>
      <xdr:spPr>
        <a:xfrm>
          <a:off x="1079500" y="1861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99</xdr:row>
      <xdr:rowOff>152400</xdr:rowOff>
    </xdr:from>
    <xdr:to>
      <xdr:col>10</xdr:col>
      <xdr:colOff>114300</xdr:colOff>
      <xdr:row>108</xdr:row>
      <xdr:rowOff>152400</xdr:rowOff>
    </xdr:to>
    <xdr:cxnSp macro="">
      <xdr:nvCxnSpPr>
        <xdr:cNvPr id="426" name="直線コネクタ 425">
          <a:extLst>
            <a:ext uri="{FF2B5EF4-FFF2-40B4-BE49-F238E27FC236}">
              <a16:creationId xmlns:a16="http://schemas.microsoft.com/office/drawing/2014/main" id="{2CAF05BF-6DFA-4B6B-A8BC-BAD2A190B2A6}"/>
            </a:ext>
          </a:extLst>
        </xdr:cNvPr>
        <xdr:cNvCxnSpPr/>
      </xdr:nvCxnSpPr>
      <xdr:spPr>
        <a:xfrm flipV="1">
          <a:off x="1130300" y="17125950"/>
          <a:ext cx="889000" cy="154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106697</xdr:rowOff>
    </xdr:from>
    <xdr:ext cx="405111" cy="259045"/>
    <xdr:sp macro="" textlink="">
      <xdr:nvSpPr>
        <xdr:cNvPr id="427" name="n_1aveValue【市民会館】&#10;有形固定資産減価償却率">
          <a:extLst>
            <a:ext uri="{FF2B5EF4-FFF2-40B4-BE49-F238E27FC236}">
              <a16:creationId xmlns:a16="http://schemas.microsoft.com/office/drawing/2014/main" id="{EF33557F-3CB3-4DF4-9F2F-75FD2CC84A13}"/>
            </a:ext>
          </a:extLst>
        </xdr:cNvPr>
        <xdr:cNvSpPr txBox="1"/>
      </xdr:nvSpPr>
      <xdr:spPr>
        <a:xfrm>
          <a:off x="35820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70502</xdr:rowOff>
    </xdr:from>
    <xdr:ext cx="405111" cy="259045"/>
    <xdr:sp macro="" textlink="">
      <xdr:nvSpPr>
        <xdr:cNvPr id="428" name="n_2aveValue【市民会館】&#10;有形固定資産減価償却率">
          <a:extLst>
            <a:ext uri="{FF2B5EF4-FFF2-40B4-BE49-F238E27FC236}">
              <a16:creationId xmlns:a16="http://schemas.microsoft.com/office/drawing/2014/main" id="{56033FAE-C198-4486-A943-F73A9E976F91}"/>
            </a:ext>
          </a:extLst>
        </xdr:cNvPr>
        <xdr:cNvSpPr txBox="1"/>
      </xdr:nvSpPr>
      <xdr:spPr>
        <a:xfrm>
          <a:off x="2705744" y="1790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45738</xdr:rowOff>
    </xdr:from>
    <xdr:ext cx="405111" cy="259045"/>
    <xdr:sp macro="" textlink="">
      <xdr:nvSpPr>
        <xdr:cNvPr id="429" name="n_3aveValue【市民会館】&#10;有形固定資産減価償却率">
          <a:extLst>
            <a:ext uri="{FF2B5EF4-FFF2-40B4-BE49-F238E27FC236}">
              <a16:creationId xmlns:a16="http://schemas.microsoft.com/office/drawing/2014/main" id="{5FE18BF0-7210-4EF0-BDBD-D1F3A3988592}"/>
            </a:ext>
          </a:extLst>
        </xdr:cNvPr>
        <xdr:cNvSpPr txBox="1"/>
      </xdr:nvSpPr>
      <xdr:spPr>
        <a:xfrm>
          <a:off x="1816744" y="178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95902</xdr:rowOff>
    </xdr:from>
    <xdr:ext cx="405111" cy="259045"/>
    <xdr:sp macro="" textlink="">
      <xdr:nvSpPr>
        <xdr:cNvPr id="430" name="n_4aveValue【市民会館】&#10;有形固定資産減価償却率">
          <a:extLst>
            <a:ext uri="{FF2B5EF4-FFF2-40B4-BE49-F238E27FC236}">
              <a16:creationId xmlns:a16="http://schemas.microsoft.com/office/drawing/2014/main" id="{651DADAA-EDB6-496A-BEF8-ECF3B04FEC7D}"/>
            </a:ext>
          </a:extLst>
        </xdr:cNvPr>
        <xdr:cNvSpPr txBox="1"/>
      </xdr:nvSpPr>
      <xdr:spPr>
        <a:xfrm>
          <a:off x="927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15891</xdr:rowOff>
    </xdr:from>
    <xdr:ext cx="405111" cy="259045"/>
    <xdr:sp macro="" textlink="">
      <xdr:nvSpPr>
        <xdr:cNvPr id="431" name="n_1mainValue【市民会館】&#10;有形固定資産減価償却率">
          <a:extLst>
            <a:ext uri="{FF2B5EF4-FFF2-40B4-BE49-F238E27FC236}">
              <a16:creationId xmlns:a16="http://schemas.microsoft.com/office/drawing/2014/main" id="{311A275A-8DBE-4267-B690-31DDDF9489D8}"/>
            </a:ext>
          </a:extLst>
        </xdr:cNvPr>
        <xdr:cNvSpPr txBox="1"/>
      </xdr:nvSpPr>
      <xdr:spPr>
        <a:xfrm>
          <a:off x="3582044" y="16989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118763</xdr:rowOff>
    </xdr:from>
    <xdr:ext cx="405111" cy="259045"/>
    <xdr:sp macro="" textlink="">
      <xdr:nvSpPr>
        <xdr:cNvPr id="432" name="n_2mainValue【市民会館】&#10;有形固定資産減価償却率">
          <a:extLst>
            <a:ext uri="{FF2B5EF4-FFF2-40B4-BE49-F238E27FC236}">
              <a16:creationId xmlns:a16="http://schemas.microsoft.com/office/drawing/2014/main" id="{D99D49FA-3575-4D88-AF80-E524B59EE373}"/>
            </a:ext>
          </a:extLst>
        </xdr:cNvPr>
        <xdr:cNvSpPr txBox="1"/>
      </xdr:nvSpPr>
      <xdr:spPr>
        <a:xfrm>
          <a:off x="2705744" y="1692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48277</xdr:rowOff>
    </xdr:from>
    <xdr:ext cx="405111" cy="259045"/>
    <xdr:sp macro="" textlink="">
      <xdr:nvSpPr>
        <xdr:cNvPr id="433" name="n_3mainValue【市民会館】&#10;有形固定資産減価償却率">
          <a:extLst>
            <a:ext uri="{FF2B5EF4-FFF2-40B4-BE49-F238E27FC236}">
              <a16:creationId xmlns:a16="http://schemas.microsoft.com/office/drawing/2014/main" id="{CFB0A9E7-C792-460F-9D8A-84F480DD76A8}"/>
            </a:ext>
          </a:extLst>
        </xdr:cNvPr>
        <xdr:cNvSpPr txBox="1"/>
      </xdr:nvSpPr>
      <xdr:spPr>
        <a:xfrm>
          <a:off x="1816744" y="1685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109</xdr:row>
      <xdr:rowOff>22877</xdr:rowOff>
    </xdr:from>
    <xdr:ext cx="469744" cy="259045"/>
    <xdr:sp macro="" textlink="">
      <xdr:nvSpPr>
        <xdr:cNvPr id="434" name="n_4mainValue【市民会館】&#10;有形固定資産減価償却率">
          <a:extLst>
            <a:ext uri="{FF2B5EF4-FFF2-40B4-BE49-F238E27FC236}">
              <a16:creationId xmlns:a16="http://schemas.microsoft.com/office/drawing/2014/main" id="{003059F6-41DC-4E1F-BD54-47E1099F93B3}"/>
            </a:ext>
          </a:extLst>
        </xdr:cNvPr>
        <xdr:cNvSpPr txBox="1"/>
      </xdr:nvSpPr>
      <xdr:spPr>
        <a:xfrm>
          <a:off x="895427"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5" name="正方形/長方形 434">
          <a:extLst>
            <a:ext uri="{FF2B5EF4-FFF2-40B4-BE49-F238E27FC236}">
              <a16:creationId xmlns:a16="http://schemas.microsoft.com/office/drawing/2014/main" id="{04865716-2C78-4F66-82A0-54064E3C749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6" name="正方形/長方形 435">
          <a:extLst>
            <a:ext uri="{FF2B5EF4-FFF2-40B4-BE49-F238E27FC236}">
              <a16:creationId xmlns:a16="http://schemas.microsoft.com/office/drawing/2014/main" id="{21A8195B-1DD6-44B5-96E9-E83BC1ACEF3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7" name="正方形/長方形 436">
          <a:extLst>
            <a:ext uri="{FF2B5EF4-FFF2-40B4-BE49-F238E27FC236}">
              <a16:creationId xmlns:a16="http://schemas.microsoft.com/office/drawing/2014/main" id="{EF3996F2-ACF0-46E4-BAA0-BD7B60DCCE8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8" name="正方形/長方形 437">
          <a:extLst>
            <a:ext uri="{FF2B5EF4-FFF2-40B4-BE49-F238E27FC236}">
              <a16:creationId xmlns:a16="http://schemas.microsoft.com/office/drawing/2014/main" id="{0D54092A-97ED-4278-98E4-E5FBCBC9E95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9" name="正方形/長方形 438">
          <a:extLst>
            <a:ext uri="{FF2B5EF4-FFF2-40B4-BE49-F238E27FC236}">
              <a16:creationId xmlns:a16="http://schemas.microsoft.com/office/drawing/2014/main" id="{FCA8B235-992E-4731-8699-D26B24F58E6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0" name="正方形/長方形 439">
          <a:extLst>
            <a:ext uri="{FF2B5EF4-FFF2-40B4-BE49-F238E27FC236}">
              <a16:creationId xmlns:a16="http://schemas.microsoft.com/office/drawing/2014/main" id="{90EB8139-BE7B-4E26-8772-9FF1108F8F9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1" name="正方形/長方形 440">
          <a:extLst>
            <a:ext uri="{FF2B5EF4-FFF2-40B4-BE49-F238E27FC236}">
              <a16:creationId xmlns:a16="http://schemas.microsoft.com/office/drawing/2014/main" id="{D293C342-390D-4457-8702-CB4B5D98512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2" name="正方形/長方形 441">
          <a:extLst>
            <a:ext uri="{FF2B5EF4-FFF2-40B4-BE49-F238E27FC236}">
              <a16:creationId xmlns:a16="http://schemas.microsoft.com/office/drawing/2014/main" id="{236950BB-219B-40FD-86CB-957D61798ED9}"/>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3" name="テキスト ボックス 442">
          <a:extLst>
            <a:ext uri="{FF2B5EF4-FFF2-40B4-BE49-F238E27FC236}">
              <a16:creationId xmlns:a16="http://schemas.microsoft.com/office/drawing/2014/main" id="{A752D1E3-F646-413E-9648-48243AA2E557}"/>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4" name="直線コネクタ 443">
          <a:extLst>
            <a:ext uri="{FF2B5EF4-FFF2-40B4-BE49-F238E27FC236}">
              <a16:creationId xmlns:a16="http://schemas.microsoft.com/office/drawing/2014/main" id="{F443F07F-877D-4D41-B52E-CD43114E032B}"/>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5" name="直線コネクタ 444">
          <a:extLst>
            <a:ext uri="{FF2B5EF4-FFF2-40B4-BE49-F238E27FC236}">
              <a16:creationId xmlns:a16="http://schemas.microsoft.com/office/drawing/2014/main" id="{234EC44E-2F03-4E3A-AFFA-C3277673EE7A}"/>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6" name="テキスト ボックス 445">
          <a:extLst>
            <a:ext uri="{FF2B5EF4-FFF2-40B4-BE49-F238E27FC236}">
              <a16:creationId xmlns:a16="http://schemas.microsoft.com/office/drawing/2014/main" id="{2234D4F4-DD0D-4589-996C-68E59A2800D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7" name="直線コネクタ 446">
          <a:extLst>
            <a:ext uri="{FF2B5EF4-FFF2-40B4-BE49-F238E27FC236}">
              <a16:creationId xmlns:a16="http://schemas.microsoft.com/office/drawing/2014/main" id="{E0AF8131-EB29-4056-9D36-F438397B066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8" name="テキスト ボックス 447">
          <a:extLst>
            <a:ext uri="{FF2B5EF4-FFF2-40B4-BE49-F238E27FC236}">
              <a16:creationId xmlns:a16="http://schemas.microsoft.com/office/drawing/2014/main" id="{C1BC2961-82B7-46D6-95FD-35C5E925F9A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9" name="直線コネクタ 448">
          <a:extLst>
            <a:ext uri="{FF2B5EF4-FFF2-40B4-BE49-F238E27FC236}">
              <a16:creationId xmlns:a16="http://schemas.microsoft.com/office/drawing/2014/main" id="{949792D4-74D1-49FE-9084-72132184FF2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0" name="テキスト ボックス 449">
          <a:extLst>
            <a:ext uri="{FF2B5EF4-FFF2-40B4-BE49-F238E27FC236}">
              <a16:creationId xmlns:a16="http://schemas.microsoft.com/office/drawing/2014/main" id="{B9FDE165-A6DC-4A16-ABE3-5332A7026197}"/>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1" name="直線コネクタ 450">
          <a:extLst>
            <a:ext uri="{FF2B5EF4-FFF2-40B4-BE49-F238E27FC236}">
              <a16:creationId xmlns:a16="http://schemas.microsoft.com/office/drawing/2014/main" id="{AC01979A-7DF6-44C2-BBB7-AEF4E0AA70C5}"/>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2" name="テキスト ボックス 451">
          <a:extLst>
            <a:ext uri="{FF2B5EF4-FFF2-40B4-BE49-F238E27FC236}">
              <a16:creationId xmlns:a16="http://schemas.microsoft.com/office/drawing/2014/main" id="{BC4688EF-7295-4FE6-BA81-BB2B523DC196}"/>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3" name="直線コネクタ 452">
          <a:extLst>
            <a:ext uri="{FF2B5EF4-FFF2-40B4-BE49-F238E27FC236}">
              <a16:creationId xmlns:a16="http://schemas.microsoft.com/office/drawing/2014/main" id="{B49B5A26-6DB3-487A-950D-4ACC88A0D48D}"/>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4" name="テキスト ボックス 453">
          <a:extLst>
            <a:ext uri="{FF2B5EF4-FFF2-40B4-BE49-F238E27FC236}">
              <a16:creationId xmlns:a16="http://schemas.microsoft.com/office/drawing/2014/main" id="{DC8E47B8-3BE6-42E8-BED9-F2FC749F7039}"/>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5" name="直線コネクタ 454">
          <a:extLst>
            <a:ext uri="{FF2B5EF4-FFF2-40B4-BE49-F238E27FC236}">
              <a16:creationId xmlns:a16="http://schemas.microsoft.com/office/drawing/2014/main" id="{EA2980C1-EFD6-438F-B609-184FFBEC22C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6" name="テキスト ボックス 455">
          <a:extLst>
            <a:ext uri="{FF2B5EF4-FFF2-40B4-BE49-F238E27FC236}">
              <a16:creationId xmlns:a16="http://schemas.microsoft.com/office/drawing/2014/main" id="{1B7D0500-B35D-490E-8B09-D618D4EC7B9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7" name="【市民会館】&#10;一人当たり面積グラフ枠">
          <a:extLst>
            <a:ext uri="{FF2B5EF4-FFF2-40B4-BE49-F238E27FC236}">
              <a16:creationId xmlns:a16="http://schemas.microsoft.com/office/drawing/2014/main" id="{51893D54-41C7-4BAB-940B-E11B5F5F08F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146686</xdr:rowOff>
    </xdr:from>
    <xdr:to>
      <xdr:col>54</xdr:col>
      <xdr:colOff>189865</xdr:colOff>
      <xdr:row>108</xdr:row>
      <xdr:rowOff>110489</xdr:rowOff>
    </xdr:to>
    <xdr:cxnSp macro="">
      <xdr:nvCxnSpPr>
        <xdr:cNvPr id="458" name="直線コネクタ 457">
          <a:extLst>
            <a:ext uri="{FF2B5EF4-FFF2-40B4-BE49-F238E27FC236}">
              <a16:creationId xmlns:a16="http://schemas.microsoft.com/office/drawing/2014/main" id="{C689BBBB-4172-4DC8-A0D2-B43336C52C70}"/>
            </a:ext>
          </a:extLst>
        </xdr:cNvPr>
        <xdr:cNvCxnSpPr/>
      </xdr:nvCxnSpPr>
      <xdr:spPr>
        <a:xfrm flipV="1">
          <a:off x="10476865" y="17291686"/>
          <a:ext cx="0" cy="133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114316</xdr:rowOff>
    </xdr:from>
    <xdr:ext cx="469744" cy="259045"/>
    <xdr:sp macro="" textlink="">
      <xdr:nvSpPr>
        <xdr:cNvPr id="459" name="【市民会館】&#10;一人当たり面積最小値テキスト">
          <a:extLst>
            <a:ext uri="{FF2B5EF4-FFF2-40B4-BE49-F238E27FC236}">
              <a16:creationId xmlns:a16="http://schemas.microsoft.com/office/drawing/2014/main" id="{2D967C01-5767-4A0C-A197-4D6E9B6B9EA6}"/>
            </a:ext>
          </a:extLst>
        </xdr:cNvPr>
        <xdr:cNvSpPr txBox="1"/>
      </xdr:nvSpPr>
      <xdr:spPr>
        <a:xfrm>
          <a:off x="10515600" y="186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110489</xdr:rowOff>
    </xdr:from>
    <xdr:to>
      <xdr:col>55</xdr:col>
      <xdr:colOff>88900</xdr:colOff>
      <xdr:row>108</xdr:row>
      <xdr:rowOff>110489</xdr:rowOff>
    </xdr:to>
    <xdr:cxnSp macro="">
      <xdr:nvCxnSpPr>
        <xdr:cNvPr id="460" name="直線コネクタ 459">
          <a:extLst>
            <a:ext uri="{FF2B5EF4-FFF2-40B4-BE49-F238E27FC236}">
              <a16:creationId xmlns:a16="http://schemas.microsoft.com/office/drawing/2014/main" id="{2F131E26-66D0-4A21-A87D-8FD8C83A7EAF}"/>
            </a:ext>
          </a:extLst>
        </xdr:cNvPr>
        <xdr:cNvCxnSpPr/>
      </xdr:nvCxnSpPr>
      <xdr:spPr>
        <a:xfrm>
          <a:off x="10388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93363</xdr:rowOff>
    </xdr:from>
    <xdr:ext cx="469744" cy="259045"/>
    <xdr:sp macro="" textlink="">
      <xdr:nvSpPr>
        <xdr:cNvPr id="461" name="【市民会館】&#10;一人当たり面積最大値テキスト">
          <a:extLst>
            <a:ext uri="{FF2B5EF4-FFF2-40B4-BE49-F238E27FC236}">
              <a16:creationId xmlns:a16="http://schemas.microsoft.com/office/drawing/2014/main" id="{6FBF90ED-B843-4306-9028-97BBEA89A485}"/>
            </a:ext>
          </a:extLst>
        </xdr:cNvPr>
        <xdr:cNvSpPr txBox="1"/>
      </xdr:nvSpPr>
      <xdr:spPr>
        <a:xfrm>
          <a:off x="10515600" y="17066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146686</xdr:rowOff>
    </xdr:from>
    <xdr:to>
      <xdr:col>55</xdr:col>
      <xdr:colOff>88900</xdr:colOff>
      <xdr:row>100</xdr:row>
      <xdr:rowOff>146686</xdr:rowOff>
    </xdr:to>
    <xdr:cxnSp macro="">
      <xdr:nvCxnSpPr>
        <xdr:cNvPr id="462" name="直線コネクタ 461">
          <a:extLst>
            <a:ext uri="{FF2B5EF4-FFF2-40B4-BE49-F238E27FC236}">
              <a16:creationId xmlns:a16="http://schemas.microsoft.com/office/drawing/2014/main" id="{C63E7C05-A507-4039-B852-E192A09131FA}"/>
            </a:ext>
          </a:extLst>
        </xdr:cNvPr>
        <xdr:cNvCxnSpPr/>
      </xdr:nvCxnSpPr>
      <xdr:spPr>
        <a:xfrm>
          <a:off x="10388600" y="1729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156863</xdr:rowOff>
    </xdr:from>
    <xdr:ext cx="469744" cy="259045"/>
    <xdr:sp macro="" textlink="">
      <xdr:nvSpPr>
        <xdr:cNvPr id="463" name="【市民会館】&#10;一人当たり面積平均値テキスト">
          <a:extLst>
            <a:ext uri="{FF2B5EF4-FFF2-40B4-BE49-F238E27FC236}">
              <a16:creationId xmlns:a16="http://schemas.microsoft.com/office/drawing/2014/main" id="{430BAEBF-567F-40CC-99CB-9ADF8C47C079}"/>
            </a:ext>
          </a:extLst>
        </xdr:cNvPr>
        <xdr:cNvSpPr txBox="1"/>
      </xdr:nvSpPr>
      <xdr:spPr>
        <a:xfrm>
          <a:off x="10515600" y="17987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133986</xdr:rowOff>
    </xdr:from>
    <xdr:to>
      <xdr:col>55</xdr:col>
      <xdr:colOff>50800</xdr:colOff>
      <xdr:row>106</xdr:row>
      <xdr:rowOff>64136</xdr:rowOff>
    </xdr:to>
    <xdr:sp macro="" textlink="">
      <xdr:nvSpPr>
        <xdr:cNvPr id="464" name="フローチャート: 判断 463">
          <a:extLst>
            <a:ext uri="{FF2B5EF4-FFF2-40B4-BE49-F238E27FC236}">
              <a16:creationId xmlns:a16="http://schemas.microsoft.com/office/drawing/2014/main" id="{DF670736-BEC7-4F63-9488-9168F1FD0EF0}"/>
            </a:ext>
          </a:extLst>
        </xdr:cNvPr>
        <xdr:cNvSpPr/>
      </xdr:nvSpPr>
      <xdr:spPr>
        <a:xfrm>
          <a:off x="10426700" y="1813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135889</xdr:rowOff>
    </xdr:from>
    <xdr:to>
      <xdr:col>50</xdr:col>
      <xdr:colOff>165100</xdr:colOff>
      <xdr:row>106</xdr:row>
      <xdr:rowOff>66039</xdr:rowOff>
    </xdr:to>
    <xdr:sp macro="" textlink="">
      <xdr:nvSpPr>
        <xdr:cNvPr id="465" name="フローチャート: 判断 464">
          <a:extLst>
            <a:ext uri="{FF2B5EF4-FFF2-40B4-BE49-F238E27FC236}">
              <a16:creationId xmlns:a16="http://schemas.microsoft.com/office/drawing/2014/main" id="{532F88BF-0B28-47F2-871C-25F7C9717AEC}"/>
            </a:ext>
          </a:extLst>
        </xdr:cNvPr>
        <xdr:cNvSpPr/>
      </xdr:nvSpPr>
      <xdr:spPr>
        <a:xfrm>
          <a:off x="9588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149225</xdr:rowOff>
    </xdr:from>
    <xdr:to>
      <xdr:col>46</xdr:col>
      <xdr:colOff>38100</xdr:colOff>
      <xdr:row>106</xdr:row>
      <xdr:rowOff>79375</xdr:rowOff>
    </xdr:to>
    <xdr:sp macro="" textlink="">
      <xdr:nvSpPr>
        <xdr:cNvPr id="466" name="フローチャート: 判断 465">
          <a:extLst>
            <a:ext uri="{FF2B5EF4-FFF2-40B4-BE49-F238E27FC236}">
              <a16:creationId xmlns:a16="http://schemas.microsoft.com/office/drawing/2014/main" id="{7E88F554-06B3-4980-AC38-046F872944C8}"/>
            </a:ext>
          </a:extLst>
        </xdr:cNvPr>
        <xdr:cNvSpPr/>
      </xdr:nvSpPr>
      <xdr:spPr>
        <a:xfrm>
          <a:off x="8699500" y="181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7" name="フローチャート: 判断 466">
          <a:extLst>
            <a:ext uri="{FF2B5EF4-FFF2-40B4-BE49-F238E27FC236}">
              <a16:creationId xmlns:a16="http://schemas.microsoft.com/office/drawing/2014/main" id="{90927631-FCD5-4916-9640-A17D52AA38FE}"/>
            </a:ext>
          </a:extLst>
        </xdr:cNvPr>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68" name="フローチャート: 判断 467">
          <a:extLst>
            <a:ext uri="{FF2B5EF4-FFF2-40B4-BE49-F238E27FC236}">
              <a16:creationId xmlns:a16="http://schemas.microsoft.com/office/drawing/2014/main" id="{FA88AC79-1E94-448B-958A-2D2547F3060D}"/>
            </a:ext>
          </a:extLst>
        </xdr:cNvPr>
        <xdr:cNvSpPr/>
      </xdr:nvSpPr>
      <xdr:spPr>
        <a:xfrm>
          <a:off x="6921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752D3A20-FA9E-405D-91C8-1C8409D31D4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7D21B25A-8DCA-466D-9E1B-DF89288192CA}"/>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86A8FEF-19F8-48E4-8068-F17C3636128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D0EB345F-67BA-4B97-B49D-595C1D388639}"/>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8B2DFC76-181C-4656-B6ED-C9386298B7A3}"/>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122555</xdr:rowOff>
    </xdr:from>
    <xdr:to>
      <xdr:col>55</xdr:col>
      <xdr:colOff>50800</xdr:colOff>
      <xdr:row>107</xdr:row>
      <xdr:rowOff>52705</xdr:rowOff>
    </xdr:to>
    <xdr:sp macro="" textlink="">
      <xdr:nvSpPr>
        <xdr:cNvPr id="474" name="楕円 473">
          <a:extLst>
            <a:ext uri="{FF2B5EF4-FFF2-40B4-BE49-F238E27FC236}">
              <a16:creationId xmlns:a16="http://schemas.microsoft.com/office/drawing/2014/main" id="{184A86B0-5340-47B7-BB62-355469FC61C1}"/>
            </a:ext>
          </a:extLst>
        </xdr:cNvPr>
        <xdr:cNvSpPr/>
      </xdr:nvSpPr>
      <xdr:spPr>
        <a:xfrm>
          <a:off x="10426700" y="18296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100982</xdr:rowOff>
    </xdr:from>
    <xdr:ext cx="469744" cy="259045"/>
    <xdr:sp macro="" textlink="">
      <xdr:nvSpPr>
        <xdr:cNvPr id="475" name="【市民会館】&#10;一人当たり面積該当値テキスト">
          <a:extLst>
            <a:ext uri="{FF2B5EF4-FFF2-40B4-BE49-F238E27FC236}">
              <a16:creationId xmlns:a16="http://schemas.microsoft.com/office/drawing/2014/main" id="{F4E39DE0-00BD-4299-A9A2-CA8045EAEADD}"/>
            </a:ext>
          </a:extLst>
        </xdr:cNvPr>
        <xdr:cNvSpPr txBox="1"/>
      </xdr:nvSpPr>
      <xdr:spPr>
        <a:xfrm>
          <a:off x="10515600" y="1827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128270</xdr:rowOff>
    </xdr:from>
    <xdr:to>
      <xdr:col>50</xdr:col>
      <xdr:colOff>165100</xdr:colOff>
      <xdr:row>107</xdr:row>
      <xdr:rowOff>58420</xdr:rowOff>
    </xdr:to>
    <xdr:sp macro="" textlink="">
      <xdr:nvSpPr>
        <xdr:cNvPr id="476" name="楕円 475">
          <a:extLst>
            <a:ext uri="{FF2B5EF4-FFF2-40B4-BE49-F238E27FC236}">
              <a16:creationId xmlns:a16="http://schemas.microsoft.com/office/drawing/2014/main" id="{BDE83493-3D56-4AA0-8AE0-5264BF21A590}"/>
            </a:ext>
          </a:extLst>
        </xdr:cNvPr>
        <xdr:cNvSpPr/>
      </xdr:nvSpPr>
      <xdr:spPr>
        <a:xfrm>
          <a:off x="9588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xdr:rowOff>
    </xdr:from>
    <xdr:to>
      <xdr:col>55</xdr:col>
      <xdr:colOff>0</xdr:colOff>
      <xdr:row>107</xdr:row>
      <xdr:rowOff>7620</xdr:rowOff>
    </xdr:to>
    <xdr:cxnSp macro="">
      <xdr:nvCxnSpPr>
        <xdr:cNvPr id="477" name="直線コネクタ 476">
          <a:extLst>
            <a:ext uri="{FF2B5EF4-FFF2-40B4-BE49-F238E27FC236}">
              <a16:creationId xmlns:a16="http://schemas.microsoft.com/office/drawing/2014/main" id="{D2BCB044-F81C-4886-AF97-A2006CB8222A}"/>
            </a:ext>
          </a:extLst>
        </xdr:cNvPr>
        <xdr:cNvCxnSpPr/>
      </xdr:nvCxnSpPr>
      <xdr:spPr>
        <a:xfrm flipV="1">
          <a:off x="9639300" y="1834705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33020</xdr:rowOff>
    </xdr:from>
    <xdr:to>
      <xdr:col>46</xdr:col>
      <xdr:colOff>38100</xdr:colOff>
      <xdr:row>108</xdr:row>
      <xdr:rowOff>134620</xdr:rowOff>
    </xdr:to>
    <xdr:sp macro="" textlink="">
      <xdr:nvSpPr>
        <xdr:cNvPr id="478" name="楕円 477">
          <a:extLst>
            <a:ext uri="{FF2B5EF4-FFF2-40B4-BE49-F238E27FC236}">
              <a16:creationId xmlns:a16="http://schemas.microsoft.com/office/drawing/2014/main" id="{D36130B0-EC42-445E-B6F2-22F562054865}"/>
            </a:ext>
          </a:extLst>
        </xdr:cNvPr>
        <xdr:cNvSpPr/>
      </xdr:nvSpPr>
      <xdr:spPr>
        <a:xfrm>
          <a:off x="8699500" y="185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7620</xdr:rowOff>
    </xdr:from>
    <xdr:to>
      <xdr:col>50</xdr:col>
      <xdr:colOff>114300</xdr:colOff>
      <xdr:row>108</xdr:row>
      <xdr:rowOff>83820</xdr:rowOff>
    </xdr:to>
    <xdr:cxnSp macro="">
      <xdr:nvCxnSpPr>
        <xdr:cNvPr id="479" name="直線コネクタ 478">
          <a:extLst>
            <a:ext uri="{FF2B5EF4-FFF2-40B4-BE49-F238E27FC236}">
              <a16:creationId xmlns:a16="http://schemas.microsoft.com/office/drawing/2014/main" id="{B038BF15-30BF-4B62-B66A-6DE40F490CF1}"/>
            </a:ext>
          </a:extLst>
        </xdr:cNvPr>
        <xdr:cNvCxnSpPr/>
      </xdr:nvCxnSpPr>
      <xdr:spPr>
        <a:xfrm flipV="1">
          <a:off x="8750300" y="18352770"/>
          <a:ext cx="8890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33020</xdr:rowOff>
    </xdr:from>
    <xdr:to>
      <xdr:col>41</xdr:col>
      <xdr:colOff>101600</xdr:colOff>
      <xdr:row>108</xdr:row>
      <xdr:rowOff>134620</xdr:rowOff>
    </xdr:to>
    <xdr:sp macro="" textlink="">
      <xdr:nvSpPr>
        <xdr:cNvPr id="480" name="楕円 479">
          <a:extLst>
            <a:ext uri="{FF2B5EF4-FFF2-40B4-BE49-F238E27FC236}">
              <a16:creationId xmlns:a16="http://schemas.microsoft.com/office/drawing/2014/main" id="{F5AC9EA5-8859-44FA-B621-CAD57ED0B449}"/>
            </a:ext>
          </a:extLst>
        </xdr:cNvPr>
        <xdr:cNvSpPr/>
      </xdr:nvSpPr>
      <xdr:spPr>
        <a:xfrm>
          <a:off x="7810500" y="185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83820</xdr:rowOff>
    </xdr:from>
    <xdr:to>
      <xdr:col>45</xdr:col>
      <xdr:colOff>177800</xdr:colOff>
      <xdr:row>108</xdr:row>
      <xdr:rowOff>83820</xdr:rowOff>
    </xdr:to>
    <xdr:cxnSp macro="">
      <xdr:nvCxnSpPr>
        <xdr:cNvPr id="481" name="直線コネクタ 480">
          <a:extLst>
            <a:ext uri="{FF2B5EF4-FFF2-40B4-BE49-F238E27FC236}">
              <a16:creationId xmlns:a16="http://schemas.microsoft.com/office/drawing/2014/main" id="{07597609-C51F-4E50-8532-79206B7F056B}"/>
            </a:ext>
          </a:extLst>
        </xdr:cNvPr>
        <xdr:cNvCxnSpPr/>
      </xdr:nvCxnSpPr>
      <xdr:spPr>
        <a:xfrm>
          <a:off x="7861300" y="18600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132080</xdr:rowOff>
    </xdr:from>
    <xdr:to>
      <xdr:col>36</xdr:col>
      <xdr:colOff>165100</xdr:colOff>
      <xdr:row>108</xdr:row>
      <xdr:rowOff>62230</xdr:rowOff>
    </xdr:to>
    <xdr:sp macro="" textlink="">
      <xdr:nvSpPr>
        <xdr:cNvPr id="482" name="楕円 481">
          <a:extLst>
            <a:ext uri="{FF2B5EF4-FFF2-40B4-BE49-F238E27FC236}">
              <a16:creationId xmlns:a16="http://schemas.microsoft.com/office/drawing/2014/main" id="{C1C08B6D-026C-4791-9841-3E3FB1119231}"/>
            </a:ext>
          </a:extLst>
        </xdr:cNvPr>
        <xdr:cNvSpPr/>
      </xdr:nvSpPr>
      <xdr:spPr>
        <a:xfrm>
          <a:off x="6921500" y="1847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11430</xdr:rowOff>
    </xdr:from>
    <xdr:to>
      <xdr:col>41</xdr:col>
      <xdr:colOff>50800</xdr:colOff>
      <xdr:row>108</xdr:row>
      <xdr:rowOff>83820</xdr:rowOff>
    </xdr:to>
    <xdr:cxnSp macro="">
      <xdr:nvCxnSpPr>
        <xdr:cNvPr id="483" name="直線コネクタ 482">
          <a:extLst>
            <a:ext uri="{FF2B5EF4-FFF2-40B4-BE49-F238E27FC236}">
              <a16:creationId xmlns:a16="http://schemas.microsoft.com/office/drawing/2014/main" id="{1413440C-0FDC-4D73-AAA3-B01BE02F3121}"/>
            </a:ext>
          </a:extLst>
        </xdr:cNvPr>
        <xdr:cNvCxnSpPr/>
      </xdr:nvCxnSpPr>
      <xdr:spPr>
        <a:xfrm>
          <a:off x="6972300" y="185280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82566</xdr:rowOff>
    </xdr:from>
    <xdr:ext cx="469744" cy="259045"/>
    <xdr:sp macro="" textlink="">
      <xdr:nvSpPr>
        <xdr:cNvPr id="484" name="n_1aveValue【市民会館】&#10;一人当たり面積">
          <a:extLst>
            <a:ext uri="{FF2B5EF4-FFF2-40B4-BE49-F238E27FC236}">
              <a16:creationId xmlns:a16="http://schemas.microsoft.com/office/drawing/2014/main" id="{61474F19-733E-4BA4-A8E5-4E7F929BF58C}"/>
            </a:ext>
          </a:extLst>
        </xdr:cNvPr>
        <xdr:cNvSpPr txBox="1"/>
      </xdr:nvSpPr>
      <xdr:spPr>
        <a:xfrm>
          <a:off x="9391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95902</xdr:rowOff>
    </xdr:from>
    <xdr:ext cx="469744" cy="259045"/>
    <xdr:sp macro="" textlink="">
      <xdr:nvSpPr>
        <xdr:cNvPr id="485" name="n_2aveValue【市民会館】&#10;一人当たり面積">
          <a:extLst>
            <a:ext uri="{FF2B5EF4-FFF2-40B4-BE49-F238E27FC236}">
              <a16:creationId xmlns:a16="http://schemas.microsoft.com/office/drawing/2014/main" id="{DE2C9B0C-3912-4B0A-A654-1E548CD3ECF3}"/>
            </a:ext>
          </a:extLst>
        </xdr:cNvPr>
        <xdr:cNvSpPr txBox="1"/>
      </xdr:nvSpPr>
      <xdr:spPr>
        <a:xfrm>
          <a:off x="8515427" y="1792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90188</xdr:rowOff>
    </xdr:from>
    <xdr:ext cx="469744" cy="259045"/>
    <xdr:sp macro="" textlink="">
      <xdr:nvSpPr>
        <xdr:cNvPr id="486" name="n_3aveValue【市民会館】&#10;一人当たり面積">
          <a:extLst>
            <a:ext uri="{FF2B5EF4-FFF2-40B4-BE49-F238E27FC236}">
              <a16:creationId xmlns:a16="http://schemas.microsoft.com/office/drawing/2014/main" id="{55E633EE-A297-4C17-ABEB-062660C75369}"/>
            </a:ext>
          </a:extLst>
        </xdr:cNvPr>
        <xdr:cNvSpPr txBox="1"/>
      </xdr:nvSpPr>
      <xdr:spPr>
        <a:xfrm>
          <a:off x="7626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487" name="n_4aveValue【市民会館】&#10;一人当たり面積">
          <a:extLst>
            <a:ext uri="{FF2B5EF4-FFF2-40B4-BE49-F238E27FC236}">
              <a16:creationId xmlns:a16="http://schemas.microsoft.com/office/drawing/2014/main" id="{261E092D-BBF5-460B-BE72-8357DE24B444}"/>
            </a:ext>
          </a:extLst>
        </xdr:cNvPr>
        <xdr:cNvSpPr txBox="1"/>
      </xdr:nvSpPr>
      <xdr:spPr>
        <a:xfrm>
          <a:off x="6737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49547</xdr:rowOff>
    </xdr:from>
    <xdr:ext cx="469744" cy="259045"/>
    <xdr:sp macro="" textlink="">
      <xdr:nvSpPr>
        <xdr:cNvPr id="488" name="n_1mainValue【市民会館】&#10;一人当たり面積">
          <a:extLst>
            <a:ext uri="{FF2B5EF4-FFF2-40B4-BE49-F238E27FC236}">
              <a16:creationId xmlns:a16="http://schemas.microsoft.com/office/drawing/2014/main" id="{52997620-4166-494F-ABF8-3ABF3022A209}"/>
            </a:ext>
          </a:extLst>
        </xdr:cNvPr>
        <xdr:cNvSpPr txBox="1"/>
      </xdr:nvSpPr>
      <xdr:spPr>
        <a:xfrm>
          <a:off x="9391727" y="1839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125747</xdr:rowOff>
    </xdr:from>
    <xdr:ext cx="469744" cy="259045"/>
    <xdr:sp macro="" textlink="">
      <xdr:nvSpPr>
        <xdr:cNvPr id="489" name="n_2mainValue【市民会館】&#10;一人当たり面積">
          <a:extLst>
            <a:ext uri="{FF2B5EF4-FFF2-40B4-BE49-F238E27FC236}">
              <a16:creationId xmlns:a16="http://schemas.microsoft.com/office/drawing/2014/main" id="{14A2BCEB-AE23-48F9-B6B1-40D444E67DDA}"/>
            </a:ext>
          </a:extLst>
        </xdr:cNvPr>
        <xdr:cNvSpPr txBox="1"/>
      </xdr:nvSpPr>
      <xdr:spPr>
        <a:xfrm>
          <a:off x="8515427"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125747</xdr:rowOff>
    </xdr:from>
    <xdr:ext cx="469744" cy="259045"/>
    <xdr:sp macro="" textlink="">
      <xdr:nvSpPr>
        <xdr:cNvPr id="490" name="n_3mainValue【市民会館】&#10;一人当たり面積">
          <a:extLst>
            <a:ext uri="{FF2B5EF4-FFF2-40B4-BE49-F238E27FC236}">
              <a16:creationId xmlns:a16="http://schemas.microsoft.com/office/drawing/2014/main" id="{5BF4D590-73C3-40FA-9D56-F2218E45CF32}"/>
            </a:ext>
          </a:extLst>
        </xdr:cNvPr>
        <xdr:cNvSpPr txBox="1"/>
      </xdr:nvSpPr>
      <xdr:spPr>
        <a:xfrm>
          <a:off x="7626427"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53357</xdr:rowOff>
    </xdr:from>
    <xdr:ext cx="469744" cy="259045"/>
    <xdr:sp macro="" textlink="">
      <xdr:nvSpPr>
        <xdr:cNvPr id="491" name="n_4mainValue【市民会館】&#10;一人当たり面積">
          <a:extLst>
            <a:ext uri="{FF2B5EF4-FFF2-40B4-BE49-F238E27FC236}">
              <a16:creationId xmlns:a16="http://schemas.microsoft.com/office/drawing/2014/main" id="{A502FE17-7715-4BD3-90D3-73508165B7FC}"/>
            </a:ext>
          </a:extLst>
        </xdr:cNvPr>
        <xdr:cNvSpPr txBox="1"/>
      </xdr:nvSpPr>
      <xdr:spPr>
        <a:xfrm>
          <a:off x="6737427" y="1856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2" name="正方形/長方形 491">
          <a:extLst>
            <a:ext uri="{FF2B5EF4-FFF2-40B4-BE49-F238E27FC236}">
              <a16:creationId xmlns:a16="http://schemas.microsoft.com/office/drawing/2014/main" id="{B9564570-BD7B-45E8-B5BE-572578B890C9}"/>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3" name="正方形/長方形 492">
          <a:extLst>
            <a:ext uri="{FF2B5EF4-FFF2-40B4-BE49-F238E27FC236}">
              <a16:creationId xmlns:a16="http://schemas.microsoft.com/office/drawing/2014/main" id="{B2C78539-4304-4081-9D8F-7D03FE9B18E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4" name="正方形/長方形 493">
          <a:extLst>
            <a:ext uri="{FF2B5EF4-FFF2-40B4-BE49-F238E27FC236}">
              <a16:creationId xmlns:a16="http://schemas.microsoft.com/office/drawing/2014/main" id="{8EEBC103-D2E4-46CA-87E8-EA049086FBB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5" name="正方形/長方形 494">
          <a:extLst>
            <a:ext uri="{FF2B5EF4-FFF2-40B4-BE49-F238E27FC236}">
              <a16:creationId xmlns:a16="http://schemas.microsoft.com/office/drawing/2014/main" id="{E4A165B4-AB49-4EBD-ABC3-49F36D9F990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6" name="正方形/長方形 495">
          <a:extLst>
            <a:ext uri="{FF2B5EF4-FFF2-40B4-BE49-F238E27FC236}">
              <a16:creationId xmlns:a16="http://schemas.microsoft.com/office/drawing/2014/main" id="{FACDD4B2-8A73-4E12-A0C6-F089D37B44D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7" name="正方形/長方形 496">
          <a:extLst>
            <a:ext uri="{FF2B5EF4-FFF2-40B4-BE49-F238E27FC236}">
              <a16:creationId xmlns:a16="http://schemas.microsoft.com/office/drawing/2014/main" id="{430AE9E0-93D0-428E-B6FB-15A61AF70B7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8" name="正方形/長方形 497">
          <a:extLst>
            <a:ext uri="{FF2B5EF4-FFF2-40B4-BE49-F238E27FC236}">
              <a16:creationId xmlns:a16="http://schemas.microsoft.com/office/drawing/2014/main" id="{A9217CD6-2AF4-4BEE-9E53-7DA73BF91B6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9" name="正方形/長方形 498">
          <a:extLst>
            <a:ext uri="{FF2B5EF4-FFF2-40B4-BE49-F238E27FC236}">
              <a16:creationId xmlns:a16="http://schemas.microsoft.com/office/drawing/2014/main" id="{6F7B172D-7CE3-4700-92D6-DDDD66D690B7}"/>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0" name="テキスト ボックス 499">
          <a:extLst>
            <a:ext uri="{FF2B5EF4-FFF2-40B4-BE49-F238E27FC236}">
              <a16:creationId xmlns:a16="http://schemas.microsoft.com/office/drawing/2014/main" id="{49F9411D-7FE8-4DDE-AAD3-BCDA6A89DFA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1" name="直線コネクタ 500">
          <a:extLst>
            <a:ext uri="{FF2B5EF4-FFF2-40B4-BE49-F238E27FC236}">
              <a16:creationId xmlns:a16="http://schemas.microsoft.com/office/drawing/2014/main" id="{053A5C24-7229-4929-A11A-00C1D22E8C5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2" name="テキスト ボックス 501">
          <a:extLst>
            <a:ext uri="{FF2B5EF4-FFF2-40B4-BE49-F238E27FC236}">
              <a16:creationId xmlns:a16="http://schemas.microsoft.com/office/drawing/2014/main" id="{4BA407BD-CDFF-404B-BB78-FE19685383B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3" name="直線コネクタ 502">
          <a:extLst>
            <a:ext uri="{FF2B5EF4-FFF2-40B4-BE49-F238E27FC236}">
              <a16:creationId xmlns:a16="http://schemas.microsoft.com/office/drawing/2014/main" id="{721BFB7C-93D4-4839-9549-FB62728275A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4" name="テキスト ボックス 503">
          <a:extLst>
            <a:ext uri="{FF2B5EF4-FFF2-40B4-BE49-F238E27FC236}">
              <a16:creationId xmlns:a16="http://schemas.microsoft.com/office/drawing/2014/main" id="{F392CCA3-2A7C-4B7A-ACBC-4160E2A86634}"/>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5" name="直線コネクタ 504">
          <a:extLst>
            <a:ext uri="{FF2B5EF4-FFF2-40B4-BE49-F238E27FC236}">
              <a16:creationId xmlns:a16="http://schemas.microsoft.com/office/drawing/2014/main" id="{947FDE6A-2918-4D68-A281-0AC26C8E955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6" name="テキスト ボックス 505">
          <a:extLst>
            <a:ext uri="{FF2B5EF4-FFF2-40B4-BE49-F238E27FC236}">
              <a16:creationId xmlns:a16="http://schemas.microsoft.com/office/drawing/2014/main" id="{73FC8EFA-B4A9-4B8F-88DD-6C36B31DCEC5}"/>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7" name="直線コネクタ 506">
          <a:extLst>
            <a:ext uri="{FF2B5EF4-FFF2-40B4-BE49-F238E27FC236}">
              <a16:creationId xmlns:a16="http://schemas.microsoft.com/office/drawing/2014/main" id="{2E372881-74C3-4E37-AC6F-BE77387207B4}"/>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8" name="テキスト ボックス 507">
          <a:extLst>
            <a:ext uri="{FF2B5EF4-FFF2-40B4-BE49-F238E27FC236}">
              <a16:creationId xmlns:a16="http://schemas.microsoft.com/office/drawing/2014/main" id="{F8847B6B-657A-4799-AED6-D1B4AA6E6C3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9" name="直線コネクタ 508">
          <a:extLst>
            <a:ext uri="{FF2B5EF4-FFF2-40B4-BE49-F238E27FC236}">
              <a16:creationId xmlns:a16="http://schemas.microsoft.com/office/drawing/2014/main" id="{3304A593-2BB7-421C-B3AB-3F13860E7EF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0" name="テキスト ボックス 509">
          <a:extLst>
            <a:ext uri="{FF2B5EF4-FFF2-40B4-BE49-F238E27FC236}">
              <a16:creationId xmlns:a16="http://schemas.microsoft.com/office/drawing/2014/main" id="{357E9698-4F59-489E-90FC-46B6DE812A92}"/>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1" name="直線コネクタ 510">
          <a:extLst>
            <a:ext uri="{FF2B5EF4-FFF2-40B4-BE49-F238E27FC236}">
              <a16:creationId xmlns:a16="http://schemas.microsoft.com/office/drawing/2014/main" id="{7770ABA8-25F9-4E27-99F6-8F38F7D6117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2" name="テキスト ボックス 511">
          <a:extLst>
            <a:ext uri="{FF2B5EF4-FFF2-40B4-BE49-F238E27FC236}">
              <a16:creationId xmlns:a16="http://schemas.microsoft.com/office/drawing/2014/main" id="{DF0093E8-E3AD-4F99-96F6-DBF0B5030311}"/>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BCA2B85C-254E-4D5C-8B67-E7D1F8AD315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4" name="テキスト ボックス 513">
          <a:extLst>
            <a:ext uri="{FF2B5EF4-FFF2-40B4-BE49-F238E27FC236}">
              <a16:creationId xmlns:a16="http://schemas.microsoft.com/office/drawing/2014/main" id="{4C76DB6D-B6C8-4057-A13A-E33B4F2FAB2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1F02AD28-7F71-4183-8235-8EE2C5379A8A}"/>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15240</xdr:rowOff>
    </xdr:to>
    <xdr:cxnSp macro="">
      <xdr:nvCxnSpPr>
        <xdr:cNvPr id="516" name="直線コネクタ 515">
          <a:extLst>
            <a:ext uri="{FF2B5EF4-FFF2-40B4-BE49-F238E27FC236}">
              <a16:creationId xmlns:a16="http://schemas.microsoft.com/office/drawing/2014/main" id="{20B06FE7-C30E-4F46-8155-780128B6042D}"/>
            </a:ext>
          </a:extLst>
        </xdr:cNvPr>
        <xdr:cNvCxnSpPr/>
      </xdr:nvCxnSpPr>
      <xdr:spPr>
        <a:xfrm flipV="1">
          <a:off x="16318864" y="581406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19067</xdr:rowOff>
    </xdr:from>
    <xdr:ext cx="405111" cy="259045"/>
    <xdr:sp macro="" textlink="">
      <xdr:nvSpPr>
        <xdr:cNvPr id="517" name="【一般廃棄物処理施設】&#10;有形固定資産減価償却率最小値テキスト">
          <a:extLst>
            <a:ext uri="{FF2B5EF4-FFF2-40B4-BE49-F238E27FC236}">
              <a16:creationId xmlns:a16="http://schemas.microsoft.com/office/drawing/2014/main" id="{65BB7EF2-A5E2-465F-B4B2-D7481B73D718}"/>
            </a:ext>
          </a:extLst>
        </xdr:cNvPr>
        <xdr:cNvSpPr txBox="1"/>
      </xdr:nvSpPr>
      <xdr:spPr>
        <a:xfrm>
          <a:off x="16357600" y="704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xdr:rowOff>
    </xdr:from>
    <xdr:to>
      <xdr:col>86</xdr:col>
      <xdr:colOff>25400</xdr:colOff>
      <xdr:row>41</xdr:row>
      <xdr:rowOff>15240</xdr:rowOff>
    </xdr:to>
    <xdr:cxnSp macro="">
      <xdr:nvCxnSpPr>
        <xdr:cNvPr id="518" name="直線コネクタ 517">
          <a:extLst>
            <a:ext uri="{FF2B5EF4-FFF2-40B4-BE49-F238E27FC236}">
              <a16:creationId xmlns:a16="http://schemas.microsoft.com/office/drawing/2014/main" id="{32A94A3E-ECC4-42C3-B03D-379225CEE547}"/>
            </a:ext>
          </a:extLst>
        </xdr:cNvPr>
        <xdr:cNvCxnSpPr/>
      </xdr:nvCxnSpPr>
      <xdr:spPr>
        <a:xfrm>
          <a:off x="16230600" y="7044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405111" cy="259045"/>
    <xdr:sp macro="" textlink="">
      <xdr:nvSpPr>
        <xdr:cNvPr id="519" name="【一般廃棄物処理施設】&#10;有形固定資産減価償却率最大値テキスト">
          <a:extLst>
            <a:ext uri="{FF2B5EF4-FFF2-40B4-BE49-F238E27FC236}">
              <a16:creationId xmlns:a16="http://schemas.microsoft.com/office/drawing/2014/main" id="{7AEC520B-B1B7-477C-AAEB-D2262BA43AA4}"/>
            </a:ext>
          </a:extLst>
        </xdr:cNvPr>
        <xdr:cNvSpPr txBox="1"/>
      </xdr:nvSpPr>
      <xdr:spPr>
        <a:xfrm>
          <a:off x="16357600" y="558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0" name="直線コネクタ 519">
          <a:extLst>
            <a:ext uri="{FF2B5EF4-FFF2-40B4-BE49-F238E27FC236}">
              <a16:creationId xmlns:a16="http://schemas.microsoft.com/office/drawing/2014/main" id="{4558DC0B-2D5E-4BA9-8834-B2C0839442CD}"/>
            </a:ext>
          </a:extLst>
        </xdr:cNvPr>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125747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D63384CA-8A49-434B-91F9-BE8447A29DDE}"/>
            </a:ext>
          </a:extLst>
        </xdr:cNvPr>
        <xdr:cNvSpPr txBox="1"/>
      </xdr:nvSpPr>
      <xdr:spPr>
        <a:xfrm>
          <a:off x="16357600" y="6469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147320</xdr:rowOff>
    </xdr:from>
    <xdr:to>
      <xdr:col>85</xdr:col>
      <xdr:colOff>177800</xdr:colOff>
      <xdr:row>38</xdr:row>
      <xdr:rowOff>77470</xdr:rowOff>
    </xdr:to>
    <xdr:sp macro="" textlink="">
      <xdr:nvSpPr>
        <xdr:cNvPr id="522" name="フローチャート: 判断 521">
          <a:extLst>
            <a:ext uri="{FF2B5EF4-FFF2-40B4-BE49-F238E27FC236}">
              <a16:creationId xmlns:a16="http://schemas.microsoft.com/office/drawing/2014/main" id="{3EF96738-4F90-4EB3-9DC6-9F1AB079FBED}"/>
            </a:ext>
          </a:extLst>
        </xdr:cNvPr>
        <xdr:cNvSpPr/>
      </xdr:nvSpPr>
      <xdr:spPr>
        <a:xfrm>
          <a:off x="162687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88265</xdr:rowOff>
    </xdr:from>
    <xdr:to>
      <xdr:col>81</xdr:col>
      <xdr:colOff>101600</xdr:colOff>
      <xdr:row>38</xdr:row>
      <xdr:rowOff>18415</xdr:rowOff>
    </xdr:to>
    <xdr:sp macro="" textlink="">
      <xdr:nvSpPr>
        <xdr:cNvPr id="523" name="フローチャート: 判断 522">
          <a:extLst>
            <a:ext uri="{FF2B5EF4-FFF2-40B4-BE49-F238E27FC236}">
              <a16:creationId xmlns:a16="http://schemas.microsoft.com/office/drawing/2014/main" id="{7FFE436C-F9AF-4B36-A372-A80378393B02}"/>
            </a:ext>
          </a:extLst>
        </xdr:cNvPr>
        <xdr:cNvSpPr/>
      </xdr:nvSpPr>
      <xdr:spPr>
        <a:xfrm>
          <a:off x="15430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57785</xdr:rowOff>
    </xdr:from>
    <xdr:to>
      <xdr:col>76</xdr:col>
      <xdr:colOff>165100</xdr:colOff>
      <xdr:row>37</xdr:row>
      <xdr:rowOff>159385</xdr:rowOff>
    </xdr:to>
    <xdr:sp macro="" textlink="">
      <xdr:nvSpPr>
        <xdr:cNvPr id="524" name="フローチャート: 判断 523">
          <a:extLst>
            <a:ext uri="{FF2B5EF4-FFF2-40B4-BE49-F238E27FC236}">
              <a16:creationId xmlns:a16="http://schemas.microsoft.com/office/drawing/2014/main" id="{EB743592-D60E-43EF-8DD1-AC1C80F8FBB5}"/>
            </a:ext>
          </a:extLst>
        </xdr:cNvPr>
        <xdr:cNvSpPr/>
      </xdr:nvSpPr>
      <xdr:spPr>
        <a:xfrm>
          <a:off x="14541500" y="640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97790</xdr:rowOff>
    </xdr:from>
    <xdr:to>
      <xdr:col>72</xdr:col>
      <xdr:colOff>38100</xdr:colOff>
      <xdr:row>38</xdr:row>
      <xdr:rowOff>27940</xdr:rowOff>
    </xdr:to>
    <xdr:sp macro="" textlink="">
      <xdr:nvSpPr>
        <xdr:cNvPr id="525" name="フローチャート: 判断 524">
          <a:extLst>
            <a:ext uri="{FF2B5EF4-FFF2-40B4-BE49-F238E27FC236}">
              <a16:creationId xmlns:a16="http://schemas.microsoft.com/office/drawing/2014/main" id="{42BB6228-59EB-47E8-9A8F-A49FCAD5D74A}"/>
            </a:ext>
          </a:extLst>
        </xdr:cNvPr>
        <xdr:cNvSpPr/>
      </xdr:nvSpPr>
      <xdr:spPr>
        <a:xfrm>
          <a:off x="13652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151130</xdr:rowOff>
    </xdr:from>
    <xdr:to>
      <xdr:col>67</xdr:col>
      <xdr:colOff>101600</xdr:colOff>
      <xdr:row>38</xdr:row>
      <xdr:rowOff>81280</xdr:rowOff>
    </xdr:to>
    <xdr:sp macro="" textlink="">
      <xdr:nvSpPr>
        <xdr:cNvPr id="526" name="フローチャート: 判断 525">
          <a:extLst>
            <a:ext uri="{FF2B5EF4-FFF2-40B4-BE49-F238E27FC236}">
              <a16:creationId xmlns:a16="http://schemas.microsoft.com/office/drawing/2014/main" id="{89F4CB50-34F5-4E35-9B36-F3429A13C053}"/>
            </a:ext>
          </a:extLst>
        </xdr:cNvPr>
        <xdr:cNvSpPr/>
      </xdr:nvSpPr>
      <xdr:spPr>
        <a:xfrm>
          <a:off x="12763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6880F868-427F-4C9D-94E9-D1C0477BA1A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BB0265F-09E1-4829-836F-08CEDE80591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1C25E11F-FD0C-4861-B801-602FCBAD9EF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B534909E-1DE1-487A-B8FC-B621A8A176F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50A96EB-98CD-4986-8684-A68AC49E685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76835</xdr:rowOff>
    </xdr:from>
    <xdr:to>
      <xdr:col>85</xdr:col>
      <xdr:colOff>177800</xdr:colOff>
      <xdr:row>37</xdr:row>
      <xdr:rowOff>6985</xdr:rowOff>
    </xdr:to>
    <xdr:sp macro="" textlink="">
      <xdr:nvSpPr>
        <xdr:cNvPr id="532" name="楕円 531">
          <a:extLst>
            <a:ext uri="{FF2B5EF4-FFF2-40B4-BE49-F238E27FC236}">
              <a16:creationId xmlns:a16="http://schemas.microsoft.com/office/drawing/2014/main" id="{47BF94FD-D533-461E-B67E-494D6B602523}"/>
            </a:ext>
          </a:extLst>
        </xdr:cNvPr>
        <xdr:cNvSpPr/>
      </xdr:nvSpPr>
      <xdr:spPr>
        <a:xfrm>
          <a:off x="16268700" y="624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99712</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04566EFB-B045-4534-9A84-8110FE4BC84F}"/>
            </a:ext>
          </a:extLst>
        </xdr:cNvPr>
        <xdr:cNvSpPr txBox="1"/>
      </xdr:nvSpPr>
      <xdr:spPr>
        <a:xfrm>
          <a:off x="16357600"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168275</xdr:rowOff>
    </xdr:from>
    <xdr:to>
      <xdr:col>81</xdr:col>
      <xdr:colOff>101600</xdr:colOff>
      <xdr:row>36</xdr:row>
      <xdr:rowOff>98425</xdr:rowOff>
    </xdr:to>
    <xdr:sp macro="" textlink="">
      <xdr:nvSpPr>
        <xdr:cNvPr id="534" name="楕円 533">
          <a:extLst>
            <a:ext uri="{FF2B5EF4-FFF2-40B4-BE49-F238E27FC236}">
              <a16:creationId xmlns:a16="http://schemas.microsoft.com/office/drawing/2014/main" id="{68A1B1D1-11A7-47F2-86EC-176217B06F29}"/>
            </a:ext>
          </a:extLst>
        </xdr:cNvPr>
        <xdr:cNvSpPr/>
      </xdr:nvSpPr>
      <xdr:spPr>
        <a:xfrm>
          <a:off x="15430500" y="61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47625</xdr:rowOff>
    </xdr:from>
    <xdr:to>
      <xdr:col>85</xdr:col>
      <xdr:colOff>127000</xdr:colOff>
      <xdr:row>36</xdr:row>
      <xdr:rowOff>127635</xdr:rowOff>
    </xdr:to>
    <xdr:cxnSp macro="">
      <xdr:nvCxnSpPr>
        <xdr:cNvPr id="535" name="直線コネクタ 534">
          <a:extLst>
            <a:ext uri="{FF2B5EF4-FFF2-40B4-BE49-F238E27FC236}">
              <a16:creationId xmlns:a16="http://schemas.microsoft.com/office/drawing/2014/main" id="{43946126-EC06-43DC-8AF0-1650EC774196}"/>
            </a:ext>
          </a:extLst>
        </xdr:cNvPr>
        <xdr:cNvCxnSpPr/>
      </xdr:nvCxnSpPr>
      <xdr:spPr>
        <a:xfrm>
          <a:off x="15481300" y="6219825"/>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76835</xdr:rowOff>
    </xdr:from>
    <xdr:to>
      <xdr:col>76</xdr:col>
      <xdr:colOff>165100</xdr:colOff>
      <xdr:row>36</xdr:row>
      <xdr:rowOff>6985</xdr:rowOff>
    </xdr:to>
    <xdr:sp macro="" textlink="">
      <xdr:nvSpPr>
        <xdr:cNvPr id="536" name="楕円 535">
          <a:extLst>
            <a:ext uri="{FF2B5EF4-FFF2-40B4-BE49-F238E27FC236}">
              <a16:creationId xmlns:a16="http://schemas.microsoft.com/office/drawing/2014/main" id="{44ADFF64-95B1-4564-B4BB-231D807B8CA2}"/>
            </a:ext>
          </a:extLst>
        </xdr:cNvPr>
        <xdr:cNvSpPr/>
      </xdr:nvSpPr>
      <xdr:spPr>
        <a:xfrm>
          <a:off x="14541500" y="60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127635</xdr:rowOff>
    </xdr:from>
    <xdr:to>
      <xdr:col>81</xdr:col>
      <xdr:colOff>50800</xdr:colOff>
      <xdr:row>36</xdr:row>
      <xdr:rowOff>47625</xdr:rowOff>
    </xdr:to>
    <xdr:cxnSp macro="">
      <xdr:nvCxnSpPr>
        <xdr:cNvPr id="537" name="直線コネクタ 536">
          <a:extLst>
            <a:ext uri="{FF2B5EF4-FFF2-40B4-BE49-F238E27FC236}">
              <a16:creationId xmlns:a16="http://schemas.microsoft.com/office/drawing/2014/main" id="{C4FBFCA7-26C1-4171-BFB2-87194846BB54}"/>
            </a:ext>
          </a:extLst>
        </xdr:cNvPr>
        <xdr:cNvCxnSpPr/>
      </xdr:nvCxnSpPr>
      <xdr:spPr>
        <a:xfrm>
          <a:off x="14592300" y="6128385"/>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160655</xdr:rowOff>
    </xdr:from>
    <xdr:to>
      <xdr:col>72</xdr:col>
      <xdr:colOff>38100</xdr:colOff>
      <xdr:row>35</xdr:row>
      <xdr:rowOff>90805</xdr:rowOff>
    </xdr:to>
    <xdr:sp macro="" textlink="">
      <xdr:nvSpPr>
        <xdr:cNvPr id="538" name="楕円 537">
          <a:extLst>
            <a:ext uri="{FF2B5EF4-FFF2-40B4-BE49-F238E27FC236}">
              <a16:creationId xmlns:a16="http://schemas.microsoft.com/office/drawing/2014/main" id="{FE8C0835-E9D7-42FF-9BA1-12FF7AA63381}"/>
            </a:ext>
          </a:extLst>
        </xdr:cNvPr>
        <xdr:cNvSpPr/>
      </xdr:nvSpPr>
      <xdr:spPr>
        <a:xfrm>
          <a:off x="13652500" y="598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40005</xdr:rowOff>
    </xdr:from>
    <xdr:to>
      <xdr:col>76</xdr:col>
      <xdr:colOff>114300</xdr:colOff>
      <xdr:row>35</xdr:row>
      <xdr:rowOff>127635</xdr:rowOff>
    </xdr:to>
    <xdr:cxnSp macro="">
      <xdr:nvCxnSpPr>
        <xdr:cNvPr id="539" name="直線コネクタ 538">
          <a:extLst>
            <a:ext uri="{FF2B5EF4-FFF2-40B4-BE49-F238E27FC236}">
              <a16:creationId xmlns:a16="http://schemas.microsoft.com/office/drawing/2014/main" id="{AECA8C7C-3F13-4999-BF42-FCA81A69AFD2}"/>
            </a:ext>
          </a:extLst>
        </xdr:cNvPr>
        <xdr:cNvCxnSpPr/>
      </xdr:nvCxnSpPr>
      <xdr:spPr>
        <a:xfrm>
          <a:off x="13703300" y="604075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158750</xdr:rowOff>
    </xdr:from>
    <xdr:to>
      <xdr:col>67</xdr:col>
      <xdr:colOff>101600</xdr:colOff>
      <xdr:row>42</xdr:row>
      <xdr:rowOff>88900</xdr:rowOff>
    </xdr:to>
    <xdr:sp macro="" textlink="">
      <xdr:nvSpPr>
        <xdr:cNvPr id="540" name="楕円 539">
          <a:extLst>
            <a:ext uri="{FF2B5EF4-FFF2-40B4-BE49-F238E27FC236}">
              <a16:creationId xmlns:a16="http://schemas.microsoft.com/office/drawing/2014/main" id="{3F2DA02A-2736-473F-A9D0-BBCD3F7DD90E}"/>
            </a:ext>
          </a:extLst>
        </xdr:cNvPr>
        <xdr:cNvSpPr/>
      </xdr:nvSpPr>
      <xdr:spPr>
        <a:xfrm>
          <a:off x="12763500" y="718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40005</xdr:rowOff>
    </xdr:from>
    <xdr:to>
      <xdr:col>71</xdr:col>
      <xdr:colOff>177800</xdr:colOff>
      <xdr:row>42</xdr:row>
      <xdr:rowOff>38100</xdr:rowOff>
    </xdr:to>
    <xdr:cxnSp macro="">
      <xdr:nvCxnSpPr>
        <xdr:cNvPr id="541" name="直線コネクタ 540">
          <a:extLst>
            <a:ext uri="{FF2B5EF4-FFF2-40B4-BE49-F238E27FC236}">
              <a16:creationId xmlns:a16="http://schemas.microsoft.com/office/drawing/2014/main" id="{BC4E749D-100E-4A6A-82B6-E9F6E6569FFC}"/>
            </a:ext>
          </a:extLst>
        </xdr:cNvPr>
        <xdr:cNvCxnSpPr/>
      </xdr:nvCxnSpPr>
      <xdr:spPr>
        <a:xfrm flipV="1">
          <a:off x="12814300" y="6040755"/>
          <a:ext cx="889000" cy="119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9542</xdr:rowOff>
    </xdr:from>
    <xdr:ext cx="405111" cy="259045"/>
    <xdr:sp macro="" textlink="">
      <xdr:nvSpPr>
        <xdr:cNvPr id="542" name="n_1aveValue【一般廃棄物処理施設】&#10;有形固定資産減価償却率">
          <a:extLst>
            <a:ext uri="{FF2B5EF4-FFF2-40B4-BE49-F238E27FC236}">
              <a16:creationId xmlns:a16="http://schemas.microsoft.com/office/drawing/2014/main" id="{B17C2915-3536-431D-9D96-7B02C99ED68A}"/>
            </a:ext>
          </a:extLst>
        </xdr:cNvPr>
        <xdr:cNvSpPr txBox="1"/>
      </xdr:nvSpPr>
      <xdr:spPr>
        <a:xfrm>
          <a:off x="15266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150512</xdr:rowOff>
    </xdr:from>
    <xdr:ext cx="405111" cy="259045"/>
    <xdr:sp macro="" textlink="">
      <xdr:nvSpPr>
        <xdr:cNvPr id="543" name="n_2aveValue【一般廃棄物処理施設】&#10;有形固定資産減価償却率">
          <a:extLst>
            <a:ext uri="{FF2B5EF4-FFF2-40B4-BE49-F238E27FC236}">
              <a16:creationId xmlns:a16="http://schemas.microsoft.com/office/drawing/2014/main" id="{1D9113CC-1356-478F-B2F9-D913700A9FCE}"/>
            </a:ext>
          </a:extLst>
        </xdr:cNvPr>
        <xdr:cNvSpPr txBox="1"/>
      </xdr:nvSpPr>
      <xdr:spPr>
        <a:xfrm>
          <a:off x="14389744" y="6494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19067</xdr:rowOff>
    </xdr:from>
    <xdr:ext cx="405111" cy="259045"/>
    <xdr:sp macro="" textlink="">
      <xdr:nvSpPr>
        <xdr:cNvPr id="544" name="n_3aveValue【一般廃棄物処理施設】&#10;有形固定資産減価償却率">
          <a:extLst>
            <a:ext uri="{FF2B5EF4-FFF2-40B4-BE49-F238E27FC236}">
              <a16:creationId xmlns:a16="http://schemas.microsoft.com/office/drawing/2014/main" id="{B9AC8666-7103-4E17-B378-0A5258E54238}"/>
            </a:ext>
          </a:extLst>
        </xdr:cNvPr>
        <xdr:cNvSpPr txBox="1"/>
      </xdr:nvSpPr>
      <xdr:spPr>
        <a:xfrm>
          <a:off x="1350074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97807</xdr:rowOff>
    </xdr:from>
    <xdr:ext cx="405111" cy="259045"/>
    <xdr:sp macro="" textlink="">
      <xdr:nvSpPr>
        <xdr:cNvPr id="545" name="n_4aveValue【一般廃棄物処理施設】&#10;有形固定資産減価償却率">
          <a:extLst>
            <a:ext uri="{FF2B5EF4-FFF2-40B4-BE49-F238E27FC236}">
              <a16:creationId xmlns:a16="http://schemas.microsoft.com/office/drawing/2014/main" id="{A2CC14F5-EE9F-4BCD-9C9A-8294F64CC427}"/>
            </a:ext>
          </a:extLst>
        </xdr:cNvPr>
        <xdr:cNvSpPr txBox="1"/>
      </xdr:nvSpPr>
      <xdr:spPr>
        <a:xfrm>
          <a:off x="12611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114952</xdr:rowOff>
    </xdr:from>
    <xdr:ext cx="405111" cy="259045"/>
    <xdr:sp macro="" textlink="">
      <xdr:nvSpPr>
        <xdr:cNvPr id="546" name="n_1mainValue【一般廃棄物処理施設】&#10;有形固定資産減価償却率">
          <a:extLst>
            <a:ext uri="{FF2B5EF4-FFF2-40B4-BE49-F238E27FC236}">
              <a16:creationId xmlns:a16="http://schemas.microsoft.com/office/drawing/2014/main" id="{EC529979-9676-4BE4-B72F-A8BEDC7A1362}"/>
            </a:ext>
          </a:extLst>
        </xdr:cNvPr>
        <xdr:cNvSpPr txBox="1"/>
      </xdr:nvSpPr>
      <xdr:spPr>
        <a:xfrm>
          <a:off x="15266044" y="594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23512</xdr:rowOff>
    </xdr:from>
    <xdr:ext cx="405111" cy="259045"/>
    <xdr:sp macro="" textlink="">
      <xdr:nvSpPr>
        <xdr:cNvPr id="547" name="n_2mainValue【一般廃棄物処理施設】&#10;有形固定資産減価償却率">
          <a:extLst>
            <a:ext uri="{FF2B5EF4-FFF2-40B4-BE49-F238E27FC236}">
              <a16:creationId xmlns:a16="http://schemas.microsoft.com/office/drawing/2014/main" id="{58D04666-9044-45BE-9C72-FB4309EFD3EE}"/>
            </a:ext>
          </a:extLst>
        </xdr:cNvPr>
        <xdr:cNvSpPr txBox="1"/>
      </xdr:nvSpPr>
      <xdr:spPr>
        <a:xfrm>
          <a:off x="14389744" y="585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107332</xdr:rowOff>
    </xdr:from>
    <xdr:ext cx="405111" cy="259045"/>
    <xdr:sp macro="" textlink="">
      <xdr:nvSpPr>
        <xdr:cNvPr id="548" name="n_3mainValue【一般廃棄物処理施設】&#10;有形固定資産減価償却率">
          <a:extLst>
            <a:ext uri="{FF2B5EF4-FFF2-40B4-BE49-F238E27FC236}">
              <a16:creationId xmlns:a16="http://schemas.microsoft.com/office/drawing/2014/main" id="{DD16CA2A-7C71-4221-AEB5-1194727EF224}"/>
            </a:ext>
          </a:extLst>
        </xdr:cNvPr>
        <xdr:cNvSpPr txBox="1"/>
      </xdr:nvSpPr>
      <xdr:spPr>
        <a:xfrm>
          <a:off x="13500744" y="576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42</xdr:row>
      <xdr:rowOff>80027</xdr:rowOff>
    </xdr:from>
    <xdr:ext cx="469744" cy="259045"/>
    <xdr:sp macro="" textlink="">
      <xdr:nvSpPr>
        <xdr:cNvPr id="549" name="n_4mainValue【一般廃棄物処理施設】&#10;有形固定資産減価償却率">
          <a:extLst>
            <a:ext uri="{FF2B5EF4-FFF2-40B4-BE49-F238E27FC236}">
              <a16:creationId xmlns:a16="http://schemas.microsoft.com/office/drawing/2014/main" id="{F03FD45F-3E3A-4884-BE1A-CF5D97CD50AF}"/>
            </a:ext>
          </a:extLst>
        </xdr:cNvPr>
        <xdr:cNvSpPr txBox="1"/>
      </xdr:nvSpPr>
      <xdr:spPr>
        <a:xfrm>
          <a:off x="12579427" y="728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0" name="正方形/長方形 549">
          <a:extLst>
            <a:ext uri="{FF2B5EF4-FFF2-40B4-BE49-F238E27FC236}">
              <a16:creationId xmlns:a16="http://schemas.microsoft.com/office/drawing/2014/main" id="{D09A10C0-9928-4207-BC83-3FC24F686E1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1" name="正方形/長方形 550">
          <a:extLst>
            <a:ext uri="{FF2B5EF4-FFF2-40B4-BE49-F238E27FC236}">
              <a16:creationId xmlns:a16="http://schemas.microsoft.com/office/drawing/2014/main" id="{D47C349A-B4D7-4D8A-846D-A0C02ABAE0FC}"/>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2" name="正方形/長方形 551">
          <a:extLst>
            <a:ext uri="{FF2B5EF4-FFF2-40B4-BE49-F238E27FC236}">
              <a16:creationId xmlns:a16="http://schemas.microsoft.com/office/drawing/2014/main" id="{CADD3048-5670-4944-A1B0-FAC64C22C30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3" name="正方形/長方形 552">
          <a:extLst>
            <a:ext uri="{FF2B5EF4-FFF2-40B4-BE49-F238E27FC236}">
              <a16:creationId xmlns:a16="http://schemas.microsoft.com/office/drawing/2014/main" id="{6878BC8C-1123-4044-9EB2-27FBEF70E09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4" name="正方形/長方形 553">
          <a:extLst>
            <a:ext uri="{FF2B5EF4-FFF2-40B4-BE49-F238E27FC236}">
              <a16:creationId xmlns:a16="http://schemas.microsoft.com/office/drawing/2014/main" id="{749FDD69-BB54-4207-BD3D-6679D65136B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5" name="正方形/長方形 554">
          <a:extLst>
            <a:ext uri="{FF2B5EF4-FFF2-40B4-BE49-F238E27FC236}">
              <a16:creationId xmlns:a16="http://schemas.microsoft.com/office/drawing/2014/main" id="{24DD68F6-2F63-4744-9F2B-43F8F446683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6" name="正方形/長方形 555">
          <a:extLst>
            <a:ext uri="{FF2B5EF4-FFF2-40B4-BE49-F238E27FC236}">
              <a16:creationId xmlns:a16="http://schemas.microsoft.com/office/drawing/2014/main" id="{D38E7260-FA3F-424C-96CE-5C43022C862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7" name="正方形/長方形 556">
          <a:extLst>
            <a:ext uri="{FF2B5EF4-FFF2-40B4-BE49-F238E27FC236}">
              <a16:creationId xmlns:a16="http://schemas.microsoft.com/office/drawing/2014/main" id="{C2662235-2136-4C21-8F2E-747699DBDCD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8" name="テキスト ボックス 557">
          <a:extLst>
            <a:ext uri="{FF2B5EF4-FFF2-40B4-BE49-F238E27FC236}">
              <a16:creationId xmlns:a16="http://schemas.microsoft.com/office/drawing/2014/main" id="{C65AF102-2E40-4BAE-B51D-BBBF07A8A60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9" name="直線コネクタ 558">
          <a:extLst>
            <a:ext uri="{FF2B5EF4-FFF2-40B4-BE49-F238E27FC236}">
              <a16:creationId xmlns:a16="http://schemas.microsoft.com/office/drawing/2014/main" id="{3B27BDC8-633E-4E7F-9DB1-7059A063374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DFAC8CB8-2C84-4F8D-AD3F-96858CEE009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1" name="テキスト ボックス 560">
          <a:extLst>
            <a:ext uri="{FF2B5EF4-FFF2-40B4-BE49-F238E27FC236}">
              <a16:creationId xmlns:a16="http://schemas.microsoft.com/office/drawing/2014/main" id="{9FA68259-0521-44DB-9BFB-F6B15F33FAF7}"/>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CD4D2F20-8E9A-4F0A-B4F4-B9271EBD32B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3" name="テキスト ボックス 562">
          <a:extLst>
            <a:ext uri="{FF2B5EF4-FFF2-40B4-BE49-F238E27FC236}">
              <a16:creationId xmlns:a16="http://schemas.microsoft.com/office/drawing/2014/main" id="{C0EB9AB7-F1E3-4536-8BE8-AA681D4AF7DF}"/>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358FDFCC-C730-4B4F-A527-31A99F607F5E}"/>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5" name="テキスト ボックス 564">
          <a:extLst>
            <a:ext uri="{FF2B5EF4-FFF2-40B4-BE49-F238E27FC236}">
              <a16:creationId xmlns:a16="http://schemas.microsoft.com/office/drawing/2014/main" id="{B6F9449A-BB04-4406-80DB-6C150C3E721E}"/>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5F22A6FE-4DD3-44B9-8C6B-5A159052F1AA}"/>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7" name="テキスト ボックス 566">
          <a:extLst>
            <a:ext uri="{FF2B5EF4-FFF2-40B4-BE49-F238E27FC236}">
              <a16:creationId xmlns:a16="http://schemas.microsoft.com/office/drawing/2014/main" id="{6E7A99CC-5300-46ED-890B-A790A6D038F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7F9689EB-AD40-4C8B-B46E-84BCD125FF7A}"/>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AB930A50-075D-44F4-BE84-15935BB10BCA}"/>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75996B4-52BA-4A9A-92F7-4DD8F461B2E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A14B4F8A-3503-4D1B-93C8-3BDF3372FBD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1C9EAD45-37B2-4B0E-B74D-05B2F9527CA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97463</xdr:rowOff>
    </xdr:from>
    <xdr:to>
      <xdr:col>116</xdr:col>
      <xdr:colOff>62864</xdr:colOff>
      <xdr:row>41</xdr:row>
      <xdr:rowOff>81824</xdr:rowOff>
    </xdr:to>
    <xdr:cxnSp macro="">
      <xdr:nvCxnSpPr>
        <xdr:cNvPr id="573" name="直線コネクタ 572">
          <a:extLst>
            <a:ext uri="{FF2B5EF4-FFF2-40B4-BE49-F238E27FC236}">
              <a16:creationId xmlns:a16="http://schemas.microsoft.com/office/drawing/2014/main" id="{CA297E4D-7FB7-43E8-9473-245DE9BA52B5}"/>
            </a:ext>
          </a:extLst>
        </xdr:cNvPr>
        <xdr:cNvCxnSpPr/>
      </xdr:nvCxnSpPr>
      <xdr:spPr>
        <a:xfrm flipV="1">
          <a:off x="22160864" y="5926763"/>
          <a:ext cx="0" cy="11845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85651</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54F6657B-B753-4E89-9F6E-C7B2CF4072EB}"/>
            </a:ext>
          </a:extLst>
        </xdr:cNvPr>
        <xdr:cNvSpPr txBox="1"/>
      </xdr:nvSpPr>
      <xdr:spPr>
        <a:xfrm>
          <a:off x="22199600" y="7115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81824</xdr:rowOff>
    </xdr:from>
    <xdr:to>
      <xdr:col>116</xdr:col>
      <xdr:colOff>152400</xdr:colOff>
      <xdr:row>41</xdr:row>
      <xdr:rowOff>81824</xdr:rowOff>
    </xdr:to>
    <xdr:cxnSp macro="">
      <xdr:nvCxnSpPr>
        <xdr:cNvPr id="575" name="直線コネクタ 574">
          <a:extLst>
            <a:ext uri="{FF2B5EF4-FFF2-40B4-BE49-F238E27FC236}">
              <a16:creationId xmlns:a16="http://schemas.microsoft.com/office/drawing/2014/main" id="{0F3B5F84-82DB-44FD-A909-85C937E8DF32}"/>
            </a:ext>
          </a:extLst>
        </xdr:cNvPr>
        <xdr:cNvCxnSpPr/>
      </xdr:nvCxnSpPr>
      <xdr:spPr>
        <a:xfrm>
          <a:off x="22072600" y="7111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44140</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F4F0DEEF-D97B-4FD2-9B7A-4E4C696030C0}"/>
            </a:ext>
          </a:extLst>
        </xdr:cNvPr>
        <xdr:cNvSpPr txBox="1"/>
      </xdr:nvSpPr>
      <xdr:spPr>
        <a:xfrm>
          <a:off x="22199600" y="570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97463</xdr:rowOff>
    </xdr:from>
    <xdr:to>
      <xdr:col>116</xdr:col>
      <xdr:colOff>152400</xdr:colOff>
      <xdr:row>34</xdr:row>
      <xdr:rowOff>97463</xdr:rowOff>
    </xdr:to>
    <xdr:cxnSp macro="">
      <xdr:nvCxnSpPr>
        <xdr:cNvPr id="577" name="直線コネクタ 576">
          <a:extLst>
            <a:ext uri="{FF2B5EF4-FFF2-40B4-BE49-F238E27FC236}">
              <a16:creationId xmlns:a16="http://schemas.microsoft.com/office/drawing/2014/main" id="{6EDC6BC5-E8CE-45F5-AF83-5D8421DBA18E}"/>
            </a:ext>
          </a:extLst>
        </xdr:cNvPr>
        <xdr:cNvCxnSpPr/>
      </xdr:nvCxnSpPr>
      <xdr:spPr>
        <a:xfrm>
          <a:off x="22072600" y="5926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96162</xdr:rowOff>
    </xdr:from>
    <xdr:ext cx="599010" cy="259045"/>
    <xdr:sp macro="" textlink="">
      <xdr:nvSpPr>
        <xdr:cNvPr id="578" name="【一般廃棄物処理施設】&#10;一人当たり有形固定資産（償却資産）額平均値テキスト">
          <a:extLst>
            <a:ext uri="{FF2B5EF4-FFF2-40B4-BE49-F238E27FC236}">
              <a16:creationId xmlns:a16="http://schemas.microsoft.com/office/drawing/2014/main" id="{3B29C9E9-DC55-40D8-AC32-64AC99573938}"/>
            </a:ext>
          </a:extLst>
        </xdr:cNvPr>
        <xdr:cNvSpPr txBox="1"/>
      </xdr:nvSpPr>
      <xdr:spPr>
        <a:xfrm>
          <a:off x="22199600" y="66112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117735</xdr:rowOff>
    </xdr:from>
    <xdr:to>
      <xdr:col>116</xdr:col>
      <xdr:colOff>114300</xdr:colOff>
      <xdr:row>39</xdr:row>
      <xdr:rowOff>47885</xdr:rowOff>
    </xdr:to>
    <xdr:sp macro="" textlink="">
      <xdr:nvSpPr>
        <xdr:cNvPr id="579" name="フローチャート: 判断 578">
          <a:extLst>
            <a:ext uri="{FF2B5EF4-FFF2-40B4-BE49-F238E27FC236}">
              <a16:creationId xmlns:a16="http://schemas.microsoft.com/office/drawing/2014/main" id="{438BE836-8FFD-484E-AB68-B534E4F84F53}"/>
            </a:ext>
          </a:extLst>
        </xdr:cNvPr>
        <xdr:cNvSpPr/>
      </xdr:nvSpPr>
      <xdr:spPr>
        <a:xfrm>
          <a:off x="22110700" y="6632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141277</xdr:rowOff>
    </xdr:from>
    <xdr:to>
      <xdr:col>112</xdr:col>
      <xdr:colOff>38100</xdr:colOff>
      <xdr:row>39</xdr:row>
      <xdr:rowOff>71427</xdr:rowOff>
    </xdr:to>
    <xdr:sp macro="" textlink="">
      <xdr:nvSpPr>
        <xdr:cNvPr id="580" name="フローチャート: 判断 579">
          <a:extLst>
            <a:ext uri="{FF2B5EF4-FFF2-40B4-BE49-F238E27FC236}">
              <a16:creationId xmlns:a16="http://schemas.microsoft.com/office/drawing/2014/main" id="{AFFE9204-5B6A-4E1B-A29C-E416F3FFA6AD}"/>
            </a:ext>
          </a:extLst>
        </xdr:cNvPr>
        <xdr:cNvSpPr/>
      </xdr:nvSpPr>
      <xdr:spPr>
        <a:xfrm>
          <a:off x="21272500" y="6656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136103</xdr:rowOff>
    </xdr:from>
    <xdr:to>
      <xdr:col>107</xdr:col>
      <xdr:colOff>101600</xdr:colOff>
      <xdr:row>39</xdr:row>
      <xdr:rowOff>66253</xdr:rowOff>
    </xdr:to>
    <xdr:sp macro="" textlink="">
      <xdr:nvSpPr>
        <xdr:cNvPr id="581" name="フローチャート: 判断 580">
          <a:extLst>
            <a:ext uri="{FF2B5EF4-FFF2-40B4-BE49-F238E27FC236}">
              <a16:creationId xmlns:a16="http://schemas.microsoft.com/office/drawing/2014/main" id="{80107184-B8A2-4033-80F0-9EA01B665C3F}"/>
            </a:ext>
          </a:extLst>
        </xdr:cNvPr>
        <xdr:cNvSpPr/>
      </xdr:nvSpPr>
      <xdr:spPr>
        <a:xfrm>
          <a:off x="20383500" y="665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156887</xdr:rowOff>
    </xdr:from>
    <xdr:to>
      <xdr:col>102</xdr:col>
      <xdr:colOff>165100</xdr:colOff>
      <xdr:row>39</xdr:row>
      <xdr:rowOff>87037</xdr:rowOff>
    </xdr:to>
    <xdr:sp macro="" textlink="">
      <xdr:nvSpPr>
        <xdr:cNvPr id="582" name="フローチャート: 判断 581">
          <a:extLst>
            <a:ext uri="{FF2B5EF4-FFF2-40B4-BE49-F238E27FC236}">
              <a16:creationId xmlns:a16="http://schemas.microsoft.com/office/drawing/2014/main" id="{9F2DBDFF-9DF4-4F92-8FFB-DA8DCEDDD0F5}"/>
            </a:ext>
          </a:extLst>
        </xdr:cNvPr>
        <xdr:cNvSpPr/>
      </xdr:nvSpPr>
      <xdr:spPr>
        <a:xfrm>
          <a:off x="19494500" y="6671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38148</xdr:rowOff>
    </xdr:from>
    <xdr:to>
      <xdr:col>98</xdr:col>
      <xdr:colOff>38100</xdr:colOff>
      <xdr:row>39</xdr:row>
      <xdr:rowOff>139748</xdr:rowOff>
    </xdr:to>
    <xdr:sp macro="" textlink="">
      <xdr:nvSpPr>
        <xdr:cNvPr id="583" name="フローチャート: 判断 582">
          <a:extLst>
            <a:ext uri="{FF2B5EF4-FFF2-40B4-BE49-F238E27FC236}">
              <a16:creationId xmlns:a16="http://schemas.microsoft.com/office/drawing/2014/main" id="{594B453D-2294-4DA8-9EC7-5F6730FDE5E6}"/>
            </a:ext>
          </a:extLst>
        </xdr:cNvPr>
        <xdr:cNvSpPr/>
      </xdr:nvSpPr>
      <xdr:spPr>
        <a:xfrm>
          <a:off x="18605500" y="6724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1D866446-DCA5-4DB9-AC01-DCF06CCDCCB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F122ABC6-7EFC-4A9A-B385-5C09B59E5D0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89199D17-EF6A-49E1-952F-F8D6D83FF62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2232D81A-823E-441F-A61D-A32C5D2CA11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C9D9BBFE-AF4C-4285-A1D3-83491823136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82078</xdr:rowOff>
    </xdr:from>
    <xdr:to>
      <xdr:col>116</xdr:col>
      <xdr:colOff>114300</xdr:colOff>
      <xdr:row>39</xdr:row>
      <xdr:rowOff>12228</xdr:rowOff>
    </xdr:to>
    <xdr:sp macro="" textlink="">
      <xdr:nvSpPr>
        <xdr:cNvPr id="589" name="楕円 588">
          <a:extLst>
            <a:ext uri="{FF2B5EF4-FFF2-40B4-BE49-F238E27FC236}">
              <a16:creationId xmlns:a16="http://schemas.microsoft.com/office/drawing/2014/main" id="{71C8D4C6-7DBA-4589-ABCA-C09DEB6081A5}"/>
            </a:ext>
          </a:extLst>
        </xdr:cNvPr>
        <xdr:cNvSpPr/>
      </xdr:nvSpPr>
      <xdr:spPr>
        <a:xfrm>
          <a:off x="22110700" y="659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104955</xdr:rowOff>
    </xdr:from>
    <xdr:ext cx="599010" cy="259045"/>
    <xdr:sp macro="" textlink="">
      <xdr:nvSpPr>
        <xdr:cNvPr id="590" name="【一般廃棄物処理施設】&#10;一人当たり有形固定資産（償却資産）額該当値テキスト">
          <a:extLst>
            <a:ext uri="{FF2B5EF4-FFF2-40B4-BE49-F238E27FC236}">
              <a16:creationId xmlns:a16="http://schemas.microsoft.com/office/drawing/2014/main" id="{6807E998-3D02-44F9-973D-89A447FC7191}"/>
            </a:ext>
          </a:extLst>
        </xdr:cNvPr>
        <xdr:cNvSpPr txBox="1"/>
      </xdr:nvSpPr>
      <xdr:spPr>
        <a:xfrm>
          <a:off x="22199600" y="6448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95111</xdr:rowOff>
    </xdr:from>
    <xdr:to>
      <xdr:col>112</xdr:col>
      <xdr:colOff>38100</xdr:colOff>
      <xdr:row>39</xdr:row>
      <xdr:rowOff>25261</xdr:rowOff>
    </xdr:to>
    <xdr:sp macro="" textlink="">
      <xdr:nvSpPr>
        <xdr:cNvPr id="591" name="楕円 590">
          <a:extLst>
            <a:ext uri="{FF2B5EF4-FFF2-40B4-BE49-F238E27FC236}">
              <a16:creationId xmlns:a16="http://schemas.microsoft.com/office/drawing/2014/main" id="{A7AF1E61-CA73-4DCD-AFA6-E2735C468129}"/>
            </a:ext>
          </a:extLst>
        </xdr:cNvPr>
        <xdr:cNvSpPr/>
      </xdr:nvSpPr>
      <xdr:spPr>
        <a:xfrm>
          <a:off x="21272500" y="66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132878</xdr:rowOff>
    </xdr:from>
    <xdr:to>
      <xdr:col>116</xdr:col>
      <xdr:colOff>63500</xdr:colOff>
      <xdr:row>38</xdr:row>
      <xdr:rowOff>145911</xdr:rowOff>
    </xdr:to>
    <xdr:cxnSp macro="">
      <xdr:nvCxnSpPr>
        <xdr:cNvPr id="592" name="直線コネクタ 591">
          <a:extLst>
            <a:ext uri="{FF2B5EF4-FFF2-40B4-BE49-F238E27FC236}">
              <a16:creationId xmlns:a16="http://schemas.microsoft.com/office/drawing/2014/main" id="{E2593E4A-1CCA-4067-9598-A8696C28FE23}"/>
            </a:ext>
          </a:extLst>
        </xdr:cNvPr>
        <xdr:cNvCxnSpPr/>
      </xdr:nvCxnSpPr>
      <xdr:spPr>
        <a:xfrm flipV="1">
          <a:off x="21323300" y="6647978"/>
          <a:ext cx="838200" cy="1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114881</xdr:rowOff>
    </xdr:from>
    <xdr:to>
      <xdr:col>107</xdr:col>
      <xdr:colOff>101600</xdr:colOff>
      <xdr:row>39</xdr:row>
      <xdr:rowOff>45031</xdr:rowOff>
    </xdr:to>
    <xdr:sp macro="" textlink="">
      <xdr:nvSpPr>
        <xdr:cNvPr id="593" name="楕円 592">
          <a:extLst>
            <a:ext uri="{FF2B5EF4-FFF2-40B4-BE49-F238E27FC236}">
              <a16:creationId xmlns:a16="http://schemas.microsoft.com/office/drawing/2014/main" id="{1B3C3029-F9CF-499B-B113-E0EDEA01E802}"/>
            </a:ext>
          </a:extLst>
        </xdr:cNvPr>
        <xdr:cNvSpPr/>
      </xdr:nvSpPr>
      <xdr:spPr>
        <a:xfrm>
          <a:off x="20383500" y="6629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145911</xdr:rowOff>
    </xdr:from>
    <xdr:to>
      <xdr:col>111</xdr:col>
      <xdr:colOff>177800</xdr:colOff>
      <xdr:row>38</xdr:row>
      <xdr:rowOff>165681</xdr:rowOff>
    </xdr:to>
    <xdr:cxnSp macro="">
      <xdr:nvCxnSpPr>
        <xdr:cNvPr id="594" name="直線コネクタ 593">
          <a:extLst>
            <a:ext uri="{FF2B5EF4-FFF2-40B4-BE49-F238E27FC236}">
              <a16:creationId xmlns:a16="http://schemas.microsoft.com/office/drawing/2014/main" id="{5BBFF4B0-5C00-4033-877D-D891C21F4BEE}"/>
            </a:ext>
          </a:extLst>
        </xdr:cNvPr>
        <xdr:cNvCxnSpPr/>
      </xdr:nvCxnSpPr>
      <xdr:spPr>
        <a:xfrm flipV="1">
          <a:off x="20434300" y="6661011"/>
          <a:ext cx="889000" cy="19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123165</xdr:rowOff>
    </xdr:from>
    <xdr:to>
      <xdr:col>102</xdr:col>
      <xdr:colOff>165100</xdr:colOff>
      <xdr:row>39</xdr:row>
      <xdr:rowOff>53315</xdr:rowOff>
    </xdr:to>
    <xdr:sp macro="" textlink="">
      <xdr:nvSpPr>
        <xdr:cNvPr id="595" name="楕円 594">
          <a:extLst>
            <a:ext uri="{FF2B5EF4-FFF2-40B4-BE49-F238E27FC236}">
              <a16:creationId xmlns:a16="http://schemas.microsoft.com/office/drawing/2014/main" id="{80E932B2-CD8C-48C7-B4CC-2850A0E545FA}"/>
            </a:ext>
          </a:extLst>
        </xdr:cNvPr>
        <xdr:cNvSpPr/>
      </xdr:nvSpPr>
      <xdr:spPr>
        <a:xfrm>
          <a:off x="19494500" y="66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165681</xdr:rowOff>
    </xdr:from>
    <xdr:to>
      <xdr:col>107</xdr:col>
      <xdr:colOff>50800</xdr:colOff>
      <xdr:row>39</xdr:row>
      <xdr:rowOff>2515</xdr:rowOff>
    </xdr:to>
    <xdr:cxnSp macro="">
      <xdr:nvCxnSpPr>
        <xdr:cNvPr id="596" name="直線コネクタ 595">
          <a:extLst>
            <a:ext uri="{FF2B5EF4-FFF2-40B4-BE49-F238E27FC236}">
              <a16:creationId xmlns:a16="http://schemas.microsoft.com/office/drawing/2014/main" id="{08D72945-CF4D-4BF2-B0C0-2D981C3D9F8A}"/>
            </a:ext>
          </a:extLst>
        </xdr:cNvPr>
        <xdr:cNvCxnSpPr/>
      </xdr:nvCxnSpPr>
      <xdr:spPr>
        <a:xfrm flipV="1">
          <a:off x="19545300" y="6680781"/>
          <a:ext cx="889000" cy="8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77555</xdr:rowOff>
    </xdr:from>
    <xdr:to>
      <xdr:col>98</xdr:col>
      <xdr:colOff>38100</xdr:colOff>
      <xdr:row>42</xdr:row>
      <xdr:rowOff>7705</xdr:rowOff>
    </xdr:to>
    <xdr:sp macro="" textlink="">
      <xdr:nvSpPr>
        <xdr:cNvPr id="597" name="楕円 596">
          <a:extLst>
            <a:ext uri="{FF2B5EF4-FFF2-40B4-BE49-F238E27FC236}">
              <a16:creationId xmlns:a16="http://schemas.microsoft.com/office/drawing/2014/main" id="{78695A70-6730-40E4-B838-AB08ACB5D8BF}"/>
            </a:ext>
          </a:extLst>
        </xdr:cNvPr>
        <xdr:cNvSpPr/>
      </xdr:nvSpPr>
      <xdr:spPr>
        <a:xfrm>
          <a:off x="18605500" y="7107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2515</xdr:rowOff>
    </xdr:from>
    <xdr:to>
      <xdr:col>102</xdr:col>
      <xdr:colOff>114300</xdr:colOff>
      <xdr:row>41</xdr:row>
      <xdr:rowOff>128355</xdr:rowOff>
    </xdr:to>
    <xdr:cxnSp macro="">
      <xdr:nvCxnSpPr>
        <xdr:cNvPr id="598" name="直線コネクタ 597">
          <a:extLst>
            <a:ext uri="{FF2B5EF4-FFF2-40B4-BE49-F238E27FC236}">
              <a16:creationId xmlns:a16="http://schemas.microsoft.com/office/drawing/2014/main" id="{0F9EDBF4-AE8E-4496-BE42-08A81A7ED5DF}"/>
            </a:ext>
          </a:extLst>
        </xdr:cNvPr>
        <xdr:cNvCxnSpPr/>
      </xdr:nvCxnSpPr>
      <xdr:spPr>
        <a:xfrm flipV="1">
          <a:off x="18656300" y="6689065"/>
          <a:ext cx="889000" cy="468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62554</xdr:rowOff>
    </xdr:from>
    <xdr:ext cx="599010" cy="259045"/>
    <xdr:sp macro="" textlink="">
      <xdr:nvSpPr>
        <xdr:cNvPr id="599" name="n_1aveValue【一般廃棄物処理施設】&#10;一人当たり有形固定資産（償却資産）額">
          <a:extLst>
            <a:ext uri="{FF2B5EF4-FFF2-40B4-BE49-F238E27FC236}">
              <a16:creationId xmlns:a16="http://schemas.microsoft.com/office/drawing/2014/main" id="{A401591C-FA90-445A-9152-BA6EA73468C5}"/>
            </a:ext>
          </a:extLst>
        </xdr:cNvPr>
        <xdr:cNvSpPr txBox="1"/>
      </xdr:nvSpPr>
      <xdr:spPr>
        <a:xfrm>
          <a:off x="21011095" y="6749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57380</xdr:rowOff>
    </xdr:from>
    <xdr:ext cx="599010" cy="259045"/>
    <xdr:sp macro="" textlink="">
      <xdr:nvSpPr>
        <xdr:cNvPr id="600" name="n_2aveValue【一般廃棄物処理施設】&#10;一人当たり有形固定資産（償却資産）額">
          <a:extLst>
            <a:ext uri="{FF2B5EF4-FFF2-40B4-BE49-F238E27FC236}">
              <a16:creationId xmlns:a16="http://schemas.microsoft.com/office/drawing/2014/main" id="{B369C8A1-A823-4A52-974D-D9F25E603FF3}"/>
            </a:ext>
          </a:extLst>
        </xdr:cNvPr>
        <xdr:cNvSpPr txBox="1"/>
      </xdr:nvSpPr>
      <xdr:spPr>
        <a:xfrm>
          <a:off x="20134795" y="6743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78164</xdr:rowOff>
    </xdr:from>
    <xdr:ext cx="599010" cy="259045"/>
    <xdr:sp macro="" textlink="">
      <xdr:nvSpPr>
        <xdr:cNvPr id="601" name="n_3aveValue【一般廃棄物処理施設】&#10;一人当たり有形固定資産（償却資産）額">
          <a:extLst>
            <a:ext uri="{FF2B5EF4-FFF2-40B4-BE49-F238E27FC236}">
              <a16:creationId xmlns:a16="http://schemas.microsoft.com/office/drawing/2014/main" id="{ADFC664A-9A29-4FE8-87CF-976CA4D66575}"/>
            </a:ext>
          </a:extLst>
        </xdr:cNvPr>
        <xdr:cNvSpPr txBox="1"/>
      </xdr:nvSpPr>
      <xdr:spPr>
        <a:xfrm>
          <a:off x="19245795" y="6764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156275</xdr:rowOff>
    </xdr:from>
    <xdr:ext cx="599010" cy="259045"/>
    <xdr:sp macro="" textlink="">
      <xdr:nvSpPr>
        <xdr:cNvPr id="602" name="n_4aveValue【一般廃棄物処理施設】&#10;一人当たり有形固定資産（償却資産）額">
          <a:extLst>
            <a:ext uri="{FF2B5EF4-FFF2-40B4-BE49-F238E27FC236}">
              <a16:creationId xmlns:a16="http://schemas.microsoft.com/office/drawing/2014/main" id="{B1DC1576-FE1F-4401-93B2-A21714DF8F36}"/>
            </a:ext>
          </a:extLst>
        </xdr:cNvPr>
        <xdr:cNvSpPr txBox="1"/>
      </xdr:nvSpPr>
      <xdr:spPr>
        <a:xfrm>
          <a:off x="18356795" y="6499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41789</xdr:rowOff>
    </xdr:from>
    <xdr:ext cx="599010" cy="259045"/>
    <xdr:sp macro="" textlink="">
      <xdr:nvSpPr>
        <xdr:cNvPr id="603" name="n_1mainValue【一般廃棄物処理施設】&#10;一人当たり有形固定資産（償却資産）額">
          <a:extLst>
            <a:ext uri="{FF2B5EF4-FFF2-40B4-BE49-F238E27FC236}">
              <a16:creationId xmlns:a16="http://schemas.microsoft.com/office/drawing/2014/main" id="{2D889B3A-74FF-4B44-BE8B-7D8662E8B0CF}"/>
            </a:ext>
          </a:extLst>
        </xdr:cNvPr>
        <xdr:cNvSpPr txBox="1"/>
      </xdr:nvSpPr>
      <xdr:spPr>
        <a:xfrm>
          <a:off x="21011095" y="6385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61559</xdr:rowOff>
    </xdr:from>
    <xdr:ext cx="599010" cy="259045"/>
    <xdr:sp macro="" textlink="">
      <xdr:nvSpPr>
        <xdr:cNvPr id="604" name="n_2mainValue【一般廃棄物処理施設】&#10;一人当たり有形固定資産（償却資産）額">
          <a:extLst>
            <a:ext uri="{FF2B5EF4-FFF2-40B4-BE49-F238E27FC236}">
              <a16:creationId xmlns:a16="http://schemas.microsoft.com/office/drawing/2014/main" id="{94D71BC5-1376-4B82-83BF-E9E47360BB6A}"/>
            </a:ext>
          </a:extLst>
        </xdr:cNvPr>
        <xdr:cNvSpPr txBox="1"/>
      </xdr:nvSpPr>
      <xdr:spPr>
        <a:xfrm>
          <a:off x="20134795" y="6405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69842</xdr:rowOff>
    </xdr:from>
    <xdr:ext cx="599010" cy="259045"/>
    <xdr:sp macro="" textlink="">
      <xdr:nvSpPr>
        <xdr:cNvPr id="605" name="n_3mainValue【一般廃棄物処理施設】&#10;一人当たり有形固定資産（償却資産）額">
          <a:extLst>
            <a:ext uri="{FF2B5EF4-FFF2-40B4-BE49-F238E27FC236}">
              <a16:creationId xmlns:a16="http://schemas.microsoft.com/office/drawing/2014/main" id="{54898930-216C-4C80-88B5-33C9636488ED}"/>
            </a:ext>
          </a:extLst>
        </xdr:cNvPr>
        <xdr:cNvSpPr txBox="1"/>
      </xdr:nvSpPr>
      <xdr:spPr>
        <a:xfrm>
          <a:off x="19245795" y="6413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170282</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6EC5C4CD-A1AA-49B0-8852-FD2021838A7F}"/>
            </a:ext>
          </a:extLst>
        </xdr:cNvPr>
        <xdr:cNvSpPr txBox="1"/>
      </xdr:nvSpPr>
      <xdr:spPr>
        <a:xfrm>
          <a:off x="18389111" y="719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80B7FA4C-5B6D-40CE-87FC-96015F854C1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42A4FBC8-291D-415A-A082-FAE6CEF4BCA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319DF912-C1EB-40AA-86A4-BE438C393A0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DE62C296-EE0B-4488-9DDE-3F428188DFC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9C945E24-942A-4313-8098-15A7946E4DC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3042EEE6-2AE4-43E1-95BB-D8E39CFB6E8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86F18661-280C-45DE-99F5-153A164C319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253F81FC-1246-481B-A234-F5F35150716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03957E4E-4E88-4885-9FDA-12DA6DA58B9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23D4F226-0237-4CC2-B90F-4809E19CBC1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70A19F23-94CF-447F-A10A-5A6A5F3CCA8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B0CF8E9C-1878-4EEA-91F5-05DBD356628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13296B83-BACC-4486-BD06-674D8D6B1648}"/>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EA2D784E-47C4-40E0-9CAA-F5711A409BEA}"/>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5DA28C76-397F-47DA-A544-6FCEEFA73006}"/>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E702F3A9-DC11-4C6B-BCD3-2C45B30C7BB9}"/>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85A4C46-186E-4DD9-BA56-4AE49AE1EF23}"/>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226C5DEF-ACBA-484E-91E8-1B496ACCB3F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FC741780-90FD-4E2F-A769-690D222BDB7B}"/>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830892B6-4C6B-4EEF-8173-945A2319C053}"/>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8B5BA80B-FDC4-47A4-B7AC-8D8F29CBF028}"/>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4F3F2EF0-CAA6-456C-AB17-206F6662C6DF}"/>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13A33749-1082-4B54-A9F0-8938C7EE1D9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AA5985DF-C236-4687-9577-0E1A8B5F87D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D8CDADC2-1AEA-4C8D-88B5-71F187D132A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35923</xdr:rowOff>
    </xdr:from>
    <xdr:to>
      <xdr:col>85</xdr:col>
      <xdr:colOff>126364</xdr:colOff>
      <xdr:row>64</xdr:row>
      <xdr:rowOff>130628</xdr:rowOff>
    </xdr:to>
    <xdr:cxnSp macro="">
      <xdr:nvCxnSpPr>
        <xdr:cNvPr id="632" name="直線コネクタ 631">
          <a:extLst>
            <a:ext uri="{FF2B5EF4-FFF2-40B4-BE49-F238E27FC236}">
              <a16:creationId xmlns:a16="http://schemas.microsoft.com/office/drawing/2014/main" id="{65A134B7-4C04-4BE0-A863-9980EDD0ACC7}"/>
            </a:ext>
          </a:extLst>
        </xdr:cNvPr>
        <xdr:cNvCxnSpPr/>
      </xdr:nvCxnSpPr>
      <xdr:spPr>
        <a:xfrm flipV="1">
          <a:off x="16318864"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3" name="【保健センター・保健所】&#10;有形固定資産減価償却率最小値テキスト">
          <a:extLst>
            <a:ext uri="{FF2B5EF4-FFF2-40B4-BE49-F238E27FC236}">
              <a16:creationId xmlns:a16="http://schemas.microsoft.com/office/drawing/2014/main" id="{36C81407-02DF-4485-BDFF-F05685D416DD}"/>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4" name="直線コネクタ 633">
          <a:extLst>
            <a:ext uri="{FF2B5EF4-FFF2-40B4-BE49-F238E27FC236}">
              <a16:creationId xmlns:a16="http://schemas.microsoft.com/office/drawing/2014/main" id="{93DF8760-6A07-4D26-AAC2-7699EFBC1533}"/>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154050</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87B7E8AD-8611-4C45-9AD9-42F40CF0F375}"/>
            </a:ext>
          </a:extLst>
        </xdr:cNvPr>
        <xdr:cNvSpPr txBox="1"/>
      </xdr:nvSpPr>
      <xdr:spPr>
        <a:xfrm>
          <a:off x="16357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35923</xdr:rowOff>
    </xdr:from>
    <xdr:to>
      <xdr:col>86</xdr:col>
      <xdr:colOff>25400</xdr:colOff>
      <xdr:row>56</xdr:row>
      <xdr:rowOff>35923</xdr:rowOff>
    </xdr:to>
    <xdr:cxnSp macro="">
      <xdr:nvCxnSpPr>
        <xdr:cNvPr id="636" name="直線コネクタ 635">
          <a:extLst>
            <a:ext uri="{FF2B5EF4-FFF2-40B4-BE49-F238E27FC236}">
              <a16:creationId xmlns:a16="http://schemas.microsoft.com/office/drawing/2014/main" id="{7679F497-BCF6-4A82-B863-A07F8A928E40}"/>
            </a:ext>
          </a:extLst>
        </xdr:cNvPr>
        <xdr:cNvCxnSpPr/>
      </xdr:nvCxnSpPr>
      <xdr:spPr>
        <a:xfrm>
          <a:off x="16230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146793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3C383406-F5A3-4379-A908-0660BC97D483}"/>
            </a:ext>
          </a:extLst>
        </xdr:cNvPr>
        <xdr:cNvSpPr txBox="1"/>
      </xdr:nvSpPr>
      <xdr:spPr>
        <a:xfrm>
          <a:off x="16357600" y="10090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123916</xdr:rowOff>
    </xdr:from>
    <xdr:to>
      <xdr:col>85</xdr:col>
      <xdr:colOff>177800</xdr:colOff>
      <xdr:row>60</xdr:row>
      <xdr:rowOff>54066</xdr:rowOff>
    </xdr:to>
    <xdr:sp macro="" textlink="">
      <xdr:nvSpPr>
        <xdr:cNvPr id="638" name="フローチャート: 判断 637">
          <a:extLst>
            <a:ext uri="{FF2B5EF4-FFF2-40B4-BE49-F238E27FC236}">
              <a16:creationId xmlns:a16="http://schemas.microsoft.com/office/drawing/2014/main" id="{9B68D755-F61D-47F3-8605-4CDCC5284B83}"/>
            </a:ext>
          </a:extLst>
        </xdr:cNvPr>
        <xdr:cNvSpPr/>
      </xdr:nvSpPr>
      <xdr:spPr>
        <a:xfrm>
          <a:off x="16268700" y="1023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86360</xdr:rowOff>
    </xdr:from>
    <xdr:to>
      <xdr:col>81</xdr:col>
      <xdr:colOff>101600</xdr:colOff>
      <xdr:row>61</xdr:row>
      <xdr:rowOff>16510</xdr:rowOff>
    </xdr:to>
    <xdr:sp macro="" textlink="">
      <xdr:nvSpPr>
        <xdr:cNvPr id="639" name="フローチャート: 判断 638">
          <a:extLst>
            <a:ext uri="{FF2B5EF4-FFF2-40B4-BE49-F238E27FC236}">
              <a16:creationId xmlns:a16="http://schemas.microsoft.com/office/drawing/2014/main" id="{5DA5777A-397B-44C0-BCF2-E8CB3BFCB118}"/>
            </a:ext>
          </a:extLst>
        </xdr:cNvPr>
        <xdr:cNvSpPr/>
      </xdr:nvSpPr>
      <xdr:spPr>
        <a:xfrm>
          <a:off x="15430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55335</xdr:rowOff>
    </xdr:from>
    <xdr:to>
      <xdr:col>76</xdr:col>
      <xdr:colOff>165100</xdr:colOff>
      <xdr:row>60</xdr:row>
      <xdr:rowOff>156935</xdr:rowOff>
    </xdr:to>
    <xdr:sp macro="" textlink="">
      <xdr:nvSpPr>
        <xdr:cNvPr id="640" name="フローチャート: 判断 639">
          <a:extLst>
            <a:ext uri="{FF2B5EF4-FFF2-40B4-BE49-F238E27FC236}">
              <a16:creationId xmlns:a16="http://schemas.microsoft.com/office/drawing/2014/main" id="{56193E16-2A92-48A3-9A6A-3545138A4892}"/>
            </a:ext>
          </a:extLst>
        </xdr:cNvPr>
        <xdr:cNvSpPr/>
      </xdr:nvSpPr>
      <xdr:spPr>
        <a:xfrm>
          <a:off x="14541500" y="103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21046</xdr:rowOff>
    </xdr:from>
    <xdr:to>
      <xdr:col>72</xdr:col>
      <xdr:colOff>38100</xdr:colOff>
      <xdr:row>60</xdr:row>
      <xdr:rowOff>122646</xdr:rowOff>
    </xdr:to>
    <xdr:sp macro="" textlink="">
      <xdr:nvSpPr>
        <xdr:cNvPr id="641" name="フローチャート: 判断 640">
          <a:extLst>
            <a:ext uri="{FF2B5EF4-FFF2-40B4-BE49-F238E27FC236}">
              <a16:creationId xmlns:a16="http://schemas.microsoft.com/office/drawing/2014/main" id="{4B100E86-F2A4-48B7-8070-1D6D06F7F26E}"/>
            </a:ext>
          </a:extLst>
        </xdr:cNvPr>
        <xdr:cNvSpPr/>
      </xdr:nvSpPr>
      <xdr:spPr>
        <a:xfrm>
          <a:off x="136525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642" name="フローチャート: 判断 641">
          <a:extLst>
            <a:ext uri="{FF2B5EF4-FFF2-40B4-BE49-F238E27FC236}">
              <a16:creationId xmlns:a16="http://schemas.microsoft.com/office/drawing/2014/main" id="{6AFEDC9E-DB6B-4659-A554-2CDE6D7A0EB6}"/>
            </a:ext>
          </a:extLst>
        </xdr:cNvPr>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5548D41A-3B48-4E05-9C40-9E006E0B754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D92BC595-1DC3-4ACC-9957-CE4E94A4AB6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5A88A3AC-6D5F-424E-ADD3-74E46C78E8A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4685C048-4DBF-4242-B6CC-3BDCA3666AB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BCEC28F7-89F7-4FDD-B3D7-BADB582183F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17780</xdr:rowOff>
    </xdr:from>
    <xdr:to>
      <xdr:col>85</xdr:col>
      <xdr:colOff>177800</xdr:colOff>
      <xdr:row>64</xdr:row>
      <xdr:rowOff>119380</xdr:rowOff>
    </xdr:to>
    <xdr:sp macro="" textlink="">
      <xdr:nvSpPr>
        <xdr:cNvPr id="648" name="楕円 647">
          <a:extLst>
            <a:ext uri="{FF2B5EF4-FFF2-40B4-BE49-F238E27FC236}">
              <a16:creationId xmlns:a16="http://schemas.microsoft.com/office/drawing/2014/main" id="{185716D8-3DED-4A25-9DB8-BE1164E6C22F}"/>
            </a:ext>
          </a:extLst>
        </xdr:cNvPr>
        <xdr:cNvSpPr/>
      </xdr:nvSpPr>
      <xdr:spPr>
        <a:xfrm>
          <a:off x="16268700" y="1099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104157</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C8619AE4-58E8-4028-AA7E-1A178598C4CA}"/>
            </a:ext>
          </a:extLst>
        </xdr:cNvPr>
        <xdr:cNvSpPr txBox="1"/>
      </xdr:nvSpPr>
      <xdr:spPr>
        <a:xfrm>
          <a:off x="16357600" y="1090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146776</xdr:rowOff>
    </xdr:from>
    <xdr:to>
      <xdr:col>81</xdr:col>
      <xdr:colOff>101600</xdr:colOff>
      <xdr:row>64</xdr:row>
      <xdr:rowOff>76926</xdr:rowOff>
    </xdr:to>
    <xdr:sp macro="" textlink="">
      <xdr:nvSpPr>
        <xdr:cNvPr id="650" name="楕円 649">
          <a:extLst>
            <a:ext uri="{FF2B5EF4-FFF2-40B4-BE49-F238E27FC236}">
              <a16:creationId xmlns:a16="http://schemas.microsoft.com/office/drawing/2014/main" id="{4ECAF1BD-E4D0-41C2-BD90-26D05BD6F41A}"/>
            </a:ext>
          </a:extLst>
        </xdr:cNvPr>
        <xdr:cNvSpPr/>
      </xdr:nvSpPr>
      <xdr:spPr>
        <a:xfrm>
          <a:off x="15430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26126</xdr:rowOff>
    </xdr:from>
    <xdr:to>
      <xdr:col>85</xdr:col>
      <xdr:colOff>127000</xdr:colOff>
      <xdr:row>64</xdr:row>
      <xdr:rowOff>68580</xdr:rowOff>
    </xdr:to>
    <xdr:cxnSp macro="">
      <xdr:nvCxnSpPr>
        <xdr:cNvPr id="651" name="直線コネクタ 650">
          <a:extLst>
            <a:ext uri="{FF2B5EF4-FFF2-40B4-BE49-F238E27FC236}">
              <a16:creationId xmlns:a16="http://schemas.microsoft.com/office/drawing/2014/main" id="{DCF89D3B-A4F5-4CD0-8C5A-16AA629D5C67}"/>
            </a:ext>
          </a:extLst>
        </xdr:cNvPr>
        <xdr:cNvCxnSpPr/>
      </xdr:nvCxnSpPr>
      <xdr:spPr>
        <a:xfrm>
          <a:off x="15481300" y="10998926"/>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104322</xdr:rowOff>
    </xdr:from>
    <xdr:to>
      <xdr:col>76</xdr:col>
      <xdr:colOff>165100</xdr:colOff>
      <xdr:row>64</xdr:row>
      <xdr:rowOff>34472</xdr:rowOff>
    </xdr:to>
    <xdr:sp macro="" textlink="">
      <xdr:nvSpPr>
        <xdr:cNvPr id="652" name="楕円 651">
          <a:extLst>
            <a:ext uri="{FF2B5EF4-FFF2-40B4-BE49-F238E27FC236}">
              <a16:creationId xmlns:a16="http://schemas.microsoft.com/office/drawing/2014/main" id="{F1275CEC-3C31-4CB2-AC55-8AEE3A6322F1}"/>
            </a:ext>
          </a:extLst>
        </xdr:cNvPr>
        <xdr:cNvSpPr/>
      </xdr:nvSpPr>
      <xdr:spPr>
        <a:xfrm>
          <a:off x="14541500" y="1090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155122</xdr:rowOff>
    </xdr:from>
    <xdr:to>
      <xdr:col>81</xdr:col>
      <xdr:colOff>50800</xdr:colOff>
      <xdr:row>64</xdr:row>
      <xdr:rowOff>26126</xdr:rowOff>
    </xdr:to>
    <xdr:cxnSp macro="">
      <xdr:nvCxnSpPr>
        <xdr:cNvPr id="653" name="直線コネクタ 652">
          <a:extLst>
            <a:ext uri="{FF2B5EF4-FFF2-40B4-BE49-F238E27FC236}">
              <a16:creationId xmlns:a16="http://schemas.microsoft.com/office/drawing/2014/main" id="{3E12FA4A-8395-4AD1-B6E7-CEC3530BC476}"/>
            </a:ext>
          </a:extLst>
        </xdr:cNvPr>
        <xdr:cNvCxnSpPr/>
      </xdr:nvCxnSpPr>
      <xdr:spPr>
        <a:xfrm>
          <a:off x="14592300" y="10956472"/>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61867</xdr:rowOff>
    </xdr:from>
    <xdr:to>
      <xdr:col>72</xdr:col>
      <xdr:colOff>38100</xdr:colOff>
      <xdr:row>63</xdr:row>
      <xdr:rowOff>163467</xdr:rowOff>
    </xdr:to>
    <xdr:sp macro="" textlink="">
      <xdr:nvSpPr>
        <xdr:cNvPr id="654" name="楕円 653">
          <a:extLst>
            <a:ext uri="{FF2B5EF4-FFF2-40B4-BE49-F238E27FC236}">
              <a16:creationId xmlns:a16="http://schemas.microsoft.com/office/drawing/2014/main" id="{CFDF888E-38E8-4ACA-ACD2-435FE7357066}"/>
            </a:ext>
          </a:extLst>
        </xdr:cNvPr>
        <xdr:cNvSpPr/>
      </xdr:nvSpPr>
      <xdr:spPr>
        <a:xfrm>
          <a:off x="13652500" y="1086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112667</xdr:rowOff>
    </xdr:from>
    <xdr:to>
      <xdr:col>76</xdr:col>
      <xdr:colOff>114300</xdr:colOff>
      <xdr:row>63</xdr:row>
      <xdr:rowOff>155122</xdr:rowOff>
    </xdr:to>
    <xdr:cxnSp macro="">
      <xdr:nvCxnSpPr>
        <xdr:cNvPr id="655" name="直線コネクタ 654">
          <a:extLst>
            <a:ext uri="{FF2B5EF4-FFF2-40B4-BE49-F238E27FC236}">
              <a16:creationId xmlns:a16="http://schemas.microsoft.com/office/drawing/2014/main" id="{7FF9A7C1-1B8F-4420-97AD-259581C748F0}"/>
            </a:ext>
          </a:extLst>
        </xdr:cNvPr>
        <xdr:cNvCxnSpPr/>
      </xdr:nvCxnSpPr>
      <xdr:spPr>
        <a:xfrm>
          <a:off x="13703300" y="1091401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79828</xdr:rowOff>
    </xdr:from>
    <xdr:to>
      <xdr:col>67</xdr:col>
      <xdr:colOff>101600</xdr:colOff>
      <xdr:row>65</xdr:row>
      <xdr:rowOff>9978</xdr:rowOff>
    </xdr:to>
    <xdr:sp macro="" textlink="">
      <xdr:nvSpPr>
        <xdr:cNvPr id="656" name="楕円 655">
          <a:extLst>
            <a:ext uri="{FF2B5EF4-FFF2-40B4-BE49-F238E27FC236}">
              <a16:creationId xmlns:a16="http://schemas.microsoft.com/office/drawing/2014/main" id="{1657C754-7113-4DD7-BADC-598964D76144}"/>
            </a:ext>
          </a:extLst>
        </xdr:cNvPr>
        <xdr:cNvSpPr/>
      </xdr:nvSpPr>
      <xdr:spPr>
        <a:xfrm>
          <a:off x="12763500" y="1105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112667</xdr:rowOff>
    </xdr:from>
    <xdr:to>
      <xdr:col>71</xdr:col>
      <xdr:colOff>177800</xdr:colOff>
      <xdr:row>64</xdr:row>
      <xdr:rowOff>130628</xdr:rowOff>
    </xdr:to>
    <xdr:cxnSp macro="">
      <xdr:nvCxnSpPr>
        <xdr:cNvPr id="657" name="直線コネクタ 656">
          <a:extLst>
            <a:ext uri="{FF2B5EF4-FFF2-40B4-BE49-F238E27FC236}">
              <a16:creationId xmlns:a16="http://schemas.microsoft.com/office/drawing/2014/main" id="{1D9A07EF-EBC9-457B-A3E6-2440BCA95F3B}"/>
            </a:ext>
          </a:extLst>
        </xdr:cNvPr>
        <xdr:cNvCxnSpPr/>
      </xdr:nvCxnSpPr>
      <xdr:spPr>
        <a:xfrm flipV="1">
          <a:off x="12814300" y="10914017"/>
          <a:ext cx="8890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33037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B50C9010-D820-420A-ACF4-29DB3AF2D96F}"/>
            </a:ext>
          </a:extLst>
        </xdr:cNvPr>
        <xdr:cNvSpPr txBox="1"/>
      </xdr:nvSpPr>
      <xdr:spPr>
        <a:xfrm>
          <a:off x="15266044" y="1014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2012</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BE6889A1-753C-4E8E-B9DC-6793A6F45D80}"/>
            </a:ext>
          </a:extLst>
        </xdr:cNvPr>
        <xdr:cNvSpPr txBox="1"/>
      </xdr:nvSpPr>
      <xdr:spPr>
        <a:xfrm>
          <a:off x="14389744" y="1011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139173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7E5F6369-7968-4593-9CD2-B2AA7B9AD784}"/>
            </a:ext>
          </a:extLst>
        </xdr:cNvPr>
        <xdr:cNvSpPr txBox="1"/>
      </xdr:nvSpPr>
      <xdr:spPr>
        <a:xfrm>
          <a:off x="13500744" y="10083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135907</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1294616F-7176-48F4-AD5F-676979FFAE22}"/>
            </a:ext>
          </a:extLst>
        </xdr:cNvPr>
        <xdr:cNvSpPr txBox="1"/>
      </xdr:nvSpPr>
      <xdr:spPr>
        <a:xfrm>
          <a:off x="12611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68053</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A060AD62-DBEB-475B-B1E8-F9C77E1DC97A}"/>
            </a:ext>
          </a:extLst>
        </xdr:cNvPr>
        <xdr:cNvSpPr txBox="1"/>
      </xdr:nvSpPr>
      <xdr:spPr>
        <a:xfrm>
          <a:off x="15266044" y="1104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25599</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41D614C1-06B1-477A-B44A-5E4C9758290B}"/>
            </a:ext>
          </a:extLst>
        </xdr:cNvPr>
        <xdr:cNvSpPr txBox="1"/>
      </xdr:nvSpPr>
      <xdr:spPr>
        <a:xfrm>
          <a:off x="14389744" y="10998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154594</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AD8C8A0B-BD0E-4544-9340-2EE57352CF67}"/>
            </a:ext>
          </a:extLst>
        </xdr:cNvPr>
        <xdr:cNvSpPr txBox="1"/>
      </xdr:nvSpPr>
      <xdr:spPr>
        <a:xfrm>
          <a:off x="13500744" y="10955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65</xdr:row>
      <xdr:rowOff>1105</xdr:rowOff>
    </xdr:from>
    <xdr:ext cx="469744" cy="259045"/>
    <xdr:sp macro="" textlink="">
      <xdr:nvSpPr>
        <xdr:cNvPr id="665" name="n_4mainValue【保健センター・保健所】&#10;有形固定資産減価償却率">
          <a:extLst>
            <a:ext uri="{FF2B5EF4-FFF2-40B4-BE49-F238E27FC236}">
              <a16:creationId xmlns:a16="http://schemas.microsoft.com/office/drawing/2014/main" id="{8C787C58-2B41-4CDA-B73B-5E7062023999}"/>
            </a:ext>
          </a:extLst>
        </xdr:cNvPr>
        <xdr:cNvSpPr txBox="1"/>
      </xdr:nvSpPr>
      <xdr:spPr>
        <a:xfrm>
          <a:off x="12579427" y="1114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BE46A528-B322-45C0-84EA-9D955916DFE3}"/>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5A373286-72DA-4545-B67A-A8B604B10C2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AE90430A-4A12-4DA3-9226-2DE56213E6F7}"/>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A47A6FFC-BD94-4E57-A05F-5425AFECC1B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DA5DE6D3-ADFC-4D8A-895E-5952FB79327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29C10F3-1622-4A16-8DC4-A529B484327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9436EE79-34AA-4369-B2B6-5E86D09826E6}"/>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21A98F43-643B-47B2-9D78-ED549070DEB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BE342F0E-27D9-40B8-9D15-7CE76C87BC7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483EF6E3-00B2-4F57-B0C7-F1891ABEAE6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BAC4DCD1-198F-4C0D-8154-17ABDF41C3A2}"/>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CA7C9DAD-4BF0-4717-90FF-965353EADF82}"/>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4E3A9F02-1BF8-4D93-BDC4-8BE4874ACDF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5E751985-7462-4D22-AC84-F5C9628846CE}"/>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5A81588E-5F9B-4CC6-856B-F6658BFB20B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FE01F4DC-9D37-43DE-AB14-C7AE0DD6E151}"/>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B2D2FC9A-383B-4017-86FB-F9358E6BD8BA}"/>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4FFBEFB9-516D-4269-B7E5-817F0636F2A7}"/>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ADC55D4F-0389-42D7-8D0D-41DF90ED788C}"/>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D79AF39A-CAD4-48FF-B00B-A984C468E7B7}"/>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71A2F332-335D-4D37-8AC9-A4F336F08561}"/>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2E22EDC5-5651-401C-BD49-3A20AACA950F}"/>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9681657E-356D-45E6-A3BB-AAC55A91DD1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30EC9993-8CEF-4958-B785-41526C990EBE}"/>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31CCCC44-D7BB-4545-BD11-F9F71326012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112667</xdr:rowOff>
    </xdr:from>
    <xdr:to>
      <xdr:col>116</xdr:col>
      <xdr:colOff>62864</xdr:colOff>
      <xdr:row>64</xdr:row>
      <xdr:rowOff>91440</xdr:rowOff>
    </xdr:to>
    <xdr:cxnSp macro="">
      <xdr:nvCxnSpPr>
        <xdr:cNvPr id="691" name="直線コネクタ 690">
          <a:extLst>
            <a:ext uri="{FF2B5EF4-FFF2-40B4-BE49-F238E27FC236}">
              <a16:creationId xmlns:a16="http://schemas.microsoft.com/office/drawing/2014/main" id="{929CA4BE-E6B8-4227-A91C-D6111B8059B3}"/>
            </a:ext>
          </a:extLst>
        </xdr:cNvPr>
        <xdr:cNvCxnSpPr/>
      </xdr:nvCxnSpPr>
      <xdr:spPr>
        <a:xfrm flipV="1">
          <a:off x="22160864" y="954241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95267</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AEE679D8-FA98-4FE6-9D93-718448793397}"/>
            </a:ext>
          </a:extLst>
        </xdr:cNvPr>
        <xdr:cNvSpPr txBox="1"/>
      </xdr:nvSpPr>
      <xdr:spPr>
        <a:xfrm>
          <a:off x="22199600" y="1106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91440</xdr:rowOff>
    </xdr:from>
    <xdr:to>
      <xdr:col>116</xdr:col>
      <xdr:colOff>152400</xdr:colOff>
      <xdr:row>64</xdr:row>
      <xdr:rowOff>91440</xdr:rowOff>
    </xdr:to>
    <xdr:cxnSp macro="">
      <xdr:nvCxnSpPr>
        <xdr:cNvPr id="693" name="直線コネクタ 692">
          <a:extLst>
            <a:ext uri="{FF2B5EF4-FFF2-40B4-BE49-F238E27FC236}">
              <a16:creationId xmlns:a16="http://schemas.microsoft.com/office/drawing/2014/main" id="{1647A21D-B9D0-4AC0-ABAD-945432521977}"/>
            </a:ext>
          </a:extLst>
        </xdr:cNvPr>
        <xdr:cNvCxnSpPr/>
      </xdr:nvCxnSpPr>
      <xdr:spPr>
        <a:xfrm>
          <a:off x="22072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59344</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5C2BEC18-7B1B-4913-B441-4B044FA67684}"/>
            </a:ext>
          </a:extLst>
        </xdr:cNvPr>
        <xdr:cNvSpPr txBox="1"/>
      </xdr:nvSpPr>
      <xdr:spPr>
        <a:xfrm>
          <a:off x="22199600" y="931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112667</xdr:rowOff>
    </xdr:from>
    <xdr:to>
      <xdr:col>116</xdr:col>
      <xdr:colOff>152400</xdr:colOff>
      <xdr:row>55</xdr:row>
      <xdr:rowOff>112667</xdr:rowOff>
    </xdr:to>
    <xdr:cxnSp macro="">
      <xdr:nvCxnSpPr>
        <xdr:cNvPr id="695" name="直線コネクタ 694">
          <a:extLst>
            <a:ext uri="{FF2B5EF4-FFF2-40B4-BE49-F238E27FC236}">
              <a16:creationId xmlns:a16="http://schemas.microsoft.com/office/drawing/2014/main" id="{96BB4852-1BA1-44EF-863C-25BE10F413CF}"/>
            </a:ext>
          </a:extLst>
        </xdr:cNvPr>
        <xdr:cNvCxnSpPr/>
      </xdr:nvCxnSpPr>
      <xdr:spPr>
        <a:xfrm>
          <a:off x="22072600" y="954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40657</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941A7E1B-4FF3-4E88-B4EC-65F7B1B25343}"/>
            </a:ext>
          </a:extLst>
        </xdr:cNvPr>
        <xdr:cNvSpPr txBox="1"/>
      </xdr:nvSpPr>
      <xdr:spPr>
        <a:xfrm>
          <a:off x="22199600" y="10499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17780</xdr:rowOff>
    </xdr:from>
    <xdr:to>
      <xdr:col>116</xdr:col>
      <xdr:colOff>114300</xdr:colOff>
      <xdr:row>62</xdr:row>
      <xdr:rowOff>119380</xdr:rowOff>
    </xdr:to>
    <xdr:sp macro="" textlink="">
      <xdr:nvSpPr>
        <xdr:cNvPr id="697" name="フローチャート: 判断 696">
          <a:extLst>
            <a:ext uri="{FF2B5EF4-FFF2-40B4-BE49-F238E27FC236}">
              <a16:creationId xmlns:a16="http://schemas.microsoft.com/office/drawing/2014/main" id="{69DE9D9C-A7C3-41AB-902F-B3647E9640E1}"/>
            </a:ext>
          </a:extLst>
        </xdr:cNvPr>
        <xdr:cNvSpPr/>
      </xdr:nvSpPr>
      <xdr:spPr>
        <a:xfrm>
          <a:off x="221107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63500</xdr:rowOff>
    </xdr:from>
    <xdr:to>
      <xdr:col>112</xdr:col>
      <xdr:colOff>38100</xdr:colOff>
      <xdr:row>62</xdr:row>
      <xdr:rowOff>165100</xdr:rowOff>
    </xdr:to>
    <xdr:sp macro="" textlink="">
      <xdr:nvSpPr>
        <xdr:cNvPr id="698" name="フローチャート: 判断 697">
          <a:extLst>
            <a:ext uri="{FF2B5EF4-FFF2-40B4-BE49-F238E27FC236}">
              <a16:creationId xmlns:a16="http://schemas.microsoft.com/office/drawing/2014/main" id="{3AE08CF5-0A3B-48A7-AAA5-68F02BD326C0}"/>
            </a:ext>
          </a:extLst>
        </xdr:cNvPr>
        <xdr:cNvSpPr/>
      </xdr:nvSpPr>
      <xdr:spPr>
        <a:xfrm>
          <a:off x="21272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66766</xdr:rowOff>
    </xdr:from>
    <xdr:to>
      <xdr:col>107</xdr:col>
      <xdr:colOff>101600</xdr:colOff>
      <xdr:row>62</xdr:row>
      <xdr:rowOff>168366</xdr:rowOff>
    </xdr:to>
    <xdr:sp macro="" textlink="">
      <xdr:nvSpPr>
        <xdr:cNvPr id="699" name="フローチャート: 判断 698">
          <a:extLst>
            <a:ext uri="{FF2B5EF4-FFF2-40B4-BE49-F238E27FC236}">
              <a16:creationId xmlns:a16="http://schemas.microsoft.com/office/drawing/2014/main" id="{0C4BAE4C-375B-4EF8-9F89-6336448ADDCA}"/>
            </a:ext>
          </a:extLst>
        </xdr:cNvPr>
        <xdr:cNvSpPr/>
      </xdr:nvSpPr>
      <xdr:spPr>
        <a:xfrm>
          <a:off x="20383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66766</xdr:rowOff>
    </xdr:from>
    <xdr:to>
      <xdr:col>102</xdr:col>
      <xdr:colOff>165100</xdr:colOff>
      <xdr:row>62</xdr:row>
      <xdr:rowOff>168366</xdr:rowOff>
    </xdr:to>
    <xdr:sp macro="" textlink="">
      <xdr:nvSpPr>
        <xdr:cNvPr id="700" name="フローチャート: 判断 699">
          <a:extLst>
            <a:ext uri="{FF2B5EF4-FFF2-40B4-BE49-F238E27FC236}">
              <a16:creationId xmlns:a16="http://schemas.microsoft.com/office/drawing/2014/main" id="{4644E48D-8415-47E1-A4AC-4153489810B9}"/>
            </a:ext>
          </a:extLst>
        </xdr:cNvPr>
        <xdr:cNvSpPr/>
      </xdr:nvSpPr>
      <xdr:spPr>
        <a:xfrm>
          <a:off x="19494500" y="1069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56969</xdr:rowOff>
    </xdr:from>
    <xdr:to>
      <xdr:col>98</xdr:col>
      <xdr:colOff>38100</xdr:colOff>
      <xdr:row>62</xdr:row>
      <xdr:rowOff>158569</xdr:rowOff>
    </xdr:to>
    <xdr:sp macro="" textlink="">
      <xdr:nvSpPr>
        <xdr:cNvPr id="701" name="フローチャート: 判断 700">
          <a:extLst>
            <a:ext uri="{FF2B5EF4-FFF2-40B4-BE49-F238E27FC236}">
              <a16:creationId xmlns:a16="http://schemas.microsoft.com/office/drawing/2014/main" id="{F56127FA-F75A-4622-93BA-1F13F92EA067}"/>
            </a:ext>
          </a:extLst>
        </xdr:cNvPr>
        <xdr:cNvSpPr/>
      </xdr:nvSpPr>
      <xdr:spPr>
        <a:xfrm>
          <a:off x="18605500" y="10686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B8C849DC-D978-4AD2-A9E1-8B81248013C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330F8C7-FA4D-4000-877A-CCDD50C6397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8179C9BB-0F9C-44D9-BC2E-8F2234A00D7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20A96EE1-C9B1-4439-A439-407A49F4019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8A8F4642-8910-410D-8259-D414D8267DD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114119</xdr:rowOff>
    </xdr:from>
    <xdr:to>
      <xdr:col>116</xdr:col>
      <xdr:colOff>114300</xdr:colOff>
      <xdr:row>64</xdr:row>
      <xdr:rowOff>44269</xdr:rowOff>
    </xdr:to>
    <xdr:sp macro="" textlink="">
      <xdr:nvSpPr>
        <xdr:cNvPr id="707" name="楕円 706">
          <a:extLst>
            <a:ext uri="{FF2B5EF4-FFF2-40B4-BE49-F238E27FC236}">
              <a16:creationId xmlns:a16="http://schemas.microsoft.com/office/drawing/2014/main" id="{4F697F5C-DDF7-4FA7-9A70-F43D8373E5B1}"/>
            </a:ext>
          </a:extLst>
        </xdr:cNvPr>
        <xdr:cNvSpPr/>
      </xdr:nvSpPr>
      <xdr:spPr>
        <a:xfrm>
          <a:off x="221107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29046</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520FEDBD-5FC2-46DE-8263-B76896FE2C2B}"/>
            </a:ext>
          </a:extLst>
        </xdr:cNvPr>
        <xdr:cNvSpPr txBox="1"/>
      </xdr:nvSpPr>
      <xdr:spPr>
        <a:xfrm>
          <a:off x="22199600" y="1083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117384</xdr:rowOff>
    </xdr:from>
    <xdr:to>
      <xdr:col>112</xdr:col>
      <xdr:colOff>38100</xdr:colOff>
      <xdr:row>64</xdr:row>
      <xdr:rowOff>47534</xdr:rowOff>
    </xdr:to>
    <xdr:sp macro="" textlink="">
      <xdr:nvSpPr>
        <xdr:cNvPr id="709" name="楕円 708">
          <a:extLst>
            <a:ext uri="{FF2B5EF4-FFF2-40B4-BE49-F238E27FC236}">
              <a16:creationId xmlns:a16="http://schemas.microsoft.com/office/drawing/2014/main" id="{EB392111-3E10-40C9-9975-AF216EBA2D3B}"/>
            </a:ext>
          </a:extLst>
        </xdr:cNvPr>
        <xdr:cNvSpPr/>
      </xdr:nvSpPr>
      <xdr:spPr>
        <a:xfrm>
          <a:off x="21272500" y="1091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164919</xdr:rowOff>
    </xdr:from>
    <xdr:to>
      <xdr:col>116</xdr:col>
      <xdr:colOff>63500</xdr:colOff>
      <xdr:row>63</xdr:row>
      <xdr:rowOff>168184</xdr:rowOff>
    </xdr:to>
    <xdr:cxnSp macro="">
      <xdr:nvCxnSpPr>
        <xdr:cNvPr id="710" name="直線コネクタ 709">
          <a:extLst>
            <a:ext uri="{FF2B5EF4-FFF2-40B4-BE49-F238E27FC236}">
              <a16:creationId xmlns:a16="http://schemas.microsoft.com/office/drawing/2014/main" id="{581C4429-58B8-4831-8419-938E8CC2A8FB}"/>
            </a:ext>
          </a:extLst>
        </xdr:cNvPr>
        <xdr:cNvCxnSpPr/>
      </xdr:nvCxnSpPr>
      <xdr:spPr>
        <a:xfrm flipV="1">
          <a:off x="21323300" y="1096626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120650</xdr:rowOff>
    </xdr:from>
    <xdr:to>
      <xdr:col>107</xdr:col>
      <xdr:colOff>101600</xdr:colOff>
      <xdr:row>64</xdr:row>
      <xdr:rowOff>50800</xdr:rowOff>
    </xdr:to>
    <xdr:sp macro="" textlink="">
      <xdr:nvSpPr>
        <xdr:cNvPr id="711" name="楕円 710">
          <a:extLst>
            <a:ext uri="{FF2B5EF4-FFF2-40B4-BE49-F238E27FC236}">
              <a16:creationId xmlns:a16="http://schemas.microsoft.com/office/drawing/2014/main" id="{BA02FCDF-3857-40C5-BDD3-1D8F3F647970}"/>
            </a:ext>
          </a:extLst>
        </xdr:cNvPr>
        <xdr:cNvSpPr/>
      </xdr:nvSpPr>
      <xdr:spPr>
        <a:xfrm>
          <a:off x="20383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168184</xdr:rowOff>
    </xdr:from>
    <xdr:to>
      <xdr:col>111</xdr:col>
      <xdr:colOff>177800</xdr:colOff>
      <xdr:row>64</xdr:row>
      <xdr:rowOff>0</xdr:rowOff>
    </xdr:to>
    <xdr:cxnSp macro="">
      <xdr:nvCxnSpPr>
        <xdr:cNvPr id="712" name="直線コネクタ 711">
          <a:extLst>
            <a:ext uri="{FF2B5EF4-FFF2-40B4-BE49-F238E27FC236}">
              <a16:creationId xmlns:a16="http://schemas.microsoft.com/office/drawing/2014/main" id="{EAD43D4A-80D4-4550-9A2B-CB154F01DE60}"/>
            </a:ext>
          </a:extLst>
        </xdr:cNvPr>
        <xdr:cNvCxnSpPr/>
      </xdr:nvCxnSpPr>
      <xdr:spPr>
        <a:xfrm flipV="1">
          <a:off x="20434300" y="109695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120650</xdr:rowOff>
    </xdr:from>
    <xdr:to>
      <xdr:col>102</xdr:col>
      <xdr:colOff>165100</xdr:colOff>
      <xdr:row>64</xdr:row>
      <xdr:rowOff>50800</xdr:rowOff>
    </xdr:to>
    <xdr:sp macro="" textlink="">
      <xdr:nvSpPr>
        <xdr:cNvPr id="713" name="楕円 712">
          <a:extLst>
            <a:ext uri="{FF2B5EF4-FFF2-40B4-BE49-F238E27FC236}">
              <a16:creationId xmlns:a16="http://schemas.microsoft.com/office/drawing/2014/main" id="{7A61BEDA-3128-4FA0-ADE9-A660B0FCEFAF}"/>
            </a:ext>
          </a:extLst>
        </xdr:cNvPr>
        <xdr:cNvSpPr/>
      </xdr:nvSpPr>
      <xdr:spPr>
        <a:xfrm>
          <a:off x="19494500" y="109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0</xdr:rowOff>
    </xdr:from>
    <xdr:to>
      <xdr:col>107</xdr:col>
      <xdr:colOff>50800</xdr:colOff>
      <xdr:row>64</xdr:row>
      <xdr:rowOff>0</xdr:rowOff>
    </xdr:to>
    <xdr:cxnSp macro="">
      <xdr:nvCxnSpPr>
        <xdr:cNvPr id="714" name="直線コネクタ 713">
          <a:extLst>
            <a:ext uri="{FF2B5EF4-FFF2-40B4-BE49-F238E27FC236}">
              <a16:creationId xmlns:a16="http://schemas.microsoft.com/office/drawing/2014/main" id="{F1A7B7F3-39A4-40CA-AB7B-9F00F72E8D98}"/>
            </a:ext>
          </a:extLst>
        </xdr:cNvPr>
        <xdr:cNvCxnSpPr/>
      </xdr:nvCxnSpPr>
      <xdr:spPr>
        <a:xfrm>
          <a:off x="19545300" y="1097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123916</xdr:rowOff>
    </xdr:from>
    <xdr:to>
      <xdr:col>98</xdr:col>
      <xdr:colOff>38100</xdr:colOff>
      <xdr:row>64</xdr:row>
      <xdr:rowOff>54066</xdr:rowOff>
    </xdr:to>
    <xdr:sp macro="" textlink="">
      <xdr:nvSpPr>
        <xdr:cNvPr id="715" name="楕円 714">
          <a:extLst>
            <a:ext uri="{FF2B5EF4-FFF2-40B4-BE49-F238E27FC236}">
              <a16:creationId xmlns:a16="http://schemas.microsoft.com/office/drawing/2014/main" id="{C759A380-DA43-4F0F-99B7-CC20D1199496}"/>
            </a:ext>
          </a:extLst>
        </xdr:cNvPr>
        <xdr:cNvSpPr/>
      </xdr:nvSpPr>
      <xdr:spPr>
        <a:xfrm>
          <a:off x="18605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0</xdr:rowOff>
    </xdr:from>
    <xdr:to>
      <xdr:col>102</xdr:col>
      <xdr:colOff>114300</xdr:colOff>
      <xdr:row>64</xdr:row>
      <xdr:rowOff>3266</xdr:rowOff>
    </xdr:to>
    <xdr:cxnSp macro="">
      <xdr:nvCxnSpPr>
        <xdr:cNvPr id="716" name="直線コネクタ 715">
          <a:extLst>
            <a:ext uri="{FF2B5EF4-FFF2-40B4-BE49-F238E27FC236}">
              <a16:creationId xmlns:a16="http://schemas.microsoft.com/office/drawing/2014/main" id="{774DE23A-9948-4F42-A3EE-F60E0331DEAA}"/>
            </a:ext>
          </a:extLst>
        </xdr:cNvPr>
        <xdr:cNvCxnSpPr/>
      </xdr:nvCxnSpPr>
      <xdr:spPr>
        <a:xfrm flipV="1">
          <a:off x="18656300" y="109728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10177</xdr:rowOff>
    </xdr:from>
    <xdr:ext cx="469744" cy="259045"/>
    <xdr:sp macro="" textlink="">
      <xdr:nvSpPr>
        <xdr:cNvPr id="717" name="n_1aveValue【保健センター・保健所】&#10;一人当たり面積">
          <a:extLst>
            <a:ext uri="{FF2B5EF4-FFF2-40B4-BE49-F238E27FC236}">
              <a16:creationId xmlns:a16="http://schemas.microsoft.com/office/drawing/2014/main" id="{B3051D45-11EC-43A1-9360-3BFE0B0C9667}"/>
            </a:ext>
          </a:extLst>
        </xdr:cNvPr>
        <xdr:cNvSpPr txBox="1"/>
      </xdr:nvSpPr>
      <xdr:spPr>
        <a:xfrm>
          <a:off x="21075727" y="1046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13443</xdr:rowOff>
    </xdr:from>
    <xdr:ext cx="469744" cy="259045"/>
    <xdr:sp macro="" textlink="">
      <xdr:nvSpPr>
        <xdr:cNvPr id="718" name="n_2aveValue【保健センター・保健所】&#10;一人当たり面積">
          <a:extLst>
            <a:ext uri="{FF2B5EF4-FFF2-40B4-BE49-F238E27FC236}">
              <a16:creationId xmlns:a16="http://schemas.microsoft.com/office/drawing/2014/main" id="{58808E68-999F-4571-98B5-873B71ECC4C6}"/>
            </a:ext>
          </a:extLst>
        </xdr:cNvPr>
        <xdr:cNvSpPr txBox="1"/>
      </xdr:nvSpPr>
      <xdr:spPr>
        <a:xfrm>
          <a:off x="20199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13443</xdr:rowOff>
    </xdr:from>
    <xdr:ext cx="469744" cy="259045"/>
    <xdr:sp macro="" textlink="">
      <xdr:nvSpPr>
        <xdr:cNvPr id="719" name="n_3aveValue【保健センター・保健所】&#10;一人当たり面積">
          <a:extLst>
            <a:ext uri="{FF2B5EF4-FFF2-40B4-BE49-F238E27FC236}">
              <a16:creationId xmlns:a16="http://schemas.microsoft.com/office/drawing/2014/main" id="{2118F8CE-4BF8-4E02-B934-3E79A8AC809C}"/>
            </a:ext>
          </a:extLst>
        </xdr:cNvPr>
        <xdr:cNvSpPr txBox="1"/>
      </xdr:nvSpPr>
      <xdr:spPr>
        <a:xfrm>
          <a:off x="19310427" y="1047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3646</xdr:rowOff>
    </xdr:from>
    <xdr:ext cx="469744" cy="259045"/>
    <xdr:sp macro="" textlink="">
      <xdr:nvSpPr>
        <xdr:cNvPr id="720" name="n_4aveValue【保健センター・保健所】&#10;一人当たり面積">
          <a:extLst>
            <a:ext uri="{FF2B5EF4-FFF2-40B4-BE49-F238E27FC236}">
              <a16:creationId xmlns:a16="http://schemas.microsoft.com/office/drawing/2014/main" id="{C02A80A8-EDE2-430C-85A0-DD4190828F13}"/>
            </a:ext>
          </a:extLst>
        </xdr:cNvPr>
        <xdr:cNvSpPr txBox="1"/>
      </xdr:nvSpPr>
      <xdr:spPr>
        <a:xfrm>
          <a:off x="18421427" y="1046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38661</xdr:rowOff>
    </xdr:from>
    <xdr:ext cx="469744" cy="259045"/>
    <xdr:sp macro="" textlink="">
      <xdr:nvSpPr>
        <xdr:cNvPr id="721" name="n_1mainValue【保健センター・保健所】&#10;一人当たり面積">
          <a:extLst>
            <a:ext uri="{FF2B5EF4-FFF2-40B4-BE49-F238E27FC236}">
              <a16:creationId xmlns:a16="http://schemas.microsoft.com/office/drawing/2014/main" id="{0C488552-A851-46A8-9EEF-DB0B290A3A50}"/>
            </a:ext>
          </a:extLst>
        </xdr:cNvPr>
        <xdr:cNvSpPr txBox="1"/>
      </xdr:nvSpPr>
      <xdr:spPr>
        <a:xfrm>
          <a:off x="21075727" y="1101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41927</xdr:rowOff>
    </xdr:from>
    <xdr:ext cx="469744" cy="259045"/>
    <xdr:sp macro="" textlink="">
      <xdr:nvSpPr>
        <xdr:cNvPr id="722" name="n_2mainValue【保健センター・保健所】&#10;一人当たり面積">
          <a:extLst>
            <a:ext uri="{FF2B5EF4-FFF2-40B4-BE49-F238E27FC236}">
              <a16:creationId xmlns:a16="http://schemas.microsoft.com/office/drawing/2014/main" id="{31F3EC1F-B05F-401A-9BE9-3264F47AE602}"/>
            </a:ext>
          </a:extLst>
        </xdr:cNvPr>
        <xdr:cNvSpPr txBox="1"/>
      </xdr:nvSpPr>
      <xdr:spPr>
        <a:xfrm>
          <a:off x="20199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41927</xdr:rowOff>
    </xdr:from>
    <xdr:ext cx="469744" cy="259045"/>
    <xdr:sp macro="" textlink="">
      <xdr:nvSpPr>
        <xdr:cNvPr id="723" name="n_3mainValue【保健センター・保健所】&#10;一人当たり面積">
          <a:extLst>
            <a:ext uri="{FF2B5EF4-FFF2-40B4-BE49-F238E27FC236}">
              <a16:creationId xmlns:a16="http://schemas.microsoft.com/office/drawing/2014/main" id="{30975439-94C0-4383-A168-678358D6B9F0}"/>
            </a:ext>
          </a:extLst>
        </xdr:cNvPr>
        <xdr:cNvSpPr txBox="1"/>
      </xdr:nvSpPr>
      <xdr:spPr>
        <a:xfrm>
          <a:off x="19310427"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45193</xdr:rowOff>
    </xdr:from>
    <xdr:ext cx="469744" cy="259045"/>
    <xdr:sp macro="" textlink="">
      <xdr:nvSpPr>
        <xdr:cNvPr id="724" name="n_4mainValue【保健センター・保健所】&#10;一人当たり面積">
          <a:extLst>
            <a:ext uri="{FF2B5EF4-FFF2-40B4-BE49-F238E27FC236}">
              <a16:creationId xmlns:a16="http://schemas.microsoft.com/office/drawing/2014/main" id="{22A334B2-2E74-404F-9C08-F4526A7C073A}"/>
            </a:ext>
          </a:extLst>
        </xdr:cNvPr>
        <xdr:cNvSpPr txBox="1"/>
      </xdr:nvSpPr>
      <xdr:spPr>
        <a:xfrm>
          <a:off x="18421427" y="1101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2A821E3F-0D53-4340-BDBA-2A13DBC051C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E3429A09-E022-40D7-BFAD-CD648C97076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0E69A742-3473-460E-8ECD-9FFD1F779A6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C5DCB5F9-6AFA-4737-9507-F5155B45B16F}"/>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3C4BF5BC-4A96-4F33-9266-CD13FE0D36F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FD20DB70-5795-4B19-8C22-90A5E754F0E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76FF8BFC-6BD9-46B7-92FA-AFFA485847E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9452F2C8-FF3A-4593-B33B-FAD8C9B32DD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9BA5F815-D92B-422D-97DF-9DF70BC74E0F}"/>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83A61BF1-8FBF-4264-A935-179A5EB844E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6C2DF4E6-96F7-4BAE-B68B-A86135500FF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6" name="直線コネクタ 735">
          <a:extLst>
            <a:ext uri="{FF2B5EF4-FFF2-40B4-BE49-F238E27FC236}">
              <a16:creationId xmlns:a16="http://schemas.microsoft.com/office/drawing/2014/main" id="{B9146976-403E-4AEF-8141-2F80CE4E3F96}"/>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7" name="テキスト ボックス 736">
          <a:extLst>
            <a:ext uri="{FF2B5EF4-FFF2-40B4-BE49-F238E27FC236}">
              <a16:creationId xmlns:a16="http://schemas.microsoft.com/office/drawing/2014/main" id="{96CC9193-AF60-4035-AF66-328045435D9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8" name="直線コネクタ 737">
          <a:extLst>
            <a:ext uri="{FF2B5EF4-FFF2-40B4-BE49-F238E27FC236}">
              <a16:creationId xmlns:a16="http://schemas.microsoft.com/office/drawing/2014/main" id="{AE3829E4-F81C-4B2E-BC5E-F694FECA93D4}"/>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9" name="テキスト ボックス 738">
          <a:extLst>
            <a:ext uri="{FF2B5EF4-FFF2-40B4-BE49-F238E27FC236}">
              <a16:creationId xmlns:a16="http://schemas.microsoft.com/office/drawing/2014/main" id="{B9BCC24F-E37D-4DAA-BD90-D15991BB91B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0" name="直線コネクタ 739">
          <a:extLst>
            <a:ext uri="{FF2B5EF4-FFF2-40B4-BE49-F238E27FC236}">
              <a16:creationId xmlns:a16="http://schemas.microsoft.com/office/drawing/2014/main" id="{124D2120-6562-46B7-AABF-81EA24DA44EE}"/>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1" name="テキスト ボックス 740">
          <a:extLst>
            <a:ext uri="{FF2B5EF4-FFF2-40B4-BE49-F238E27FC236}">
              <a16:creationId xmlns:a16="http://schemas.microsoft.com/office/drawing/2014/main" id="{0F915D80-F4D1-4161-B7A4-8A1B6CD78737}"/>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2" name="直線コネクタ 741">
          <a:extLst>
            <a:ext uri="{FF2B5EF4-FFF2-40B4-BE49-F238E27FC236}">
              <a16:creationId xmlns:a16="http://schemas.microsoft.com/office/drawing/2014/main" id="{455DD90A-3D00-4EAE-8069-487B11659F1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3" name="テキスト ボックス 742">
          <a:extLst>
            <a:ext uri="{FF2B5EF4-FFF2-40B4-BE49-F238E27FC236}">
              <a16:creationId xmlns:a16="http://schemas.microsoft.com/office/drawing/2014/main" id="{E4DEB9E7-0E68-433E-890B-5704FC8C1B27}"/>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4" name="直線コネクタ 743">
          <a:extLst>
            <a:ext uri="{FF2B5EF4-FFF2-40B4-BE49-F238E27FC236}">
              <a16:creationId xmlns:a16="http://schemas.microsoft.com/office/drawing/2014/main" id="{D3C8B752-5219-487E-8603-D66C61A44445}"/>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5" name="テキスト ボックス 744">
          <a:extLst>
            <a:ext uri="{FF2B5EF4-FFF2-40B4-BE49-F238E27FC236}">
              <a16:creationId xmlns:a16="http://schemas.microsoft.com/office/drawing/2014/main" id="{8907C802-73E8-4C9C-9807-C8BAD663E181}"/>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6" name="直線コネクタ 745">
          <a:extLst>
            <a:ext uri="{FF2B5EF4-FFF2-40B4-BE49-F238E27FC236}">
              <a16:creationId xmlns:a16="http://schemas.microsoft.com/office/drawing/2014/main" id="{8802EE31-F99B-4DEC-96F4-89FE4DCCB08D}"/>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7" name="テキスト ボックス 746">
          <a:extLst>
            <a:ext uri="{FF2B5EF4-FFF2-40B4-BE49-F238E27FC236}">
              <a16:creationId xmlns:a16="http://schemas.microsoft.com/office/drawing/2014/main" id="{2A246AAE-422C-4C5B-95F3-30BF18AF3AF6}"/>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8" name="直線コネクタ 747">
          <a:extLst>
            <a:ext uri="{FF2B5EF4-FFF2-40B4-BE49-F238E27FC236}">
              <a16:creationId xmlns:a16="http://schemas.microsoft.com/office/drawing/2014/main" id="{653CB866-27F7-470F-8CD7-9E978D1D523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3FF08EBD-03BA-40B5-91CB-488035F3760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111579</xdr:rowOff>
    </xdr:from>
    <xdr:to>
      <xdr:col>85</xdr:col>
      <xdr:colOff>126364</xdr:colOff>
      <xdr:row>86</xdr:row>
      <xdr:rowOff>121376</xdr:rowOff>
    </xdr:to>
    <xdr:cxnSp macro="">
      <xdr:nvCxnSpPr>
        <xdr:cNvPr id="750" name="直線コネクタ 749">
          <a:extLst>
            <a:ext uri="{FF2B5EF4-FFF2-40B4-BE49-F238E27FC236}">
              <a16:creationId xmlns:a16="http://schemas.microsoft.com/office/drawing/2014/main" id="{7D5F900C-A12D-467C-A19A-BAF1369666FC}"/>
            </a:ext>
          </a:extLst>
        </xdr:cNvPr>
        <xdr:cNvCxnSpPr/>
      </xdr:nvCxnSpPr>
      <xdr:spPr>
        <a:xfrm flipV="1">
          <a:off x="16318864" y="13313229"/>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125203</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3576A081-E108-4F11-9A3B-147B738440F9}"/>
            </a:ext>
          </a:extLst>
        </xdr:cNvPr>
        <xdr:cNvSpPr txBox="1"/>
      </xdr:nvSpPr>
      <xdr:spPr>
        <a:xfrm>
          <a:off x="16357600" y="1486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121376</xdr:rowOff>
    </xdr:from>
    <xdr:to>
      <xdr:col>86</xdr:col>
      <xdr:colOff>25400</xdr:colOff>
      <xdr:row>86</xdr:row>
      <xdr:rowOff>121376</xdr:rowOff>
    </xdr:to>
    <xdr:cxnSp macro="">
      <xdr:nvCxnSpPr>
        <xdr:cNvPr id="752" name="直線コネクタ 751">
          <a:extLst>
            <a:ext uri="{FF2B5EF4-FFF2-40B4-BE49-F238E27FC236}">
              <a16:creationId xmlns:a16="http://schemas.microsoft.com/office/drawing/2014/main" id="{4891382E-F3D0-4AD4-BA9D-B5D0BB166079}"/>
            </a:ext>
          </a:extLst>
        </xdr:cNvPr>
        <xdr:cNvCxnSpPr/>
      </xdr:nvCxnSpPr>
      <xdr:spPr>
        <a:xfrm>
          <a:off x="16230600" y="1486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58256</xdr:rowOff>
    </xdr:from>
    <xdr:ext cx="340478" cy="259045"/>
    <xdr:sp macro="" textlink="">
      <xdr:nvSpPr>
        <xdr:cNvPr id="753" name="【消防施設】&#10;有形固定資産減価償却率最大値テキスト">
          <a:extLst>
            <a:ext uri="{FF2B5EF4-FFF2-40B4-BE49-F238E27FC236}">
              <a16:creationId xmlns:a16="http://schemas.microsoft.com/office/drawing/2014/main" id="{50F10290-3638-4411-AE4F-FF00E5873584}"/>
            </a:ext>
          </a:extLst>
        </xdr:cNvPr>
        <xdr:cNvSpPr txBox="1"/>
      </xdr:nvSpPr>
      <xdr:spPr>
        <a:xfrm>
          <a:off x="16357600" y="1308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111579</xdr:rowOff>
    </xdr:from>
    <xdr:to>
      <xdr:col>86</xdr:col>
      <xdr:colOff>25400</xdr:colOff>
      <xdr:row>77</xdr:row>
      <xdr:rowOff>111579</xdr:rowOff>
    </xdr:to>
    <xdr:cxnSp macro="">
      <xdr:nvCxnSpPr>
        <xdr:cNvPr id="754" name="直線コネクタ 753">
          <a:extLst>
            <a:ext uri="{FF2B5EF4-FFF2-40B4-BE49-F238E27FC236}">
              <a16:creationId xmlns:a16="http://schemas.microsoft.com/office/drawing/2014/main" id="{79449F17-6A2E-4F6B-8BE5-1C3A0C7D41D4}"/>
            </a:ext>
          </a:extLst>
        </xdr:cNvPr>
        <xdr:cNvCxnSpPr/>
      </xdr:nvCxnSpPr>
      <xdr:spPr>
        <a:xfrm>
          <a:off x="16230600" y="1331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73496</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C9938A37-AD06-45C9-9DD4-93AD3ED084F5}"/>
            </a:ext>
          </a:extLst>
        </xdr:cNvPr>
        <xdr:cNvSpPr txBox="1"/>
      </xdr:nvSpPr>
      <xdr:spPr>
        <a:xfrm>
          <a:off x="16357600" y="141323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95069</xdr:rowOff>
    </xdr:from>
    <xdr:to>
      <xdr:col>85</xdr:col>
      <xdr:colOff>177800</xdr:colOff>
      <xdr:row>83</xdr:row>
      <xdr:rowOff>25219</xdr:rowOff>
    </xdr:to>
    <xdr:sp macro="" textlink="">
      <xdr:nvSpPr>
        <xdr:cNvPr id="756" name="フローチャート: 判断 755">
          <a:extLst>
            <a:ext uri="{FF2B5EF4-FFF2-40B4-BE49-F238E27FC236}">
              <a16:creationId xmlns:a16="http://schemas.microsoft.com/office/drawing/2014/main" id="{397F9C82-87EC-4A60-9457-BF13915EDAF2}"/>
            </a:ext>
          </a:extLst>
        </xdr:cNvPr>
        <xdr:cNvSpPr/>
      </xdr:nvSpPr>
      <xdr:spPr>
        <a:xfrm>
          <a:off x="162687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132624</xdr:rowOff>
    </xdr:from>
    <xdr:to>
      <xdr:col>81</xdr:col>
      <xdr:colOff>101600</xdr:colOff>
      <xdr:row>83</xdr:row>
      <xdr:rowOff>62774</xdr:rowOff>
    </xdr:to>
    <xdr:sp macro="" textlink="">
      <xdr:nvSpPr>
        <xdr:cNvPr id="757" name="フローチャート: 判断 756">
          <a:extLst>
            <a:ext uri="{FF2B5EF4-FFF2-40B4-BE49-F238E27FC236}">
              <a16:creationId xmlns:a16="http://schemas.microsoft.com/office/drawing/2014/main" id="{F0D1DF7C-B82D-4BAD-A9BB-958F85A1368E}"/>
            </a:ext>
          </a:extLst>
        </xdr:cNvPr>
        <xdr:cNvSpPr/>
      </xdr:nvSpPr>
      <xdr:spPr>
        <a:xfrm>
          <a:off x="15430500" y="1419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108131</xdr:rowOff>
    </xdr:from>
    <xdr:to>
      <xdr:col>76</xdr:col>
      <xdr:colOff>165100</xdr:colOff>
      <xdr:row>83</xdr:row>
      <xdr:rowOff>38281</xdr:rowOff>
    </xdr:to>
    <xdr:sp macro="" textlink="">
      <xdr:nvSpPr>
        <xdr:cNvPr id="758" name="フローチャート: 判断 757">
          <a:extLst>
            <a:ext uri="{FF2B5EF4-FFF2-40B4-BE49-F238E27FC236}">
              <a16:creationId xmlns:a16="http://schemas.microsoft.com/office/drawing/2014/main" id="{1BE48AAA-60DE-4F0E-8AA5-64031A413EFA}"/>
            </a:ext>
          </a:extLst>
        </xdr:cNvPr>
        <xdr:cNvSpPr/>
      </xdr:nvSpPr>
      <xdr:spPr>
        <a:xfrm>
          <a:off x="14541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160382</xdr:rowOff>
    </xdr:from>
    <xdr:to>
      <xdr:col>72</xdr:col>
      <xdr:colOff>38100</xdr:colOff>
      <xdr:row>83</xdr:row>
      <xdr:rowOff>90532</xdr:rowOff>
    </xdr:to>
    <xdr:sp macro="" textlink="">
      <xdr:nvSpPr>
        <xdr:cNvPr id="759" name="フローチャート: 判断 758">
          <a:extLst>
            <a:ext uri="{FF2B5EF4-FFF2-40B4-BE49-F238E27FC236}">
              <a16:creationId xmlns:a16="http://schemas.microsoft.com/office/drawing/2014/main" id="{2C70E337-0071-46AE-A052-A45645BDBA40}"/>
            </a:ext>
          </a:extLst>
        </xdr:cNvPr>
        <xdr:cNvSpPr/>
      </xdr:nvSpPr>
      <xdr:spPr>
        <a:xfrm>
          <a:off x="13652500" y="1421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129358</xdr:rowOff>
    </xdr:from>
    <xdr:to>
      <xdr:col>67</xdr:col>
      <xdr:colOff>101600</xdr:colOff>
      <xdr:row>83</xdr:row>
      <xdr:rowOff>59508</xdr:rowOff>
    </xdr:to>
    <xdr:sp macro="" textlink="">
      <xdr:nvSpPr>
        <xdr:cNvPr id="760" name="フローチャート: 判断 759">
          <a:extLst>
            <a:ext uri="{FF2B5EF4-FFF2-40B4-BE49-F238E27FC236}">
              <a16:creationId xmlns:a16="http://schemas.microsoft.com/office/drawing/2014/main" id="{C95C7431-4A17-4C4E-9EED-CD39AF805B7B}"/>
            </a:ext>
          </a:extLst>
        </xdr:cNvPr>
        <xdr:cNvSpPr/>
      </xdr:nvSpPr>
      <xdr:spPr>
        <a:xfrm>
          <a:off x="12763500" y="1418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D292B036-2157-4DD2-8C2F-FD72816046E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93C45FE-7FFE-44D2-8863-1D8E9DA0458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4A58B4E9-FD8D-4F40-B15F-BB1F8C36D3B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15744A8A-FE68-4A3F-9A75-50397B67CC5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7FA0E2F3-8099-4415-9DB8-873AE101BA1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34652</xdr:rowOff>
    </xdr:from>
    <xdr:to>
      <xdr:col>85</xdr:col>
      <xdr:colOff>177800</xdr:colOff>
      <xdr:row>81</xdr:row>
      <xdr:rowOff>136252</xdr:rowOff>
    </xdr:to>
    <xdr:sp macro="" textlink="">
      <xdr:nvSpPr>
        <xdr:cNvPr id="766" name="楕円 765">
          <a:extLst>
            <a:ext uri="{FF2B5EF4-FFF2-40B4-BE49-F238E27FC236}">
              <a16:creationId xmlns:a16="http://schemas.microsoft.com/office/drawing/2014/main" id="{5E25B7E8-2A0F-497F-9B41-6FD7755ACE05}"/>
            </a:ext>
          </a:extLst>
        </xdr:cNvPr>
        <xdr:cNvSpPr/>
      </xdr:nvSpPr>
      <xdr:spPr>
        <a:xfrm>
          <a:off x="16268700" y="1392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57529</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69C401A9-31B4-474F-AFFB-C8A6521B3575}"/>
            </a:ext>
          </a:extLst>
        </xdr:cNvPr>
        <xdr:cNvSpPr txBox="1"/>
      </xdr:nvSpPr>
      <xdr:spPr>
        <a:xfrm>
          <a:off x="16357600" y="1377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140788</xdr:rowOff>
    </xdr:from>
    <xdr:to>
      <xdr:col>81</xdr:col>
      <xdr:colOff>101600</xdr:colOff>
      <xdr:row>82</xdr:row>
      <xdr:rowOff>70938</xdr:rowOff>
    </xdr:to>
    <xdr:sp macro="" textlink="">
      <xdr:nvSpPr>
        <xdr:cNvPr id="768" name="楕円 767">
          <a:extLst>
            <a:ext uri="{FF2B5EF4-FFF2-40B4-BE49-F238E27FC236}">
              <a16:creationId xmlns:a16="http://schemas.microsoft.com/office/drawing/2014/main" id="{0F858D28-C3D4-46AC-B0D9-961E8F9B77C2}"/>
            </a:ext>
          </a:extLst>
        </xdr:cNvPr>
        <xdr:cNvSpPr/>
      </xdr:nvSpPr>
      <xdr:spPr>
        <a:xfrm>
          <a:off x="15430500" y="1402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85452</xdr:rowOff>
    </xdr:from>
    <xdr:to>
      <xdr:col>85</xdr:col>
      <xdr:colOff>127000</xdr:colOff>
      <xdr:row>82</xdr:row>
      <xdr:rowOff>20138</xdr:rowOff>
    </xdr:to>
    <xdr:cxnSp macro="">
      <xdr:nvCxnSpPr>
        <xdr:cNvPr id="769" name="直線コネクタ 768">
          <a:extLst>
            <a:ext uri="{FF2B5EF4-FFF2-40B4-BE49-F238E27FC236}">
              <a16:creationId xmlns:a16="http://schemas.microsoft.com/office/drawing/2014/main" id="{BE1ABD17-F2F1-4B64-8761-1B88227E3289}"/>
            </a:ext>
          </a:extLst>
        </xdr:cNvPr>
        <xdr:cNvCxnSpPr/>
      </xdr:nvCxnSpPr>
      <xdr:spPr>
        <a:xfrm flipV="1">
          <a:off x="15481300" y="13972902"/>
          <a:ext cx="838200" cy="10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52614</xdr:rowOff>
    </xdr:from>
    <xdr:to>
      <xdr:col>76</xdr:col>
      <xdr:colOff>165100</xdr:colOff>
      <xdr:row>81</xdr:row>
      <xdr:rowOff>154214</xdr:rowOff>
    </xdr:to>
    <xdr:sp macro="" textlink="">
      <xdr:nvSpPr>
        <xdr:cNvPr id="770" name="楕円 769">
          <a:extLst>
            <a:ext uri="{FF2B5EF4-FFF2-40B4-BE49-F238E27FC236}">
              <a16:creationId xmlns:a16="http://schemas.microsoft.com/office/drawing/2014/main" id="{DCC51A1F-DF19-4A8A-B292-E57526F95CA0}"/>
            </a:ext>
          </a:extLst>
        </xdr:cNvPr>
        <xdr:cNvSpPr/>
      </xdr:nvSpPr>
      <xdr:spPr>
        <a:xfrm>
          <a:off x="14541500" y="1394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103414</xdr:rowOff>
    </xdr:from>
    <xdr:to>
      <xdr:col>81</xdr:col>
      <xdr:colOff>50800</xdr:colOff>
      <xdr:row>82</xdr:row>
      <xdr:rowOff>20138</xdr:rowOff>
    </xdr:to>
    <xdr:cxnSp macro="">
      <xdr:nvCxnSpPr>
        <xdr:cNvPr id="771" name="直線コネクタ 770">
          <a:extLst>
            <a:ext uri="{FF2B5EF4-FFF2-40B4-BE49-F238E27FC236}">
              <a16:creationId xmlns:a16="http://schemas.microsoft.com/office/drawing/2014/main" id="{7DDAD627-F74A-4FAA-94B9-C28DB520205A}"/>
            </a:ext>
          </a:extLst>
        </xdr:cNvPr>
        <xdr:cNvCxnSpPr/>
      </xdr:nvCxnSpPr>
      <xdr:spPr>
        <a:xfrm>
          <a:off x="14592300" y="13990864"/>
          <a:ext cx="889000" cy="8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67311</xdr:rowOff>
    </xdr:from>
    <xdr:to>
      <xdr:col>72</xdr:col>
      <xdr:colOff>38100</xdr:colOff>
      <xdr:row>81</xdr:row>
      <xdr:rowOff>168911</xdr:rowOff>
    </xdr:to>
    <xdr:sp macro="" textlink="">
      <xdr:nvSpPr>
        <xdr:cNvPr id="772" name="楕円 771">
          <a:extLst>
            <a:ext uri="{FF2B5EF4-FFF2-40B4-BE49-F238E27FC236}">
              <a16:creationId xmlns:a16="http://schemas.microsoft.com/office/drawing/2014/main" id="{B6D30103-52CF-4AC8-8114-3CBADF7681CD}"/>
            </a:ext>
          </a:extLst>
        </xdr:cNvPr>
        <xdr:cNvSpPr/>
      </xdr:nvSpPr>
      <xdr:spPr>
        <a:xfrm>
          <a:off x="13652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103414</xdr:rowOff>
    </xdr:from>
    <xdr:to>
      <xdr:col>76</xdr:col>
      <xdr:colOff>114300</xdr:colOff>
      <xdr:row>81</xdr:row>
      <xdr:rowOff>118111</xdr:rowOff>
    </xdr:to>
    <xdr:cxnSp macro="">
      <xdr:nvCxnSpPr>
        <xdr:cNvPr id="773" name="直線コネクタ 772">
          <a:extLst>
            <a:ext uri="{FF2B5EF4-FFF2-40B4-BE49-F238E27FC236}">
              <a16:creationId xmlns:a16="http://schemas.microsoft.com/office/drawing/2014/main" id="{8D185C7E-46D2-4CCE-A06F-6BD63A0CD140}"/>
            </a:ext>
          </a:extLst>
        </xdr:cNvPr>
        <xdr:cNvCxnSpPr/>
      </xdr:nvCxnSpPr>
      <xdr:spPr>
        <a:xfrm flipV="1">
          <a:off x="13703300" y="13990864"/>
          <a:ext cx="8890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53901</xdr:rowOff>
    </xdr:from>
    <xdr:ext cx="405111" cy="259045"/>
    <xdr:sp macro="" textlink="">
      <xdr:nvSpPr>
        <xdr:cNvPr id="774" name="n_1aveValue【消防施設】&#10;有形固定資産減価償却率">
          <a:extLst>
            <a:ext uri="{FF2B5EF4-FFF2-40B4-BE49-F238E27FC236}">
              <a16:creationId xmlns:a16="http://schemas.microsoft.com/office/drawing/2014/main" id="{E5038571-11EB-48C2-8C2D-C46AE973FDE5}"/>
            </a:ext>
          </a:extLst>
        </xdr:cNvPr>
        <xdr:cNvSpPr txBox="1"/>
      </xdr:nvSpPr>
      <xdr:spPr>
        <a:xfrm>
          <a:off x="15266044" y="1428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29408</xdr:rowOff>
    </xdr:from>
    <xdr:ext cx="405111" cy="259045"/>
    <xdr:sp macro="" textlink="">
      <xdr:nvSpPr>
        <xdr:cNvPr id="775" name="n_2aveValue【消防施設】&#10;有形固定資産減価償却率">
          <a:extLst>
            <a:ext uri="{FF2B5EF4-FFF2-40B4-BE49-F238E27FC236}">
              <a16:creationId xmlns:a16="http://schemas.microsoft.com/office/drawing/2014/main" id="{B0C1D0B1-E033-4412-A220-1A2FC5FD20C3}"/>
            </a:ext>
          </a:extLst>
        </xdr:cNvPr>
        <xdr:cNvSpPr txBox="1"/>
      </xdr:nvSpPr>
      <xdr:spPr>
        <a:xfrm>
          <a:off x="143897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81659</xdr:rowOff>
    </xdr:from>
    <xdr:ext cx="405111" cy="259045"/>
    <xdr:sp macro="" textlink="">
      <xdr:nvSpPr>
        <xdr:cNvPr id="776" name="n_3aveValue【消防施設】&#10;有形固定資産減価償却率">
          <a:extLst>
            <a:ext uri="{FF2B5EF4-FFF2-40B4-BE49-F238E27FC236}">
              <a16:creationId xmlns:a16="http://schemas.microsoft.com/office/drawing/2014/main" id="{D2E72A60-794D-4DCC-A342-CE02429A1BFD}"/>
            </a:ext>
          </a:extLst>
        </xdr:cNvPr>
        <xdr:cNvSpPr txBox="1"/>
      </xdr:nvSpPr>
      <xdr:spPr>
        <a:xfrm>
          <a:off x="13500744" y="14312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76035</xdr:rowOff>
    </xdr:from>
    <xdr:ext cx="405111" cy="259045"/>
    <xdr:sp macro="" textlink="">
      <xdr:nvSpPr>
        <xdr:cNvPr id="777" name="n_4aveValue【消防施設】&#10;有形固定資産減価償却率">
          <a:extLst>
            <a:ext uri="{FF2B5EF4-FFF2-40B4-BE49-F238E27FC236}">
              <a16:creationId xmlns:a16="http://schemas.microsoft.com/office/drawing/2014/main" id="{4C576FB6-9D0C-4306-A283-EEC3C4789397}"/>
            </a:ext>
          </a:extLst>
        </xdr:cNvPr>
        <xdr:cNvSpPr txBox="1"/>
      </xdr:nvSpPr>
      <xdr:spPr>
        <a:xfrm>
          <a:off x="12611744" y="1396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87465</xdr:rowOff>
    </xdr:from>
    <xdr:ext cx="405111" cy="259045"/>
    <xdr:sp macro="" textlink="">
      <xdr:nvSpPr>
        <xdr:cNvPr id="778" name="n_1mainValue【消防施設】&#10;有形固定資産減価償却率">
          <a:extLst>
            <a:ext uri="{FF2B5EF4-FFF2-40B4-BE49-F238E27FC236}">
              <a16:creationId xmlns:a16="http://schemas.microsoft.com/office/drawing/2014/main" id="{5A37C265-7B8B-4D79-B726-C49A5F07226A}"/>
            </a:ext>
          </a:extLst>
        </xdr:cNvPr>
        <xdr:cNvSpPr txBox="1"/>
      </xdr:nvSpPr>
      <xdr:spPr>
        <a:xfrm>
          <a:off x="15266044" y="1380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170741</xdr:rowOff>
    </xdr:from>
    <xdr:ext cx="405111" cy="259045"/>
    <xdr:sp macro="" textlink="">
      <xdr:nvSpPr>
        <xdr:cNvPr id="779" name="n_2mainValue【消防施設】&#10;有形固定資産減価償却率">
          <a:extLst>
            <a:ext uri="{FF2B5EF4-FFF2-40B4-BE49-F238E27FC236}">
              <a16:creationId xmlns:a16="http://schemas.microsoft.com/office/drawing/2014/main" id="{08DD4C08-EF4C-484A-8A5F-6288B8025C7B}"/>
            </a:ext>
          </a:extLst>
        </xdr:cNvPr>
        <xdr:cNvSpPr txBox="1"/>
      </xdr:nvSpPr>
      <xdr:spPr>
        <a:xfrm>
          <a:off x="14389744" y="1371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13988</xdr:rowOff>
    </xdr:from>
    <xdr:ext cx="405111" cy="259045"/>
    <xdr:sp macro="" textlink="">
      <xdr:nvSpPr>
        <xdr:cNvPr id="780" name="n_3mainValue【消防施設】&#10;有形固定資産減価償却率">
          <a:extLst>
            <a:ext uri="{FF2B5EF4-FFF2-40B4-BE49-F238E27FC236}">
              <a16:creationId xmlns:a16="http://schemas.microsoft.com/office/drawing/2014/main" id="{57428962-2FF5-49A9-B087-4C8C3057C24C}"/>
            </a:ext>
          </a:extLst>
        </xdr:cNvPr>
        <xdr:cNvSpPr txBox="1"/>
      </xdr:nvSpPr>
      <xdr:spPr>
        <a:xfrm>
          <a:off x="13500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1" name="正方形/長方形 780">
          <a:extLst>
            <a:ext uri="{FF2B5EF4-FFF2-40B4-BE49-F238E27FC236}">
              <a16:creationId xmlns:a16="http://schemas.microsoft.com/office/drawing/2014/main" id="{FA8A54FD-32CB-4661-B705-7C07D69041D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2" name="正方形/長方形 781">
          <a:extLst>
            <a:ext uri="{FF2B5EF4-FFF2-40B4-BE49-F238E27FC236}">
              <a16:creationId xmlns:a16="http://schemas.microsoft.com/office/drawing/2014/main" id="{CF4FA350-2D5C-482A-97DB-DD301D9E494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3" name="正方形/長方形 782">
          <a:extLst>
            <a:ext uri="{FF2B5EF4-FFF2-40B4-BE49-F238E27FC236}">
              <a16:creationId xmlns:a16="http://schemas.microsoft.com/office/drawing/2014/main" id="{550F6D75-29DE-4E84-B240-CFD0212AD5D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4" name="正方形/長方形 783">
          <a:extLst>
            <a:ext uri="{FF2B5EF4-FFF2-40B4-BE49-F238E27FC236}">
              <a16:creationId xmlns:a16="http://schemas.microsoft.com/office/drawing/2014/main" id="{831D8234-1903-406F-AFD2-9DCD779D3D8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5" name="正方形/長方形 784">
          <a:extLst>
            <a:ext uri="{FF2B5EF4-FFF2-40B4-BE49-F238E27FC236}">
              <a16:creationId xmlns:a16="http://schemas.microsoft.com/office/drawing/2014/main" id="{E3D073E1-8394-4331-86DC-3A971ADAE7C2}"/>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6" name="正方形/長方形 785">
          <a:extLst>
            <a:ext uri="{FF2B5EF4-FFF2-40B4-BE49-F238E27FC236}">
              <a16:creationId xmlns:a16="http://schemas.microsoft.com/office/drawing/2014/main" id="{ECDB4E53-930A-4B0D-80B0-04AD8825865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7" name="正方形/長方形 786">
          <a:extLst>
            <a:ext uri="{FF2B5EF4-FFF2-40B4-BE49-F238E27FC236}">
              <a16:creationId xmlns:a16="http://schemas.microsoft.com/office/drawing/2014/main" id="{705EB636-7542-4629-95F3-9ED788DDC12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8" name="正方形/長方形 787">
          <a:extLst>
            <a:ext uri="{FF2B5EF4-FFF2-40B4-BE49-F238E27FC236}">
              <a16:creationId xmlns:a16="http://schemas.microsoft.com/office/drawing/2014/main" id="{42B41999-7276-4B79-9B79-EDF9E200E437}"/>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9" name="テキスト ボックス 788">
          <a:extLst>
            <a:ext uri="{FF2B5EF4-FFF2-40B4-BE49-F238E27FC236}">
              <a16:creationId xmlns:a16="http://schemas.microsoft.com/office/drawing/2014/main" id="{A2BAC5A9-D71E-47B6-811B-8E9FAD511BE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0" name="直線コネクタ 789">
          <a:extLst>
            <a:ext uri="{FF2B5EF4-FFF2-40B4-BE49-F238E27FC236}">
              <a16:creationId xmlns:a16="http://schemas.microsoft.com/office/drawing/2014/main" id="{0A11D2C6-21CE-404A-A12D-0F17EDAA1BF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1" name="直線コネクタ 790">
          <a:extLst>
            <a:ext uri="{FF2B5EF4-FFF2-40B4-BE49-F238E27FC236}">
              <a16:creationId xmlns:a16="http://schemas.microsoft.com/office/drawing/2014/main" id="{5664DBD1-6CD6-4C50-98D5-E86797BF4F64}"/>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2" name="テキスト ボックス 791">
          <a:extLst>
            <a:ext uri="{FF2B5EF4-FFF2-40B4-BE49-F238E27FC236}">
              <a16:creationId xmlns:a16="http://schemas.microsoft.com/office/drawing/2014/main" id="{DB0066F8-E24B-45E8-866A-2ACAEBD7F6C1}"/>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3" name="直線コネクタ 792">
          <a:extLst>
            <a:ext uri="{FF2B5EF4-FFF2-40B4-BE49-F238E27FC236}">
              <a16:creationId xmlns:a16="http://schemas.microsoft.com/office/drawing/2014/main" id="{72A66FCD-76F1-446B-8703-34F6B30FC5CF}"/>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94" name="テキスト ボックス 793">
          <a:extLst>
            <a:ext uri="{FF2B5EF4-FFF2-40B4-BE49-F238E27FC236}">
              <a16:creationId xmlns:a16="http://schemas.microsoft.com/office/drawing/2014/main" id="{E3C640F4-8A59-406C-B37A-34D3D75A4498}"/>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95" name="直線コネクタ 794">
          <a:extLst>
            <a:ext uri="{FF2B5EF4-FFF2-40B4-BE49-F238E27FC236}">
              <a16:creationId xmlns:a16="http://schemas.microsoft.com/office/drawing/2014/main" id="{0C2E2E0F-B9F2-406A-8362-75C8F463BA7D}"/>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96" name="テキスト ボックス 795">
          <a:extLst>
            <a:ext uri="{FF2B5EF4-FFF2-40B4-BE49-F238E27FC236}">
              <a16:creationId xmlns:a16="http://schemas.microsoft.com/office/drawing/2014/main" id="{E96F290E-FCFC-4EEF-BB8B-BD4C78746E0C}"/>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7" name="直線コネクタ 796">
          <a:extLst>
            <a:ext uri="{FF2B5EF4-FFF2-40B4-BE49-F238E27FC236}">
              <a16:creationId xmlns:a16="http://schemas.microsoft.com/office/drawing/2014/main" id="{F11C3A54-98EA-4E98-8CF9-28E8F473DA87}"/>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8" name="テキスト ボックス 797">
          <a:extLst>
            <a:ext uri="{FF2B5EF4-FFF2-40B4-BE49-F238E27FC236}">
              <a16:creationId xmlns:a16="http://schemas.microsoft.com/office/drawing/2014/main" id="{B209F4F8-E272-4FA0-A080-7D26216E5E4E}"/>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9" name="直線コネクタ 798">
          <a:extLst>
            <a:ext uri="{FF2B5EF4-FFF2-40B4-BE49-F238E27FC236}">
              <a16:creationId xmlns:a16="http://schemas.microsoft.com/office/drawing/2014/main" id="{5E7E4356-A72C-4A24-BB91-FC810E002241}"/>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0" name="テキスト ボックス 799">
          <a:extLst>
            <a:ext uri="{FF2B5EF4-FFF2-40B4-BE49-F238E27FC236}">
              <a16:creationId xmlns:a16="http://schemas.microsoft.com/office/drawing/2014/main" id="{8BC7FD4A-8AF5-443A-9708-8A92957760EE}"/>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1" name="直線コネクタ 800">
          <a:extLst>
            <a:ext uri="{FF2B5EF4-FFF2-40B4-BE49-F238E27FC236}">
              <a16:creationId xmlns:a16="http://schemas.microsoft.com/office/drawing/2014/main" id="{25A4326A-EFEA-4FE8-91C1-0DCE933F3DA9}"/>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2" name="テキスト ボックス 801">
          <a:extLst>
            <a:ext uri="{FF2B5EF4-FFF2-40B4-BE49-F238E27FC236}">
              <a16:creationId xmlns:a16="http://schemas.microsoft.com/office/drawing/2014/main" id="{84E2B8BC-7F79-4FA7-B73E-1ACED164FAD5}"/>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FE77DD80-ABE3-40AE-AB03-28EEFBA6445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86CD03A0-D8A1-4F3C-B59D-09D18B5BA412}"/>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D3007A10-9AB2-41AF-B4FA-D034ACA1179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83</xdr:row>
      <xdr:rowOff>156645</xdr:rowOff>
    </xdr:from>
    <xdr:to>
      <xdr:col>116</xdr:col>
      <xdr:colOff>62864</xdr:colOff>
      <xdr:row>86</xdr:row>
      <xdr:rowOff>168075</xdr:rowOff>
    </xdr:to>
    <xdr:cxnSp macro="">
      <xdr:nvCxnSpPr>
        <xdr:cNvPr id="806" name="直線コネクタ 805">
          <a:extLst>
            <a:ext uri="{FF2B5EF4-FFF2-40B4-BE49-F238E27FC236}">
              <a16:creationId xmlns:a16="http://schemas.microsoft.com/office/drawing/2014/main" id="{01442B49-B929-430C-8874-AD2431C60E0D}"/>
            </a:ext>
          </a:extLst>
        </xdr:cNvPr>
        <xdr:cNvCxnSpPr/>
      </xdr:nvCxnSpPr>
      <xdr:spPr>
        <a:xfrm flipV="1">
          <a:off x="22160864" y="14386995"/>
          <a:ext cx="0" cy="525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87</xdr:row>
      <xdr:rowOff>452</xdr:rowOff>
    </xdr:from>
    <xdr:ext cx="469744" cy="259045"/>
    <xdr:sp macro="" textlink="">
      <xdr:nvSpPr>
        <xdr:cNvPr id="807" name="【消防施設】&#10;一人当たり面積最小値テキスト">
          <a:extLst>
            <a:ext uri="{FF2B5EF4-FFF2-40B4-BE49-F238E27FC236}">
              <a16:creationId xmlns:a16="http://schemas.microsoft.com/office/drawing/2014/main" id="{5EF45433-8681-4470-B869-44E8B160E324}"/>
            </a:ext>
          </a:extLst>
        </xdr:cNvPr>
        <xdr:cNvSpPr txBox="1"/>
      </xdr:nvSpPr>
      <xdr:spPr>
        <a:xfrm>
          <a:off x="22199600" y="1491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168075</xdr:rowOff>
    </xdr:from>
    <xdr:to>
      <xdr:col>116</xdr:col>
      <xdr:colOff>152400</xdr:colOff>
      <xdr:row>86</xdr:row>
      <xdr:rowOff>168075</xdr:rowOff>
    </xdr:to>
    <xdr:cxnSp macro="">
      <xdr:nvCxnSpPr>
        <xdr:cNvPr id="808" name="直線コネクタ 807">
          <a:extLst>
            <a:ext uri="{FF2B5EF4-FFF2-40B4-BE49-F238E27FC236}">
              <a16:creationId xmlns:a16="http://schemas.microsoft.com/office/drawing/2014/main" id="{1FDFD190-CF90-4F75-81D4-5FE6B50E462C}"/>
            </a:ext>
          </a:extLst>
        </xdr:cNvPr>
        <xdr:cNvCxnSpPr/>
      </xdr:nvCxnSpPr>
      <xdr:spPr>
        <a:xfrm>
          <a:off x="22072600" y="14912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103322</xdr:rowOff>
    </xdr:from>
    <xdr:ext cx="469744" cy="259045"/>
    <xdr:sp macro="" textlink="">
      <xdr:nvSpPr>
        <xdr:cNvPr id="809" name="【消防施設】&#10;一人当たり面積最大値テキスト">
          <a:extLst>
            <a:ext uri="{FF2B5EF4-FFF2-40B4-BE49-F238E27FC236}">
              <a16:creationId xmlns:a16="http://schemas.microsoft.com/office/drawing/2014/main" id="{65657044-B57F-4967-AC40-422FADB62215}"/>
            </a:ext>
          </a:extLst>
        </xdr:cNvPr>
        <xdr:cNvSpPr txBox="1"/>
      </xdr:nvSpPr>
      <xdr:spPr>
        <a:xfrm>
          <a:off x="22199600" y="14162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83</xdr:row>
      <xdr:rowOff>156645</xdr:rowOff>
    </xdr:from>
    <xdr:to>
      <xdr:col>116</xdr:col>
      <xdr:colOff>152400</xdr:colOff>
      <xdr:row>83</xdr:row>
      <xdr:rowOff>156645</xdr:rowOff>
    </xdr:to>
    <xdr:cxnSp macro="">
      <xdr:nvCxnSpPr>
        <xdr:cNvPr id="810" name="直線コネクタ 809">
          <a:extLst>
            <a:ext uri="{FF2B5EF4-FFF2-40B4-BE49-F238E27FC236}">
              <a16:creationId xmlns:a16="http://schemas.microsoft.com/office/drawing/2014/main" id="{2B996E14-3776-4A52-BA1C-5BE5BE52C2C5}"/>
            </a:ext>
          </a:extLst>
        </xdr:cNvPr>
        <xdr:cNvCxnSpPr/>
      </xdr:nvCxnSpPr>
      <xdr:spPr>
        <a:xfrm>
          <a:off x="22072600" y="14386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22224</xdr:rowOff>
    </xdr:from>
    <xdr:ext cx="469744" cy="259045"/>
    <xdr:sp macro="" textlink="">
      <xdr:nvSpPr>
        <xdr:cNvPr id="811" name="【消防施設】&#10;一人当たり面積平均値テキスト">
          <a:extLst>
            <a:ext uri="{FF2B5EF4-FFF2-40B4-BE49-F238E27FC236}">
              <a16:creationId xmlns:a16="http://schemas.microsoft.com/office/drawing/2014/main" id="{7C669E57-8AA3-4272-A2A6-5DB0E800F23D}"/>
            </a:ext>
          </a:extLst>
        </xdr:cNvPr>
        <xdr:cNvSpPr txBox="1"/>
      </xdr:nvSpPr>
      <xdr:spPr>
        <a:xfrm>
          <a:off x="22199600" y="147669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43797</xdr:rowOff>
    </xdr:from>
    <xdr:to>
      <xdr:col>116</xdr:col>
      <xdr:colOff>114300</xdr:colOff>
      <xdr:row>86</xdr:row>
      <xdr:rowOff>145397</xdr:rowOff>
    </xdr:to>
    <xdr:sp macro="" textlink="">
      <xdr:nvSpPr>
        <xdr:cNvPr id="812" name="フローチャート: 判断 811">
          <a:extLst>
            <a:ext uri="{FF2B5EF4-FFF2-40B4-BE49-F238E27FC236}">
              <a16:creationId xmlns:a16="http://schemas.microsoft.com/office/drawing/2014/main" id="{87B059E0-1CDD-411C-A08E-289AC4D25C87}"/>
            </a:ext>
          </a:extLst>
        </xdr:cNvPr>
        <xdr:cNvSpPr/>
      </xdr:nvSpPr>
      <xdr:spPr>
        <a:xfrm>
          <a:off x="22110700" y="1478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45757</xdr:rowOff>
    </xdr:from>
    <xdr:to>
      <xdr:col>112</xdr:col>
      <xdr:colOff>38100</xdr:colOff>
      <xdr:row>86</xdr:row>
      <xdr:rowOff>147357</xdr:rowOff>
    </xdr:to>
    <xdr:sp macro="" textlink="">
      <xdr:nvSpPr>
        <xdr:cNvPr id="813" name="フローチャート: 判断 812">
          <a:extLst>
            <a:ext uri="{FF2B5EF4-FFF2-40B4-BE49-F238E27FC236}">
              <a16:creationId xmlns:a16="http://schemas.microsoft.com/office/drawing/2014/main" id="{CAE09498-ED1F-421D-B10D-C76333BF5D05}"/>
            </a:ext>
          </a:extLst>
        </xdr:cNvPr>
        <xdr:cNvSpPr/>
      </xdr:nvSpPr>
      <xdr:spPr>
        <a:xfrm>
          <a:off x="21272500" y="1479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20610</xdr:rowOff>
    </xdr:from>
    <xdr:to>
      <xdr:col>107</xdr:col>
      <xdr:colOff>101600</xdr:colOff>
      <xdr:row>86</xdr:row>
      <xdr:rowOff>122210</xdr:rowOff>
    </xdr:to>
    <xdr:sp macro="" textlink="">
      <xdr:nvSpPr>
        <xdr:cNvPr id="814" name="フローチャート: 判断 813">
          <a:extLst>
            <a:ext uri="{FF2B5EF4-FFF2-40B4-BE49-F238E27FC236}">
              <a16:creationId xmlns:a16="http://schemas.microsoft.com/office/drawing/2014/main" id="{1F284F2B-6302-438A-AC4C-4B644790B103}"/>
            </a:ext>
          </a:extLst>
        </xdr:cNvPr>
        <xdr:cNvSpPr/>
      </xdr:nvSpPr>
      <xdr:spPr>
        <a:xfrm>
          <a:off x="20383500" y="1476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39551</xdr:rowOff>
    </xdr:from>
    <xdr:to>
      <xdr:col>102</xdr:col>
      <xdr:colOff>165100</xdr:colOff>
      <xdr:row>86</xdr:row>
      <xdr:rowOff>141151</xdr:rowOff>
    </xdr:to>
    <xdr:sp macro="" textlink="">
      <xdr:nvSpPr>
        <xdr:cNvPr id="815" name="フローチャート: 判断 814">
          <a:extLst>
            <a:ext uri="{FF2B5EF4-FFF2-40B4-BE49-F238E27FC236}">
              <a16:creationId xmlns:a16="http://schemas.microsoft.com/office/drawing/2014/main" id="{6609CA4A-0638-4F06-B63E-033E6340EFA2}"/>
            </a:ext>
          </a:extLst>
        </xdr:cNvPr>
        <xdr:cNvSpPr/>
      </xdr:nvSpPr>
      <xdr:spPr>
        <a:xfrm>
          <a:off x="19494500" y="14784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74168</xdr:rowOff>
    </xdr:from>
    <xdr:to>
      <xdr:col>98</xdr:col>
      <xdr:colOff>38100</xdr:colOff>
      <xdr:row>87</xdr:row>
      <xdr:rowOff>4318</xdr:rowOff>
    </xdr:to>
    <xdr:sp macro="" textlink="">
      <xdr:nvSpPr>
        <xdr:cNvPr id="816" name="フローチャート: 判断 815">
          <a:extLst>
            <a:ext uri="{FF2B5EF4-FFF2-40B4-BE49-F238E27FC236}">
              <a16:creationId xmlns:a16="http://schemas.microsoft.com/office/drawing/2014/main" id="{4F988621-A84C-4820-901C-0DDA92FDF3CA}"/>
            </a:ext>
          </a:extLst>
        </xdr:cNvPr>
        <xdr:cNvSpPr/>
      </xdr:nvSpPr>
      <xdr:spPr>
        <a:xfrm>
          <a:off x="18605500" y="1481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6394F90E-7F10-4F07-B8EF-772E7D565BA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CEC9E211-6D9F-4346-85CA-9FE48621FAE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3864B62B-5403-4B60-A8EA-2D4D67AFE22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4240123E-3C05-46CC-822D-CF3F599E25D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C8200B98-7054-4D17-891B-F0C9280B156E}"/>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105845</xdr:rowOff>
    </xdr:from>
    <xdr:to>
      <xdr:col>116</xdr:col>
      <xdr:colOff>114300</xdr:colOff>
      <xdr:row>84</xdr:row>
      <xdr:rowOff>35995</xdr:rowOff>
    </xdr:to>
    <xdr:sp macro="" textlink="">
      <xdr:nvSpPr>
        <xdr:cNvPr id="822" name="楕円 821">
          <a:extLst>
            <a:ext uri="{FF2B5EF4-FFF2-40B4-BE49-F238E27FC236}">
              <a16:creationId xmlns:a16="http://schemas.microsoft.com/office/drawing/2014/main" id="{AB574EFC-F36E-4D18-B3B8-703749EF0F55}"/>
            </a:ext>
          </a:extLst>
        </xdr:cNvPr>
        <xdr:cNvSpPr/>
      </xdr:nvSpPr>
      <xdr:spPr>
        <a:xfrm>
          <a:off x="22110700" y="1433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58872</xdr:rowOff>
    </xdr:from>
    <xdr:ext cx="469744" cy="259045"/>
    <xdr:sp macro="" textlink="">
      <xdr:nvSpPr>
        <xdr:cNvPr id="823" name="【消防施設】&#10;一人当たり面積該当値テキスト">
          <a:extLst>
            <a:ext uri="{FF2B5EF4-FFF2-40B4-BE49-F238E27FC236}">
              <a16:creationId xmlns:a16="http://schemas.microsoft.com/office/drawing/2014/main" id="{1FAB669D-0CBE-46BD-951E-2EA81CC1F960}"/>
            </a:ext>
          </a:extLst>
        </xdr:cNvPr>
        <xdr:cNvSpPr txBox="1"/>
      </xdr:nvSpPr>
      <xdr:spPr>
        <a:xfrm>
          <a:off x="22199600" y="14289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116622</xdr:rowOff>
    </xdr:from>
    <xdr:to>
      <xdr:col>112</xdr:col>
      <xdr:colOff>38100</xdr:colOff>
      <xdr:row>84</xdr:row>
      <xdr:rowOff>46772</xdr:rowOff>
    </xdr:to>
    <xdr:sp macro="" textlink="">
      <xdr:nvSpPr>
        <xdr:cNvPr id="824" name="楕円 823">
          <a:extLst>
            <a:ext uri="{FF2B5EF4-FFF2-40B4-BE49-F238E27FC236}">
              <a16:creationId xmlns:a16="http://schemas.microsoft.com/office/drawing/2014/main" id="{3B68B5FE-9AA0-4219-A2EA-7167FC71FB76}"/>
            </a:ext>
          </a:extLst>
        </xdr:cNvPr>
        <xdr:cNvSpPr/>
      </xdr:nvSpPr>
      <xdr:spPr>
        <a:xfrm>
          <a:off x="21272500" y="1434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156645</xdr:rowOff>
    </xdr:from>
    <xdr:to>
      <xdr:col>116</xdr:col>
      <xdr:colOff>63500</xdr:colOff>
      <xdr:row>83</xdr:row>
      <xdr:rowOff>167422</xdr:rowOff>
    </xdr:to>
    <xdr:cxnSp macro="">
      <xdr:nvCxnSpPr>
        <xdr:cNvPr id="825" name="直線コネクタ 824">
          <a:extLst>
            <a:ext uri="{FF2B5EF4-FFF2-40B4-BE49-F238E27FC236}">
              <a16:creationId xmlns:a16="http://schemas.microsoft.com/office/drawing/2014/main" id="{07B38A06-8321-421A-A333-2A40D782874A}"/>
            </a:ext>
          </a:extLst>
        </xdr:cNvPr>
        <xdr:cNvCxnSpPr/>
      </xdr:nvCxnSpPr>
      <xdr:spPr>
        <a:xfrm flipV="1">
          <a:off x="21323300" y="14386995"/>
          <a:ext cx="838200" cy="10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50002</xdr:rowOff>
    </xdr:from>
    <xdr:to>
      <xdr:col>107</xdr:col>
      <xdr:colOff>101600</xdr:colOff>
      <xdr:row>78</xdr:row>
      <xdr:rowOff>151602</xdr:rowOff>
    </xdr:to>
    <xdr:sp macro="" textlink="">
      <xdr:nvSpPr>
        <xdr:cNvPr id="826" name="楕円 825">
          <a:extLst>
            <a:ext uri="{FF2B5EF4-FFF2-40B4-BE49-F238E27FC236}">
              <a16:creationId xmlns:a16="http://schemas.microsoft.com/office/drawing/2014/main" id="{7C801410-99B2-41EC-A5FC-5EFFB6BA49B1}"/>
            </a:ext>
          </a:extLst>
        </xdr:cNvPr>
        <xdr:cNvSpPr/>
      </xdr:nvSpPr>
      <xdr:spPr>
        <a:xfrm>
          <a:off x="20383500" y="13423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100802</xdr:rowOff>
    </xdr:from>
    <xdr:to>
      <xdr:col>111</xdr:col>
      <xdr:colOff>177800</xdr:colOff>
      <xdr:row>83</xdr:row>
      <xdr:rowOff>167422</xdr:rowOff>
    </xdr:to>
    <xdr:cxnSp macro="">
      <xdr:nvCxnSpPr>
        <xdr:cNvPr id="827" name="直線コネクタ 826">
          <a:extLst>
            <a:ext uri="{FF2B5EF4-FFF2-40B4-BE49-F238E27FC236}">
              <a16:creationId xmlns:a16="http://schemas.microsoft.com/office/drawing/2014/main" id="{1A90F9E4-6947-4957-87F4-E49A30C2C333}"/>
            </a:ext>
          </a:extLst>
        </xdr:cNvPr>
        <xdr:cNvCxnSpPr/>
      </xdr:nvCxnSpPr>
      <xdr:spPr>
        <a:xfrm>
          <a:off x="20434300" y="13473902"/>
          <a:ext cx="889000" cy="92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72208</xdr:rowOff>
    </xdr:from>
    <xdr:to>
      <xdr:col>102</xdr:col>
      <xdr:colOff>165100</xdr:colOff>
      <xdr:row>79</xdr:row>
      <xdr:rowOff>2358</xdr:rowOff>
    </xdr:to>
    <xdr:sp macro="" textlink="">
      <xdr:nvSpPr>
        <xdr:cNvPr id="828" name="楕円 827">
          <a:extLst>
            <a:ext uri="{FF2B5EF4-FFF2-40B4-BE49-F238E27FC236}">
              <a16:creationId xmlns:a16="http://schemas.microsoft.com/office/drawing/2014/main" id="{C5D66E87-1B9D-4CAE-99CC-B29D201A4271}"/>
            </a:ext>
          </a:extLst>
        </xdr:cNvPr>
        <xdr:cNvSpPr/>
      </xdr:nvSpPr>
      <xdr:spPr>
        <a:xfrm>
          <a:off x="19494500" y="1344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78</xdr:row>
      <xdr:rowOff>100802</xdr:rowOff>
    </xdr:from>
    <xdr:to>
      <xdr:col>107</xdr:col>
      <xdr:colOff>50800</xdr:colOff>
      <xdr:row>78</xdr:row>
      <xdr:rowOff>123008</xdr:rowOff>
    </xdr:to>
    <xdr:cxnSp macro="">
      <xdr:nvCxnSpPr>
        <xdr:cNvPr id="829" name="直線コネクタ 828">
          <a:extLst>
            <a:ext uri="{FF2B5EF4-FFF2-40B4-BE49-F238E27FC236}">
              <a16:creationId xmlns:a16="http://schemas.microsoft.com/office/drawing/2014/main" id="{297A7AB5-EB2F-48F2-9DB5-74F5D011E716}"/>
            </a:ext>
          </a:extLst>
        </xdr:cNvPr>
        <xdr:cNvCxnSpPr/>
      </xdr:nvCxnSpPr>
      <xdr:spPr>
        <a:xfrm flipV="1">
          <a:off x="19545300" y="13473902"/>
          <a:ext cx="889000" cy="2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138484</xdr:rowOff>
    </xdr:from>
    <xdr:ext cx="469744" cy="259045"/>
    <xdr:sp macro="" textlink="">
      <xdr:nvSpPr>
        <xdr:cNvPr id="830" name="n_1aveValue【消防施設】&#10;一人当たり面積">
          <a:extLst>
            <a:ext uri="{FF2B5EF4-FFF2-40B4-BE49-F238E27FC236}">
              <a16:creationId xmlns:a16="http://schemas.microsoft.com/office/drawing/2014/main" id="{225715D9-C576-445C-865B-970507D48EA4}"/>
            </a:ext>
          </a:extLst>
        </xdr:cNvPr>
        <xdr:cNvSpPr txBox="1"/>
      </xdr:nvSpPr>
      <xdr:spPr>
        <a:xfrm>
          <a:off x="21075727" y="1488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113337</xdr:rowOff>
    </xdr:from>
    <xdr:ext cx="469744" cy="259045"/>
    <xdr:sp macro="" textlink="">
      <xdr:nvSpPr>
        <xdr:cNvPr id="831" name="n_2aveValue【消防施設】&#10;一人当たり面積">
          <a:extLst>
            <a:ext uri="{FF2B5EF4-FFF2-40B4-BE49-F238E27FC236}">
              <a16:creationId xmlns:a16="http://schemas.microsoft.com/office/drawing/2014/main" id="{DD858FD8-D4F7-4840-B50E-FF89121A4277}"/>
            </a:ext>
          </a:extLst>
        </xdr:cNvPr>
        <xdr:cNvSpPr txBox="1"/>
      </xdr:nvSpPr>
      <xdr:spPr>
        <a:xfrm>
          <a:off x="20199427" y="1485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132278</xdr:rowOff>
    </xdr:from>
    <xdr:ext cx="469744" cy="259045"/>
    <xdr:sp macro="" textlink="">
      <xdr:nvSpPr>
        <xdr:cNvPr id="832" name="n_3aveValue【消防施設】&#10;一人当たり面積">
          <a:extLst>
            <a:ext uri="{FF2B5EF4-FFF2-40B4-BE49-F238E27FC236}">
              <a16:creationId xmlns:a16="http://schemas.microsoft.com/office/drawing/2014/main" id="{FA78A746-E229-47F7-97BB-CBB27DAA3F8F}"/>
            </a:ext>
          </a:extLst>
        </xdr:cNvPr>
        <xdr:cNvSpPr txBox="1"/>
      </xdr:nvSpPr>
      <xdr:spPr>
        <a:xfrm>
          <a:off x="19310427" y="1487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20845</xdr:rowOff>
    </xdr:from>
    <xdr:ext cx="469744" cy="259045"/>
    <xdr:sp macro="" textlink="">
      <xdr:nvSpPr>
        <xdr:cNvPr id="833" name="n_4aveValue【消防施設】&#10;一人当たり面積">
          <a:extLst>
            <a:ext uri="{FF2B5EF4-FFF2-40B4-BE49-F238E27FC236}">
              <a16:creationId xmlns:a16="http://schemas.microsoft.com/office/drawing/2014/main" id="{E5B9A7F5-E6DA-4997-B891-6A73AF939CB0}"/>
            </a:ext>
          </a:extLst>
        </xdr:cNvPr>
        <xdr:cNvSpPr txBox="1"/>
      </xdr:nvSpPr>
      <xdr:spPr>
        <a:xfrm>
          <a:off x="18421427" y="1459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63299</xdr:rowOff>
    </xdr:from>
    <xdr:ext cx="469744" cy="259045"/>
    <xdr:sp macro="" textlink="">
      <xdr:nvSpPr>
        <xdr:cNvPr id="834" name="n_1mainValue【消防施設】&#10;一人当たり面積">
          <a:extLst>
            <a:ext uri="{FF2B5EF4-FFF2-40B4-BE49-F238E27FC236}">
              <a16:creationId xmlns:a16="http://schemas.microsoft.com/office/drawing/2014/main" id="{69AF4FF6-4988-4184-943F-F93D5657F2E4}"/>
            </a:ext>
          </a:extLst>
        </xdr:cNvPr>
        <xdr:cNvSpPr txBox="1"/>
      </xdr:nvSpPr>
      <xdr:spPr>
        <a:xfrm>
          <a:off x="21075727" y="14122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168129</xdr:rowOff>
    </xdr:from>
    <xdr:ext cx="469744" cy="259045"/>
    <xdr:sp macro="" textlink="">
      <xdr:nvSpPr>
        <xdr:cNvPr id="835" name="n_2mainValue【消防施設】&#10;一人当たり面積">
          <a:extLst>
            <a:ext uri="{FF2B5EF4-FFF2-40B4-BE49-F238E27FC236}">
              <a16:creationId xmlns:a16="http://schemas.microsoft.com/office/drawing/2014/main" id="{C637EE91-FEDF-4AD2-9CB0-589FEDAFAA73}"/>
            </a:ext>
          </a:extLst>
        </xdr:cNvPr>
        <xdr:cNvSpPr txBox="1"/>
      </xdr:nvSpPr>
      <xdr:spPr>
        <a:xfrm>
          <a:off x="20199427" y="1319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77</xdr:row>
      <xdr:rowOff>18885</xdr:rowOff>
    </xdr:from>
    <xdr:ext cx="469744" cy="259045"/>
    <xdr:sp macro="" textlink="">
      <xdr:nvSpPr>
        <xdr:cNvPr id="836" name="n_3mainValue【消防施設】&#10;一人当たり面積">
          <a:extLst>
            <a:ext uri="{FF2B5EF4-FFF2-40B4-BE49-F238E27FC236}">
              <a16:creationId xmlns:a16="http://schemas.microsoft.com/office/drawing/2014/main" id="{3F87C212-B93C-4C54-AE29-B21566927C5A}"/>
            </a:ext>
          </a:extLst>
        </xdr:cNvPr>
        <xdr:cNvSpPr txBox="1"/>
      </xdr:nvSpPr>
      <xdr:spPr>
        <a:xfrm>
          <a:off x="19310427" y="1322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a:extLst>
            <a:ext uri="{FF2B5EF4-FFF2-40B4-BE49-F238E27FC236}">
              <a16:creationId xmlns:a16="http://schemas.microsoft.com/office/drawing/2014/main" id="{1AAC3055-F68A-43D1-A5C9-72BE2694DD8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a:extLst>
            <a:ext uri="{FF2B5EF4-FFF2-40B4-BE49-F238E27FC236}">
              <a16:creationId xmlns:a16="http://schemas.microsoft.com/office/drawing/2014/main" id="{F08196A9-BC1C-4862-807D-FC7962857F1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a:extLst>
            <a:ext uri="{FF2B5EF4-FFF2-40B4-BE49-F238E27FC236}">
              <a16:creationId xmlns:a16="http://schemas.microsoft.com/office/drawing/2014/main" id="{00A1E032-956C-4DD9-BFF2-65B04421BF6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a:extLst>
            <a:ext uri="{FF2B5EF4-FFF2-40B4-BE49-F238E27FC236}">
              <a16:creationId xmlns:a16="http://schemas.microsoft.com/office/drawing/2014/main" id="{8C09D03D-F54D-44DC-B6BF-C35E728EDE1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a:extLst>
            <a:ext uri="{FF2B5EF4-FFF2-40B4-BE49-F238E27FC236}">
              <a16:creationId xmlns:a16="http://schemas.microsoft.com/office/drawing/2014/main" id="{DB1A4E2D-5603-4421-B256-26BF9ED3B7F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a:extLst>
            <a:ext uri="{FF2B5EF4-FFF2-40B4-BE49-F238E27FC236}">
              <a16:creationId xmlns:a16="http://schemas.microsoft.com/office/drawing/2014/main" id="{E8C1C239-53B9-4543-B96E-F2B546262EA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a:extLst>
            <a:ext uri="{FF2B5EF4-FFF2-40B4-BE49-F238E27FC236}">
              <a16:creationId xmlns:a16="http://schemas.microsoft.com/office/drawing/2014/main" id="{004E9F9A-8B21-4839-8056-1FF7503419E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a:extLst>
            <a:ext uri="{FF2B5EF4-FFF2-40B4-BE49-F238E27FC236}">
              <a16:creationId xmlns:a16="http://schemas.microsoft.com/office/drawing/2014/main" id="{A3EF3010-4B53-4AFB-953C-B4E87DB15D0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a:extLst>
            <a:ext uri="{FF2B5EF4-FFF2-40B4-BE49-F238E27FC236}">
              <a16:creationId xmlns:a16="http://schemas.microsoft.com/office/drawing/2014/main" id="{B63818EE-C3E7-4767-9EA7-D632DCA3D3F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a:extLst>
            <a:ext uri="{FF2B5EF4-FFF2-40B4-BE49-F238E27FC236}">
              <a16:creationId xmlns:a16="http://schemas.microsoft.com/office/drawing/2014/main" id="{360D0C18-5781-486C-B710-D96962FDE33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a:extLst>
            <a:ext uri="{FF2B5EF4-FFF2-40B4-BE49-F238E27FC236}">
              <a16:creationId xmlns:a16="http://schemas.microsoft.com/office/drawing/2014/main" id="{AD546DD8-5E31-43FB-8627-4109810FB6F4}"/>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a:extLst>
            <a:ext uri="{FF2B5EF4-FFF2-40B4-BE49-F238E27FC236}">
              <a16:creationId xmlns:a16="http://schemas.microsoft.com/office/drawing/2014/main" id="{96ED3266-C8AD-4571-9A54-15F301493F6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a:extLst>
            <a:ext uri="{FF2B5EF4-FFF2-40B4-BE49-F238E27FC236}">
              <a16:creationId xmlns:a16="http://schemas.microsoft.com/office/drawing/2014/main" id="{4D6FDBB4-AB63-42CE-8E21-3D3C29AA6032}"/>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a:extLst>
            <a:ext uri="{FF2B5EF4-FFF2-40B4-BE49-F238E27FC236}">
              <a16:creationId xmlns:a16="http://schemas.microsoft.com/office/drawing/2014/main" id="{80404D26-5F95-40F9-8E5C-FA60FF9E66A2}"/>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a:extLst>
            <a:ext uri="{FF2B5EF4-FFF2-40B4-BE49-F238E27FC236}">
              <a16:creationId xmlns:a16="http://schemas.microsoft.com/office/drawing/2014/main" id="{FDC625B3-2373-4100-9023-9D98AD0B7074}"/>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a:extLst>
            <a:ext uri="{FF2B5EF4-FFF2-40B4-BE49-F238E27FC236}">
              <a16:creationId xmlns:a16="http://schemas.microsoft.com/office/drawing/2014/main" id="{1BF57BC5-E7C4-407E-92D9-B8DF39354AF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a:extLst>
            <a:ext uri="{FF2B5EF4-FFF2-40B4-BE49-F238E27FC236}">
              <a16:creationId xmlns:a16="http://schemas.microsoft.com/office/drawing/2014/main" id="{0848AB62-C6F3-473F-8054-129976C07B4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a:extLst>
            <a:ext uri="{FF2B5EF4-FFF2-40B4-BE49-F238E27FC236}">
              <a16:creationId xmlns:a16="http://schemas.microsoft.com/office/drawing/2014/main" id="{5A916E5B-F87C-492E-A23C-590A0709291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a:extLst>
            <a:ext uri="{FF2B5EF4-FFF2-40B4-BE49-F238E27FC236}">
              <a16:creationId xmlns:a16="http://schemas.microsoft.com/office/drawing/2014/main" id="{84A42CD3-5607-4720-B4D7-F39A7C99EBCB}"/>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a:extLst>
            <a:ext uri="{FF2B5EF4-FFF2-40B4-BE49-F238E27FC236}">
              <a16:creationId xmlns:a16="http://schemas.microsoft.com/office/drawing/2014/main" id="{AE82D944-A2BF-4820-9182-1EBFC4B9E5E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a:extLst>
            <a:ext uri="{FF2B5EF4-FFF2-40B4-BE49-F238E27FC236}">
              <a16:creationId xmlns:a16="http://schemas.microsoft.com/office/drawing/2014/main" id="{DF2F8790-CFA7-4F0A-BE41-C85681175B0C}"/>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a:extLst>
            <a:ext uri="{FF2B5EF4-FFF2-40B4-BE49-F238E27FC236}">
              <a16:creationId xmlns:a16="http://schemas.microsoft.com/office/drawing/2014/main" id="{6CA27137-0C33-496A-B8F0-358D135C353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a:extLst>
            <a:ext uri="{FF2B5EF4-FFF2-40B4-BE49-F238E27FC236}">
              <a16:creationId xmlns:a16="http://schemas.microsoft.com/office/drawing/2014/main" id="{8DE621E5-E9E9-4F91-AA72-634BFA9CDC5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a:extLst>
            <a:ext uri="{FF2B5EF4-FFF2-40B4-BE49-F238E27FC236}">
              <a16:creationId xmlns:a16="http://schemas.microsoft.com/office/drawing/2014/main" id="{F225D916-95D9-46DD-9803-66E8CCD57CA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a:extLst>
            <a:ext uri="{FF2B5EF4-FFF2-40B4-BE49-F238E27FC236}">
              <a16:creationId xmlns:a16="http://schemas.microsoft.com/office/drawing/2014/main" id="{DBBE1980-3B9A-4B6C-BC6A-D47FD33D00F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23949</xdr:rowOff>
    </xdr:from>
    <xdr:to>
      <xdr:col>85</xdr:col>
      <xdr:colOff>126364</xdr:colOff>
      <xdr:row>109</xdr:row>
      <xdr:rowOff>35379</xdr:rowOff>
    </xdr:to>
    <xdr:cxnSp macro="">
      <xdr:nvCxnSpPr>
        <xdr:cNvPr id="862" name="直線コネクタ 861">
          <a:extLst>
            <a:ext uri="{FF2B5EF4-FFF2-40B4-BE49-F238E27FC236}">
              <a16:creationId xmlns:a16="http://schemas.microsoft.com/office/drawing/2014/main" id="{8473F20F-F2ED-41E1-9517-184754BFA7D8}"/>
            </a:ext>
          </a:extLst>
        </xdr:cNvPr>
        <xdr:cNvCxnSpPr/>
      </xdr:nvCxnSpPr>
      <xdr:spPr>
        <a:xfrm flipV="1">
          <a:off x="16318864" y="17168949"/>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3" name="【庁舎】&#10;有形固定資産減価償却率最小値テキスト">
          <a:extLst>
            <a:ext uri="{FF2B5EF4-FFF2-40B4-BE49-F238E27FC236}">
              <a16:creationId xmlns:a16="http://schemas.microsoft.com/office/drawing/2014/main" id="{B2D01D0F-E963-4C88-BBED-DAB4C60871D4}"/>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4" name="直線コネクタ 863">
          <a:extLst>
            <a:ext uri="{FF2B5EF4-FFF2-40B4-BE49-F238E27FC236}">
              <a16:creationId xmlns:a16="http://schemas.microsoft.com/office/drawing/2014/main" id="{B4943790-109B-4BFA-8414-950A8F87731A}"/>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142076</xdr:rowOff>
    </xdr:from>
    <xdr:ext cx="340478" cy="259045"/>
    <xdr:sp macro="" textlink="">
      <xdr:nvSpPr>
        <xdr:cNvPr id="865" name="【庁舎】&#10;有形固定資産減価償却率最大値テキスト">
          <a:extLst>
            <a:ext uri="{FF2B5EF4-FFF2-40B4-BE49-F238E27FC236}">
              <a16:creationId xmlns:a16="http://schemas.microsoft.com/office/drawing/2014/main" id="{A8BA796E-E4A5-466E-8B21-01ABDDD75D0B}"/>
            </a:ext>
          </a:extLst>
        </xdr:cNvPr>
        <xdr:cNvSpPr txBox="1"/>
      </xdr:nvSpPr>
      <xdr:spPr>
        <a:xfrm>
          <a:off x="16357600" y="1694417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23949</xdr:rowOff>
    </xdr:from>
    <xdr:to>
      <xdr:col>86</xdr:col>
      <xdr:colOff>25400</xdr:colOff>
      <xdr:row>100</xdr:row>
      <xdr:rowOff>23949</xdr:rowOff>
    </xdr:to>
    <xdr:cxnSp macro="">
      <xdr:nvCxnSpPr>
        <xdr:cNvPr id="866" name="直線コネクタ 865">
          <a:extLst>
            <a:ext uri="{FF2B5EF4-FFF2-40B4-BE49-F238E27FC236}">
              <a16:creationId xmlns:a16="http://schemas.microsoft.com/office/drawing/2014/main" id="{8BEA57C1-1AA9-4197-A2BB-49A8688C0C7F}"/>
            </a:ext>
          </a:extLst>
        </xdr:cNvPr>
        <xdr:cNvCxnSpPr/>
      </xdr:nvCxnSpPr>
      <xdr:spPr>
        <a:xfrm>
          <a:off x="16230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867" name="【庁舎】&#10;有形固定資産減価償却率平均値テキスト">
          <a:extLst>
            <a:ext uri="{FF2B5EF4-FFF2-40B4-BE49-F238E27FC236}">
              <a16:creationId xmlns:a16="http://schemas.microsoft.com/office/drawing/2014/main" id="{ABE1905F-B9F0-4566-BC41-B2C0F9C71282}"/>
            </a:ext>
          </a:extLst>
        </xdr:cNvPr>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868" name="フローチャート: 判断 867">
          <a:extLst>
            <a:ext uri="{FF2B5EF4-FFF2-40B4-BE49-F238E27FC236}">
              <a16:creationId xmlns:a16="http://schemas.microsoft.com/office/drawing/2014/main" id="{F19D3413-3958-4F86-A251-35E854896614}"/>
            </a:ext>
          </a:extLst>
        </xdr:cNvPr>
        <xdr:cNvSpPr/>
      </xdr:nvSpPr>
      <xdr:spPr>
        <a:xfrm>
          <a:off x="162687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869" name="フローチャート: 判断 868">
          <a:extLst>
            <a:ext uri="{FF2B5EF4-FFF2-40B4-BE49-F238E27FC236}">
              <a16:creationId xmlns:a16="http://schemas.microsoft.com/office/drawing/2014/main" id="{E6278D54-EE14-4808-AF74-CD41F999A57F}"/>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70" name="フローチャート: 判断 869">
          <a:extLst>
            <a:ext uri="{FF2B5EF4-FFF2-40B4-BE49-F238E27FC236}">
              <a16:creationId xmlns:a16="http://schemas.microsoft.com/office/drawing/2014/main" id="{0BB14EF6-313A-4D80-89AB-6EEBE002A751}"/>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100512</xdr:rowOff>
    </xdr:from>
    <xdr:to>
      <xdr:col>72</xdr:col>
      <xdr:colOff>38100</xdr:colOff>
      <xdr:row>105</xdr:row>
      <xdr:rowOff>30662</xdr:rowOff>
    </xdr:to>
    <xdr:sp macro="" textlink="">
      <xdr:nvSpPr>
        <xdr:cNvPr id="871" name="フローチャート: 判断 870">
          <a:extLst>
            <a:ext uri="{FF2B5EF4-FFF2-40B4-BE49-F238E27FC236}">
              <a16:creationId xmlns:a16="http://schemas.microsoft.com/office/drawing/2014/main" id="{C1AEF964-CD98-4E14-AFBA-25276959549E}"/>
            </a:ext>
          </a:extLst>
        </xdr:cNvPr>
        <xdr:cNvSpPr/>
      </xdr:nvSpPr>
      <xdr:spPr>
        <a:xfrm>
          <a:off x="13652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170724</xdr:rowOff>
    </xdr:from>
    <xdr:to>
      <xdr:col>67</xdr:col>
      <xdr:colOff>101600</xdr:colOff>
      <xdr:row>105</xdr:row>
      <xdr:rowOff>100874</xdr:rowOff>
    </xdr:to>
    <xdr:sp macro="" textlink="">
      <xdr:nvSpPr>
        <xdr:cNvPr id="872" name="フローチャート: 判断 871">
          <a:extLst>
            <a:ext uri="{FF2B5EF4-FFF2-40B4-BE49-F238E27FC236}">
              <a16:creationId xmlns:a16="http://schemas.microsoft.com/office/drawing/2014/main" id="{5021196A-41D8-4422-8552-FA8536AFD92F}"/>
            </a:ext>
          </a:extLst>
        </xdr:cNvPr>
        <xdr:cNvSpPr/>
      </xdr:nvSpPr>
      <xdr:spPr>
        <a:xfrm>
          <a:off x="12763500" y="1800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680C93EA-8302-46F3-94CD-ED5B6620737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F67A54F4-79DF-4F86-AC14-C84ECFCDBA5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5E667C13-6036-4DB5-B590-26DF3784146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8FAC9B45-9606-4C97-8152-6B768F8901E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D6A0B3DD-AA96-4259-91DB-DD978084D289}"/>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156029</xdr:rowOff>
    </xdr:from>
    <xdr:to>
      <xdr:col>85</xdr:col>
      <xdr:colOff>177800</xdr:colOff>
      <xdr:row>105</xdr:row>
      <xdr:rowOff>86179</xdr:rowOff>
    </xdr:to>
    <xdr:sp macro="" textlink="">
      <xdr:nvSpPr>
        <xdr:cNvPr id="878" name="楕円 877">
          <a:extLst>
            <a:ext uri="{FF2B5EF4-FFF2-40B4-BE49-F238E27FC236}">
              <a16:creationId xmlns:a16="http://schemas.microsoft.com/office/drawing/2014/main" id="{19C266F4-27C8-4DD8-BA9D-5AC5E02852E4}"/>
            </a:ext>
          </a:extLst>
        </xdr:cNvPr>
        <xdr:cNvSpPr/>
      </xdr:nvSpPr>
      <xdr:spPr>
        <a:xfrm>
          <a:off x="16268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134456</xdr:rowOff>
    </xdr:from>
    <xdr:ext cx="405111" cy="259045"/>
    <xdr:sp macro="" textlink="">
      <xdr:nvSpPr>
        <xdr:cNvPr id="879" name="【庁舎】&#10;有形固定資産減価償却率該当値テキスト">
          <a:extLst>
            <a:ext uri="{FF2B5EF4-FFF2-40B4-BE49-F238E27FC236}">
              <a16:creationId xmlns:a16="http://schemas.microsoft.com/office/drawing/2014/main" id="{692CEC15-0942-4C56-9AA2-51ECD972B53E}"/>
            </a:ext>
          </a:extLst>
        </xdr:cNvPr>
        <xdr:cNvSpPr txBox="1"/>
      </xdr:nvSpPr>
      <xdr:spPr>
        <a:xfrm>
          <a:off x="16357600"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121738</xdr:rowOff>
    </xdr:from>
    <xdr:to>
      <xdr:col>81</xdr:col>
      <xdr:colOff>101600</xdr:colOff>
      <xdr:row>105</xdr:row>
      <xdr:rowOff>51888</xdr:rowOff>
    </xdr:to>
    <xdr:sp macro="" textlink="">
      <xdr:nvSpPr>
        <xdr:cNvPr id="880" name="楕円 879">
          <a:extLst>
            <a:ext uri="{FF2B5EF4-FFF2-40B4-BE49-F238E27FC236}">
              <a16:creationId xmlns:a16="http://schemas.microsoft.com/office/drawing/2014/main" id="{7F8A8673-4AEB-4C01-A958-FBFD757DD0C0}"/>
            </a:ext>
          </a:extLst>
        </xdr:cNvPr>
        <xdr:cNvSpPr/>
      </xdr:nvSpPr>
      <xdr:spPr>
        <a:xfrm>
          <a:off x="15430500" y="1795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1088</xdr:rowOff>
    </xdr:from>
    <xdr:to>
      <xdr:col>85</xdr:col>
      <xdr:colOff>127000</xdr:colOff>
      <xdr:row>105</xdr:row>
      <xdr:rowOff>35379</xdr:rowOff>
    </xdr:to>
    <xdr:cxnSp macro="">
      <xdr:nvCxnSpPr>
        <xdr:cNvPr id="881" name="直線コネクタ 880">
          <a:extLst>
            <a:ext uri="{FF2B5EF4-FFF2-40B4-BE49-F238E27FC236}">
              <a16:creationId xmlns:a16="http://schemas.microsoft.com/office/drawing/2014/main" id="{D13497F7-CC7A-431C-9450-F5FD39CB4DBE}"/>
            </a:ext>
          </a:extLst>
        </xdr:cNvPr>
        <xdr:cNvCxnSpPr/>
      </xdr:nvCxnSpPr>
      <xdr:spPr>
        <a:xfrm>
          <a:off x="15481300" y="1800333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882" name="楕円 881">
          <a:extLst>
            <a:ext uri="{FF2B5EF4-FFF2-40B4-BE49-F238E27FC236}">
              <a16:creationId xmlns:a16="http://schemas.microsoft.com/office/drawing/2014/main" id="{A036FA0B-46B5-4C80-AAF5-DBE0B5EB3D6D}"/>
            </a:ext>
          </a:extLst>
        </xdr:cNvPr>
        <xdr:cNvSpPr/>
      </xdr:nvSpPr>
      <xdr:spPr>
        <a:xfrm>
          <a:off x="14541500" y="1794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167639</xdr:rowOff>
    </xdr:from>
    <xdr:to>
      <xdr:col>81</xdr:col>
      <xdr:colOff>50800</xdr:colOff>
      <xdr:row>105</xdr:row>
      <xdr:rowOff>1088</xdr:rowOff>
    </xdr:to>
    <xdr:cxnSp macro="">
      <xdr:nvCxnSpPr>
        <xdr:cNvPr id="883" name="直線コネクタ 882">
          <a:extLst>
            <a:ext uri="{FF2B5EF4-FFF2-40B4-BE49-F238E27FC236}">
              <a16:creationId xmlns:a16="http://schemas.microsoft.com/office/drawing/2014/main" id="{D4E5172B-2BE4-407F-8C9C-B2CC1D22B08C}"/>
            </a:ext>
          </a:extLst>
        </xdr:cNvPr>
        <xdr:cNvCxnSpPr/>
      </xdr:nvCxnSpPr>
      <xdr:spPr>
        <a:xfrm>
          <a:off x="14592300" y="17998439"/>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108676</xdr:rowOff>
    </xdr:from>
    <xdr:to>
      <xdr:col>72</xdr:col>
      <xdr:colOff>38100</xdr:colOff>
      <xdr:row>105</xdr:row>
      <xdr:rowOff>38826</xdr:rowOff>
    </xdr:to>
    <xdr:sp macro="" textlink="">
      <xdr:nvSpPr>
        <xdr:cNvPr id="884" name="楕円 883">
          <a:extLst>
            <a:ext uri="{FF2B5EF4-FFF2-40B4-BE49-F238E27FC236}">
              <a16:creationId xmlns:a16="http://schemas.microsoft.com/office/drawing/2014/main" id="{A098FD9E-1E13-4C6A-8FDC-38D7D32590E0}"/>
            </a:ext>
          </a:extLst>
        </xdr:cNvPr>
        <xdr:cNvSpPr/>
      </xdr:nvSpPr>
      <xdr:spPr>
        <a:xfrm>
          <a:off x="13652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159476</xdr:rowOff>
    </xdr:from>
    <xdr:to>
      <xdr:col>76</xdr:col>
      <xdr:colOff>114300</xdr:colOff>
      <xdr:row>104</xdr:row>
      <xdr:rowOff>167639</xdr:rowOff>
    </xdr:to>
    <xdr:cxnSp macro="">
      <xdr:nvCxnSpPr>
        <xdr:cNvPr id="885" name="直線コネクタ 884">
          <a:extLst>
            <a:ext uri="{FF2B5EF4-FFF2-40B4-BE49-F238E27FC236}">
              <a16:creationId xmlns:a16="http://schemas.microsoft.com/office/drawing/2014/main" id="{9561F1A7-62D3-437B-898E-02DACB5DCCD0}"/>
            </a:ext>
          </a:extLst>
        </xdr:cNvPr>
        <xdr:cNvCxnSpPr/>
      </xdr:nvCxnSpPr>
      <xdr:spPr>
        <a:xfrm>
          <a:off x="13703300" y="17990276"/>
          <a:ext cx="8890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156029</xdr:rowOff>
    </xdr:from>
    <xdr:to>
      <xdr:col>67</xdr:col>
      <xdr:colOff>101600</xdr:colOff>
      <xdr:row>109</xdr:row>
      <xdr:rowOff>86179</xdr:rowOff>
    </xdr:to>
    <xdr:sp macro="" textlink="">
      <xdr:nvSpPr>
        <xdr:cNvPr id="886" name="楕円 885">
          <a:extLst>
            <a:ext uri="{FF2B5EF4-FFF2-40B4-BE49-F238E27FC236}">
              <a16:creationId xmlns:a16="http://schemas.microsoft.com/office/drawing/2014/main" id="{F6396930-290D-41CE-A0AE-ECB5D33748D3}"/>
            </a:ext>
          </a:extLst>
        </xdr:cNvPr>
        <xdr:cNvSpPr/>
      </xdr:nvSpPr>
      <xdr:spPr>
        <a:xfrm>
          <a:off x="12763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159476</xdr:rowOff>
    </xdr:from>
    <xdr:to>
      <xdr:col>71</xdr:col>
      <xdr:colOff>177800</xdr:colOff>
      <xdr:row>109</xdr:row>
      <xdr:rowOff>35379</xdr:rowOff>
    </xdr:to>
    <xdr:cxnSp macro="">
      <xdr:nvCxnSpPr>
        <xdr:cNvPr id="887" name="直線コネクタ 886">
          <a:extLst>
            <a:ext uri="{FF2B5EF4-FFF2-40B4-BE49-F238E27FC236}">
              <a16:creationId xmlns:a16="http://schemas.microsoft.com/office/drawing/2014/main" id="{61E516EE-1D07-411D-B64D-87B367FE7AF7}"/>
            </a:ext>
          </a:extLst>
        </xdr:cNvPr>
        <xdr:cNvCxnSpPr/>
      </xdr:nvCxnSpPr>
      <xdr:spPr>
        <a:xfrm flipV="1">
          <a:off x="12814300" y="17990276"/>
          <a:ext cx="889000" cy="733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888" name="n_1aveValue【庁舎】&#10;有形固定資産減価償却率">
          <a:extLst>
            <a:ext uri="{FF2B5EF4-FFF2-40B4-BE49-F238E27FC236}">
              <a16:creationId xmlns:a16="http://schemas.microsoft.com/office/drawing/2014/main" id="{253B5CDD-1C19-4E26-8740-C0BAB32D09B8}"/>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89" name="n_2aveValue【庁舎】&#10;有形固定資産減価償却率">
          <a:extLst>
            <a:ext uri="{FF2B5EF4-FFF2-40B4-BE49-F238E27FC236}">
              <a16:creationId xmlns:a16="http://schemas.microsoft.com/office/drawing/2014/main" id="{3419B1E4-5C81-45CE-AC27-48B5DE1188C8}"/>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47189</xdr:rowOff>
    </xdr:from>
    <xdr:ext cx="405111" cy="259045"/>
    <xdr:sp macro="" textlink="">
      <xdr:nvSpPr>
        <xdr:cNvPr id="890" name="n_3aveValue【庁舎】&#10;有形固定資産減価償却率">
          <a:extLst>
            <a:ext uri="{FF2B5EF4-FFF2-40B4-BE49-F238E27FC236}">
              <a16:creationId xmlns:a16="http://schemas.microsoft.com/office/drawing/2014/main" id="{C2B5FC72-C199-4D63-A03B-C29694154435}"/>
            </a:ext>
          </a:extLst>
        </xdr:cNvPr>
        <xdr:cNvSpPr txBox="1"/>
      </xdr:nvSpPr>
      <xdr:spPr>
        <a:xfrm>
          <a:off x="13500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117401</xdr:rowOff>
    </xdr:from>
    <xdr:ext cx="405111" cy="259045"/>
    <xdr:sp macro="" textlink="">
      <xdr:nvSpPr>
        <xdr:cNvPr id="891" name="n_4aveValue【庁舎】&#10;有形固定資産減価償却率">
          <a:extLst>
            <a:ext uri="{FF2B5EF4-FFF2-40B4-BE49-F238E27FC236}">
              <a16:creationId xmlns:a16="http://schemas.microsoft.com/office/drawing/2014/main" id="{C9C4435C-1D72-4969-B576-386C707B4320}"/>
            </a:ext>
          </a:extLst>
        </xdr:cNvPr>
        <xdr:cNvSpPr txBox="1"/>
      </xdr:nvSpPr>
      <xdr:spPr>
        <a:xfrm>
          <a:off x="12611744" y="17776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43015</xdr:rowOff>
    </xdr:from>
    <xdr:ext cx="405111" cy="259045"/>
    <xdr:sp macro="" textlink="">
      <xdr:nvSpPr>
        <xdr:cNvPr id="892" name="n_1mainValue【庁舎】&#10;有形固定資産減価償却率">
          <a:extLst>
            <a:ext uri="{FF2B5EF4-FFF2-40B4-BE49-F238E27FC236}">
              <a16:creationId xmlns:a16="http://schemas.microsoft.com/office/drawing/2014/main" id="{D09B4D90-0CE9-4DB9-B4C3-88BFA29C1100}"/>
            </a:ext>
          </a:extLst>
        </xdr:cNvPr>
        <xdr:cNvSpPr txBox="1"/>
      </xdr:nvSpPr>
      <xdr:spPr>
        <a:xfrm>
          <a:off x="15266044" y="1804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38116</xdr:rowOff>
    </xdr:from>
    <xdr:ext cx="405111" cy="259045"/>
    <xdr:sp macro="" textlink="">
      <xdr:nvSpPr>
        <xdr:cNvPr id="893" name="n_2mainValue【庁舎】&#10;有形固定資産減価償却率">
          <a:extLst>
            <a:ext uri="{FF2B5EF4-FFF2-40B4-BE49-F238E27FC236}">
              <a16:creationId xmlns:a16="http://schemas.microsoft.com/office/drawing/2014/main" id="{6AC51071-53E7-4ECA-9339-628011701F64}"/>
            </a:ext>
          </a:extLst>
        </xdr:cNvPr>
        <xdr:cNvSpPr txBox="1"/>
      </xdr:nvSpPr>
      <xdr:spPr>
        <a:xfrm>
          <a:off x="14389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29953</xdr:rowOff>
    </xdr:from>
    <xdr:ext cx="405111" cy="259045"/>
    <xdr:sp macro="" textlink="">
      <xdr:nvSpPr>
        <xdr:cNvPr id="894" name="n_3mainValue【庁舎】&#10;有形固定資産減価償却率">
          <a:extLst>
            <a:ext uri="{FF2B5EF4-FFF2-40B4-BE49-F238E27FC236}">
              <a16:creationId xmlns:a16="http://schemas.microsoft.com/office/drawing/2014/main" id="{AE6F1C8B-E891-4351-9D96-BE278FD6439F}"/>
            </a:ext>
          </a:extLst>
        </xdr:cNvPr>
        <xdr:cNvSpPr txBox="1"/>
      </xdr:nvSpPr>
      <xdr:spPr>
        <a:xfrm>
          <a:off x="13500744" y="1803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109</xdr:row>
      <xdr:rowOff>77306</xdr:rowOff>
    </xdr:from>
    <xdr:ext cx="469744" cy="259045"/>
    <xdr:sp macro="" textlink="">
      <xdr:nvSpPr>
        <xdr:cNvPr id="895" name="n_4mainValue【庁舎】&#10;有形固定資産減価償却率">
          <a:extLst>
            <a:ext uri="{FF2B5EF4-FFF2-40B4-BE49-F238E27FC236}">
              <a16:creationId xmlns:a16="http://schemas.microsoft.com/office/drawing/2014/main" id="{A210B880-F851-4A0F-B041-44F63670C132}"/>
            </a:ext>
          </a:extLst>
        </xdr:cNvPr>
        <xdr:cNvSpPr txBox="1"/>
      </xdr:nvSpPr>
      <xdr:spPr>
        <a:xfrm>
          <a:off x="125794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a:extLst>
            <a:ext uri="{FF2B5EF4-FFF2-40B4-BE49-F238E27FC236}">
              <a16:creationId xmlns:a16="http://schemas.microsoft.com/office/drawing/2014/main" id="{209A0D55-95BE-44E1-93D6-720C3B33D7C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a:extLst>
            <a:ext uri="{FF2B5EF4-FFF2-40B4-BE49-F238E27FC236}">
              <a16:creationId xmlns:a16="http://schemas.microsoft.com/office/drawing/2014/main" id="{6E48A21D-4C42-457D-869B-3C8B7FCB379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a:extLst>
            <a:ext uri="{FF2B5EF4-FFF2-40B4-BE49-F238E27FC236}">
              <a16:creationId xmlns:a16="http://schemas.microsoft.com/office/drawing/2014/main" id="{31B3333E-755B-4FC3-9222-658B884D428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a:extLst>
            <a:ext uri="{FF2B5EF4-FFF2-40B4-BE49-F238E27FC236}">
              <a16:creationId xmlns:a16="http://schemas.microsoft.com/office/drawing/2014/main" id="{2D6F7003-003E-4D6E-A224-40C2BDF8237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a:extLst>
            <a:ext uri="{FF2B5EF4-FFF2-40B4-BE49-F238E27FC236}">
              <a16:creationId xmlns:a16="http://schemas.microsoft.com/office/drawing/2014/main" id="{9D904BA4-69DE-452A-A184-A00CB9D084E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a:extLst>
            <a:ext uri="{FF2B5EF4-FFF2-40B4-BE49-F238E27FC236}">
              <a16:creationId xmlns:a16="http://schemas.microsoft.com/office/drawing/2014/main" id="{A878F48C-925B-431E-95E9-38E4AC603C7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a:extLst>
            <a:ext uri="{FF2B5EF4-FFF2-40B4-BE49-F238E27FC236}">
              <a16:creationId xmlns:a16="http://schemas.microsoft.com/office/drawing/2014/main" id="{E9C0EF2D-AFEF-4FFB-81AE-B8189E7C791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a:extLst>
            <a:ext uri="{FF2B5EF4-FFF2-40B4-BE49-F238E27FC236}">
              <a16:creationId xmlns:a16="http://schemas.microsoft.com/office/drawing/2014/main" id="{E9231E45-BC57-4E29-9E25-F245971E79A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a:extLst>
            <a:ext uri="{FF2B5EF4-FFF2-40B4-BE49-F238E27FC236}">
              <a16:creationId xmlns:a16="http://schemas.microsoft.com/office/drawing/2014/main" id="{EEA05FF6-4FF9-40B1-AA69-532E5B19F572}"/>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a:extLst>
            <a:ext uri="{FF2B5EF4-FFF2-40B4-BE49-F238E27FC236}">
              <a16:creationId xmlns:a16="http://schemas.microsoft.com/office/drawing/2014/main" id="{1CEDB613-1690-4EDA-B0DD-93DF0C68C80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906" name="直線コネクタ 905">
          <a:extLst>
            <a:ext uri="{FF2B5EF4-FFF2-40B4-BE49-F238E27FC236}">
              <a16:creationId xmlns:a16="http://schemas.microsoft.com/office/drawing/2014/main" id="{71583AE1-5C31-4D80-B0B7-C7FB7BEC2E89}"/>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907" name="テキスト ボックス 906">
          <a:extLst>
            <a:ext uri="{FF2B5EF4-FFF2-40B4-BE49-F238E27FC236}">
              <a16:creationId xmlns:a16="http://schemas.microsoft.com/office/drawing/2014/main" id="{3E0D32EB-3AD4-4A0B-BFA7-20BC97D76A85}"/>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908" name="直線コネクタ 907">
          <a:extLst>
            <a:ext uri="{FF2B5EF4-FFF2-40B4-BE49-F238E27FC236}">
              <a16:creationId xmlns:a16="http://schemas.microsoft.com/office/drawing/2014/main" id="{6EF578E6-2B6A-4BAE-A2BE-0CF9FE83D4FE}"/>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909" name="テキスト ボックス 908">
          <a:extLst>
            <a:ext uri="{FF2B5EF4-FFF2-40B4-BE49-F238E27FC236}">
              <a16:creationId xmlns:a16="http://schemas.microsoft.com/office/drawing/2014/main" id="{D3377399-55CD-4A12-9563-0EBC86046B35}"/>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910" name="直線コネクタ 909">
          <a:extLst>
            <a:ext uri="{FF2B5EF4-FFF2-40B4-BE49-F238E27FC236}">
              <a16:creationId xmlns:a16="http://schemas.microsoft.com/office/drawing/2014/main" id="{672B47D1-B199-4BF1-AC89-37E674AB3EB8}"/>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911" name="テキスト ボックス 910">
          <a:extLst>
            <a:ext uri="{FF2B5EF4-FFF2-40B4-BE49-F238E27FC236}">
              <a16:creationId xmlns:a16="http://schemas.microsoft.com/office/drawing/2014/main" id="{7057F7F1-55E4-4C39-8CF6-A84E83286E13}"/>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2" name="直線コネクタ 911">
          <a:extLst>
            <a:ext uri="{FF2B5EF4-FFF2-40B4-BE49-F238E27FC236}">
              <a16:creationId xmlns:a16="http://schemas.microsoft.com/office/drawing/2014/main" id="{E5FDBE47-9BA9-44C9-BEDC-3FFED7CA010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13" name="テキスト ボックス 912">
          <a:extLst>
            <a:ext uri="{FF2B5EF4-FFF2-40B4-BE49-F238E27FC236}">
              <a16:creationId xmlns:a16="http://schemas.microsoft.com/office/drawing/2014/main" id="{254BA8AC-CE10-4755-A344-BB2B59F3A01A}"/>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914" name="直線コネクタ 913">
          <a:extLst>
            <a:ext uri="{FF2B5EF4-FFF2-40B4-BE49-F238E27FC236}">
              <a16:creationId xmlns:a16="http://schemas.microsoft.com/office/drawing/2014/main" id="{914C6C57-DABF-46A4-A499-26B8D2829C8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915" name="テキスト ボックス 914">
          <a:extLst>
            <a:ext uri="{FF2B5EF4-FFF2-40B4-BE49-F238E27FC236}">
              <a16:creationId xmlns:a16="http://schemas.microsoft.com/office/drawing/2014/main" id="{42208A68-1367-4EA2-A904-160A1EAE9B4E}"/>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916" name="直線コネクタ 915">
          <a:extLst>
            <a:ext uri="{FF2B5EF4-FFF2-40B4-BE49-F238E27FC236}">
              <a16:creationId xmlns:a16="http://schemas.microsoft.com/office/drawing/2014/main" id="{E9644815-B425-4C61-AADE-DFF46FF5CC15}"/>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917" name="テキスト ボックス 916">
          <a:extLst>
            <a:ext uri="{FF2B5EF4-FFF2-40B4-BE49-F238E27FC236}">
              <a16:creationId xmlns:a16="http://schemas.microsoft.com/office/drawing/2014/main" id="{AF84D3F3-6F99-445F-B9A4-587D10BB3B04}"/>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918" name="直線コネクタ 917">
          <a:extLst>
            <a:ext uri="{FF2B5EF4-FFF2-40B4-BE49-F238E27FC236}">
              <a16:creationId xmlns:a16="http://schemas.microsoft.com/office/drawing/2014/main" id="{98D29934-754C-4D81-AE8C-FF98B02C31CA}"/>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919" name="テキスト ボックス 918">
          <a:extLst>
            <a:ext uri="{FF2B5EF4-FFF2-40B4-BE49-F238E27FC236}">
              <a16:creationId xmlns:a16="http://schemas.microsoft.com/office/drawing/2014/main" id="{883418F7-D628-4662-B42A-FCBE7B21BA03}"/>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0" name="直線コネクタ 919">
          <a:extLst>
            <a:ext uri="{FF2B5EF4-FFF2-40B4-BE49-F238E27FC236}">
              <a16:creationId xmlns:a16="http://schemas.microsoft.com/office/drawing/2014/main" id="{BE2319B7-5DCB-40DE-A0C4-0C090FE640AB}"/>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1" name="テキスト ボックス 920">
          <a:extLst>
            <a:ext uri="{FF2B5EF4-FFF2-40B4-BE49-F238E27FC236}">
              <a16:creationId xmlns:a16="http://schemas.microsoft.com/office/drawing/2014/main" id="{0A4C5414-CA15-405E-BE3A-5CEA6A03BD8A}"/>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2" name="【庁舎】&#10;一人当たり面積グラフ枠">
          <a:extLst>
            <a:ext uri="{FF2B5EF4-FFF2-40B4-BE49-F238E27FC236}">
              <a16:creationId xmlns:a16="http://schemas.microsoft.com/office/drawing/2014/main" id="{91DBBDCB-1C6F-4A1C-AF56-72A883D6FC3B}"/>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37624</xdr:rowOff>
    </xdr:from>
    <xdr:to>
      <xdr:col>116</xdr:col>
      <xdr:colOff>62864</xdr:colOff>
      <xdr:row>108</xdr:row>
      <xdr:rowOff>46196</xdr:rowOff>
    </xdr:to>
    <xdr:cxnSp macro="">
      <xdr:nvCxnSpPr>
        <xdr:cNvPr id="923" name="直線コネクタ 922">
          <a:extLst>
            <a:ext uri="{FF2B5EF4-FFF2-40B4-BE49-F238E27FC236}">
              <a16:creationId xmlns:a16="http://schemas.microsoft.com/office/drawing/2014/main" id="{0530E332-014C-4E69-93F6-2212E6B8F3D0}"/>
            </a:ext>
          </a:extLst>
        </xdr:cNvPr>
        <xdr:cNvCxnSpPr/>
      </xdr:nvCxnSpPr>
      <xdr:spPr>
        <a:xfrm flipV="1">
          <a:off x="22160864" y="17182624"/>
          <a:ext cx="0" cy="1380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50023</xdr:rowOff>
    </xdr:from>
    <xdr:ext cx="469744" cy="259045"/>
    <xdr:sp macro="" textlink="">
      <xdr:nvSpPr>
        <xdr:cNvPr id="924" name="【庁舎】&#10;一人当たり面積最小値テキスト">
          <a:extLst>
            <a:ext uri="{FF2B5EF4-FFF2-40B4-BE49-F238E27FC236}">
              <a16:creationId xmlns:a16="http://schemas.microsoft.com/office/drawing/2014/main" id="{22184B71-073E-46A7-B770-27C1E6938ACE}"/>
            </a:ext>
          </a:extLst>
        </xdr:cNvPr>
        <xdr:cNvSpPr txBox="1"/>
      </xdr:nvSpPr>
      <xdr:spPr>
        <a:xfrm>
          <a:off x="22199600" y="1856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46196</xdr:rowOff>
    </xdr:from>
    <xdr:to>
      <xdr:col>116</xdr:col>
      <xdr:colOff>152400</xdr:colOff>
      <xdr:row>108</xdr:row>
      <xdr:rowOff>46196</xdr:rowOff>
    </xdr:to>
    <xdr:cxnSp macro="">
      <xdr:nvCxnSpPr>
        <xdr:cNvPr id="925" name="直線コネクタ 924">
          <a:extLst>
            <a:ext uri="{FF2B5EF4-FFF2-40B4-BE49-F238E27FC236}">
              <a16:creationId xmlns:a16="http://schemas.microsoft.com/office/drawing/2014/main" id="{CE52F60F-8C7E-4A0D-A2D9-3C5B66F7A148}"/>
            </a:ext>
          </a:extLst>
        </xdr:cNvPr>
        <xdr:cNvCxnSpPr/>
      </xdr:nvCxnSpPr>
      <xdr:spPr>
        <a:xfrm>
          <a:off x="22072600" y="18562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155751</xdr:rowOff>
    </xdr:from>
    <xdr:ext cx="469744" cy="259045"/>
    <xdr:sp macro="" textlink="">
      <xdr:nvSpPr>
        <xdr:cNvPr id="926" name="【庁舎】&#10;一人当たり面積最大値テキスト">
          <a:extLst>
            <a:ext uri="{FF2B5EF4-FFF2-40B4-BE49-F238E27FC236}">
              <a16:creationId xmlns:a16="http://schemas.microsoft.com/office/drawing/2014/main" id="{3A4E7CB7-0905-40D7-A1D3-CAB843837F21}"/>
            </a:ext>
          </a:extLst>
        </xdr:cNvPr>
        <xdr:cNvSpPr txBox="1"/>
      </xdr:nvSpPr>
      <xdr:spPr>
        <a:xfrm>
          <a:off x="22199600" y="16957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37624</xdr:rowOff>
    </xdr:from>
    <xdr:to>
      <xdr:col>116</xdr:col>
      <xdr:colOff>152400</xdr:colOff>
      <xdr:row>100</xdr:row>
      <xdr:rowOff>37624</xdr:rowOff>
    </xdr:to>
    <xdr:cxnSp macro="">
      <xdr:nvCxnSpPr>
        <xdr:cNvPr id="927" name="直線コネクタ 926">
          <a:extLst>
            <a:ext uri="{FF2B5EF4-FFF2-40B4-BE49-F238E27FC236}">
              <a16:creationId xmlns:a16="http://schemas.microsoft.com/office/drawing/2014/main" id="{FE030F18-4F53-4238-AA30-6D82A095C0D7}"/>
            </a:ext>
          </a:extLst>
        </xdr:cNvPr>
        <xdr:cNvCxnSpPr/>
      </xdr:nvCxnSpPr>
      <xdr:spPr>
        <a:xfrm>
          <a:off x="22072600" y="17182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98125</xdr:rowOff>
    </xdr:from>
    <xdr:ext cx="469744" cy="259045"/>
    <xdr:sp macro="" textlink="">
      <xdr:nvSpPr>
        <xdr:cNvPr id="928" name="【庁舎】&#10;一人当たり面積平均値テキスト">
          <a:extLst>
            <a:ext uri="{FF2B5EF4-FFF2-40B4-BE49-F238E27FC236}">
              <a16:creationId xmlns:a16="http://schemas.microsoft.com/office/drawing/2014/main" id="{FBB9BA22-D510-4221-9480-D05CABE31724}"/>
            </a:ext>
          </a:extLst>
        </xdr:cNvPr>
        <xdr:cNvSpPr txBox="1"/>
      </xdr:nvSpPr>
      <xdr:spPr>
        <a:xfrm>
          <a:off x="22199600" y="181003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119698</xdr:rowOff>
    </xdr:from>
    <xdr:to>
      <xdr:col>116</xdr:col>
      <xdr:colOff>114300</xdr:colOff>
      <xdr:row>106</xdr:row>
      <xdr:rowOff>49848</xdr:rowOff>
    </xdr:to>
    <xdr:sp macro="" textlink="">
      <xdr:nvSpPr>
        <xdr:cNvPr id="929" name="フローチャート: 判断 928">
          <a:extLst>
            <a:ext uri="{FF2B5EF4-FFF2-40B4-BE49-F238E27FC236}">
              <a16:creationId xmlns:a16="http://schemas.microsoft.com/office/drawing/2014/main" id="{D206038B-E10A-43A5-B9E9-1C5658F1244F}"/>
            </a:ext>
          </a:extLst>
        </xdr:cNvPr>
        <xdr:cNvSpPr/>
      </xdr:nvSpPr>
      <xdr:spPr>
        <a:xfrm>
          <a:off x="22110700" y="1812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98267</xdr:rowOff>
    </xdr:from>
    <xdr:to>
      <xdr:col>112</xdr:col>
      <xdr:colOff>38100</xdr:colOff>
      <xdr:row>106</xdr:row>
      <xdr:rowOff>28417</xdr:rowOff>
    </xdr:to>
    <xdr:sp macro="" textlink="">
      <xdr:nvSpPr>
        <xdr:cNvPr id="930" name="フローチャート: 判断 929">
          <a:extLst>
            <a:ext uri="{FF2B5EF4-FFF2-40B4-BE49-F238E27FC236}">
              <a16:creationId xmlns:a16="http://schemas.microsoft.com/office/drawing/2014/main" id="{6E874234-253F-4364-A341-074D1C90544D}"/>
            </a:ext>
          </a:extLst>
        </xdr:cNvPr>
        <xdr:cNvSpPr/>
      </xdr:nvSpPr>
      <xdr:spPr>
        <a:xfrm>
          <a:off x="21272500" y="1810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111125</xdr:rowOff>
    </xdr:from>
    <xdr:to>
      <xdr:col>107</xdr:col>
      <xdr:colOff>101600</xdr:colOff>
      <xdr:row>106</xdr:row>
      <xdr:rowOff>41275</xdr:rowOff>
    </xdr:to>
    <xdr:sp macro="" textlink="">
      <xdr:nvSpPr>
        <xdr:cNvPr id="931" name="フローチャート: 判断 930">
          <a:extLst>
            <a:ext uri="{FF2B5EF4-FFF2-40B4-BE49-F238E27FC236}">
              <a16:creationId xmlns:a16="http://schemas.microsoft.com/office/drawing/2014/main" id="{5818F455-BBC7-482D-8982-0128BE7DEA3C}"/>
            </a:ext>
          </a:extLst>
        </xdr:cNvPr>
        <xdr:cNvSpPr/>
      </xdr:nvSpPr>
      <xdr:spPr>
        <a:xfrm>
          <a:off x="20383500" y="181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129699</xdr:rowOff>
    </xdr:from>
    <xdr:to>
      <xdr:col>102</xdr:col>
      <xdr:colOff>165100</xdr:colOff>
      <xdr:row>106</xdr:row>
      <xdr:rowOff>59849</xdr:rowOff>
    </xdr:to>
    <xdr:sp macro="" textlink="">
      <xdr:nvSpPr>
        <xdr:cNvPr id="932" name="フローチャート: 判断 931">
          <a:extLst>
            <a:ext uri="{FF2B5EF4-FFF2-40B4-BE49-F238E27FC236}">
              <a16:creationId xmlns:a16="http://schemas.microsoft.com/office/drawing/2014/main" id="{B62AB24D-AA3D-4B8D-ADD9-75C24D091C53}"/>
            </a:ext>
          </a:extLst>
        </xdr:cNvPr>
        <xdr:cNvSpPr/>
      </xdr:nvSpPr>
      <xdr:spPr>
        <a:xfrm>
          <a:off x="19494500" y="18131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128270</xdr:rowOff>
    </xdr:from>
    <xdr:to>
      <xdr:col>98</xdr:col>
      <xdr:colOff>38100</xdr:colOff>
      <xdr:row>106</xdr:row>
      <xdr:rowOff>58420</xdr:rowOff>
    </xdr:to>
    <xdr:sp macro="" textlink="">
      <xdr:nvSpPr>
        <xdr:cNvPr id="933" name="フローチャート: 判断 932">
          <a:extLst>
            <a:ext uri="{FF2B5EF4-FFF2-40B4-BE49-F238E27FC236}">
              <a16:creationId xmlns:a16="http://schemas.microsoft.com/office/drawing/2014/main" id="{B24BAFB1-F2E4-4C5D-AD23-5352B0292EEF}"/>
            </a:ext>
          </a:extLst>
        </xdr:cNvPr>
        <xdr:cNvSpPr/>
      </xdr:nvSpPr>
      <xdr:spPr>
        <a:xfrm>
          <a:off x="18605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FF21DB7D-A854-40EC-B814-0C6542F6C9C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1604FDEE-6632-4D97-AAF3-AE3C216BB0B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191C8DCD-8BF9-4F8D-9811-9286067CA9B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006D717C-1F53-44FA-A82E-FB56ECC3C56B}"/>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8" name="テキスト ボックス 937">
          <a:extLst>
            <a:ext uri="{FF2B5EF4-FFF2-40B4-BE49-F238E27FC236}">
              <a16:creationId xmlns:a16="http://schemas.microsoft.com/office/drawing/2014/main" id="{B3D4679E-30BF-4290-B0BB-059E043A886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101</xdr:row>
      <xdr:rowOff>169704</xdr:rowOff>
    </xdr:from>
    <xdr:to>
      <xdr:col>116</xdr:col>
      <xdr:colOff>114300</xdr:colOff>
      <xdr:row>102</xdr:row>
      <xdr:rowOff>99854</xdr:rowOff>
    </xdr:to>
    <xdr:sp macro="" textlink="">
      <xdr:nvSpPr>
        <xdr:cNvPr id="939" name="楕円 938">
          <a:extLst>
            <a:ext uri="{FF2B5EF4-FFF2-40B4-BE49-F238E27FC236}">
              <a16:creationId xmlns:a16="http://schemas.microsoft.com/office/drawing/2014/main" id="{4ECFC910-143B-4219-9ACA-4DAA5537628A}"/>
            </a:ext>
          </a:extLst>
        </xdr:cNvPr>
        <xdr:cNvSpPr/>
      </xdr:nvSpPr>
      <xdr:spPr>
        <a:xfrm>
          <a:off x="22110700" y="1748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21131</xdr:rowOff>
    </xdr:from>
    <xdr:ext cx="469744" cy="259045"/>
    <xdr:sp macro="" textlink="">
      <xdr:nvSpPr>
        <xdr:cNvPr id="940" name="【庁舎】&#10;一人当たり面積該当値テキスト">
          <a:extLst>
            <a:ext uri="{FF2B5EF4-FFF2-40B4-BE49-F238E27FC236}">
              <a16:creationId xmlns:a16="http://schemas.microsoft.com/office/drawing/2014/main" id="{D9AC2CB5-D580-4D13-9400-677633401A42}"/>
            </a:ext>
          </a:extLst>
        </xdr:cNvPr>
        <xdr:cNvSpPr txBox="1"/>
      </xdr:nvSpPr>
      <xdr:spPr>
        <a:xfrm>
          <a:off x="22199600" y="1733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23971</xdr:rowOff>
    </xdr:from>
    <xdr:to>
      <xdr:col>112</xdr:col>
      <xdr:colOff>38100</xdr:colOff>
      <xdr:row>102</xdr:row>
      <xdr:rowOff>125571</xdr:rowOff>
    </xdr:to>
    <xdr:sp macro="" textlink="">
      <xdr:nvSpPr>
        <xdr:cNvPr id="941" name="楕円 940">
          <a:extLst>
            <a:ext uri="{FF2B5EF4-FFF2-40B4-BE49-F238E27FC236}">
              <a16:creationId xmlns:a16="http://schemas.microsoft.com/office/drawing/2014/main" id="{A1E07A63-2766-4C84-8B81-A35742677F35}"/>
            </a:ext>
          </a:extLst>
        </xdr:cNvPr>
        <xdr:cNvSpPr/>
      </xdr:nvSpPr>
      <xdr:spPr>
        <a:xfrm>
          <a:off x="21272500" y="1751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49054</xdr:rowOff>
    </xdr:from>
    <xdr:to>
      <xdr:col>116</xdr:col>
      <xdr:colOff>63500</xdr:colOff>
      <xdr:row>102</xdr:row>
      <xdr:rowOff>74771</xdr:rowOff>
    </xdr:to>
    <xdr:cxnSp macro="">
      <xdr:nvCxnSpPr>
        <xdr:cNvPr id="942" name="直線コネクタ 941">
          <a:extLst>
            <a:ext uri="{FF2B5EF4-FFF2-40B4-BE49-F238E27FC236}">
              <a16:creationId xmlns:a16="http://schemas.microsoft.com/office/drawing/2014/main" id="{CC08D46C-2A6D-4860-8DC2-EC4A79EFF61F}"/>
            </a:ext>
          </a:extLst>
        </xdr:cNvPr>
        <xdr:cNvCxnSpPr/>
      </xdr:nvCxnSpPr>
      <xdr:spPr>
        <a:xfrm flipV="1">
          <a:off x="21323300" y="17536954"/>
          <a:ext cx="83820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128270</xdr:rowOff>
    </xdr:from>
    <xdr:to>
      <xdr:col>107</xdr:col>
      <xdr:colOff>101600</xdr:colOff>
      <xdr:row>103</xdr:row>
      <xdr:rowOff>58420</xdr:rowOff>
    </xdr:to>
    <xdr:sp macro="" textlink="">
      <xdr:nvSpPr>
        <xdr:cNvPr id="943" name="楕円 942">
          <a:extLst>
            <a:ext uri="{FF2B5EF4-FFF2-40B4-BE49-F238E27FC236}">
              <a16:creationId xmlns:a16="http://schemas.microsoft.com/office/drawing/2014/main" id="{F2148FEA-BBEA-485E-AB2A-42BE38F688BE}"/>
            </a:ext>
          </a:extLst>
        </xdr:cNvPr>
        <xdr:cNvSpPr/>
      </xdr:nvSpPr>
      <xdr:spPr>
        <a:xfrm>
          <a:off x="20383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74771</xdr:rowOff>
    </xdr:from>
    <xdr:to>
      <xdr:col>111</xdr:col>
      <xdr:colOff>177800</xdr:colOff>
      <xdr:row>103</xdr:row>
      <xdr:rowOff>7620</xdr:rowOff>
    </xdr:to>
    <xdr:cxnSp macro="">
      <xdr:nvCxnSpPr>
        <xdr:cNvPr id="944" name="直線コネクタ 943">
          <a:extLst>
            <a:ext uri="{FF2B5EF4-FFF2-40B4-BE49-F238E27FC236}">
              <a16:creationId xmlns:a16="http://schemas.microsoft.com/office/drawing/2014/main" id="{DC65401A-D37A-4F9B-B075-7422CC126DA8}"/>
            </a:ext>
          </a:extLst>
        </xdr:cNvPr>
        <xdr:cNvCxnSpPr/>
      </xdr:nvCxnSpPr>
      <xdr:spPr>
        <a:xfrm flipV="1">
          <a:off x="20434300" y="17562671"/>
          <a:ext cx="889000" cy="104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142557</xdr:rowOff>
    </xdr:from>
    <xdr:to>
      <xdr:col>102</xdr:col>
      <xdr:colOff>165100</xdr:colOff>
      <xdr:row>103</xdr:row>
      <xdr:rowOff>72707</xdr:rowOff>
    </xdr:to>
    <xdr:sp macro="" textlink="">
      <xdr:nvSpPr>
        <xdr:cNvPr id="945" name="楕円 944">
          <a:extLst>
            <a:ext uri="{FF2B5EF4-FFF2-40B4-BE49-F238E27FC236}">
              <a16:creationId xmlns:a16="http://schemas.microsoft.com/office/drawing/2014/main" id="{9956E3B4-866A-48FF-B32C-093BD5207D4B}"/>
            </a:ext>
          </a:extLst>
        </xdr:cNvPr>
        <xdr:cNvSpPr/>
      </xdr:nvSpPr>
      <xdr:spPr>
        <a:xfrm>
          <a:off x="19494500" y="1763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7620</xdr:rowOff>
    </xdr:from>
    <xdr:to>
      <xdr:col>107</xdr:col>
      <xdr:colOff>50800</xdr:colOff>
      <xdr:row>103</xdr:row>
      <xdr:rowOff>21907</xdr:rowOff>
    </xdr:to>
    <xdr:cxnSp macro="">
      <xdr:nvCxnSpPr>
        <xdr:cNvPr id="946" name="直線コネクタ 945">
          <a:extLst>
            <a:ext uri="{FF2B5EF4-FFF2-40B4-BE49-F238E27FC236}">
              <a16:creationId xmlns:a16="http://schemas.microsoft.com/office/drawing/2014/main" id="{D10750BD-D4B5-4F1B-BE92-B4563F9D05EB}"/>
            </a:ext>
          </a:extLst>
        </xdr:cNvPr>
        <xdr:cNvCxnSpPr/>
      </xdr:nvCxnSpPr>
      <xdr:spPr>
        <a:xfrm flipV="1">
          <a:off x="19545300" y="17666970"/>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109696</xdr:rowOff>
    </xdr:from>
    <xdr:to>
      <xdr:col>98</xdr:col>
      <xdr:colOff>38100</xdr:colOff>
      <xdr:row>104</xdr:row>
      <xdr:rowOff>39846</xdr:rowOff>
    </xdr:to>
    <xdr:sp macro="" textlink="">
      <xdr:nvSpPr>
        <xdr:cNvPr id="947" name="楕円 946">
          <a:extLst>
            <a:ext uri="{FF2B5EF4-FFF2-40B4-BE49-F238E27FC236}">
              <a16:creationId xmlns:a16="http://schemas.microsoft.com/office/drawing/2014/main" id="{2B37C0BD-DCC7-4BCB-B3C4-5480B3F19008}"/>
            </a:ext>
          </a:extLst>
        </xdr:cNvPr>
        <xdr:cNvSpPr/>
      </xdr:nvSpPr>
      <xdr:spPr>
        <a:xfrm>
          <a:off x="18605500" y="1776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21907</xdr:rowOff>
    </xdr:from>
    <xdr:to>
      <xdr:col>102</xdr:col>
      <xdr:colOff>114300</xdr:colOff>
      <xdr:row>103</xdr:row>
      <xdr:rowOff>160496</xdr:rowOff>
    </xdr:to>
    <xdr:cxnSp macro="">
      <xdr:nvCxnSpPr>
        <xdr:cNvPr id="948" name="直線コネクタ 947">
          <a:extLst>
            <a:ext uri="{FF2B5EF4-FFF2-40B4-BE49-F238E27FC236}">
              <a16:creationId xmlns:a16="http://schemas.microsoft.com/office/drawing/2014/main" id="{65D6C774-9CF3-4A5B-A4DE-DF29BB1F91AB}"/>
            </a:ext>
          </a:extLst>
        </xdr:cNvPr>
        <xdr:cNvCxnSpPr/>
      </xdr:nvCxnSpPr>
      <xdr:spPr>
        <a:xfrm flipV="1">
          <a:off x="18656300" y="17681257"/>
          <a:ext cx="889000" cy="138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19544</xdr:rowOff>
    </xdr:from>
    <xdr:ext cx="469744" cy="259045"/>
    <xdr:sp macro="" textlink="">
      <xdr:nvSpPr>
        <xdr:cNvPr id="949" name="n_1aveValue【庁舎】&#10;一人当たり面積">
          <a:extLst>
            <a:ext uri="{FF2B5EF4-FFF2-40B4-BE49-F238E27FC236}">
              <a16:creationId xmlns:a16="http://schemas.microsoft.com/office/drawing/2014/main" id="{990410B9-9586-472E-8499-B6B0187AA1B8}"/>
            </a:ext>
          </a:extLst>
        </xdr:cNvPr>
        <xdr:cNvSpPr txBox="1"/>
      </xdr:nvSpPr>
      <xdr:spPr>
        <a:xfrm>
          <a:off x="21075727" y="1819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32402</xdr:rowOff>
    </xdr:from>
    <xdr:ext cx="469744" cy="259045"/>
    <xdr:sp macro="" textlink="">
      <xdr:nvSpPr>
        <xdr:cNvPr id="950" name="n_2aveValue【庁舎】&#10;一人当たり面積">
          <a:extLst>
            <a:ext uri="{FF2B5EF4-FFF2-40B4-BE49-F238E27FC236}">
              <a16:creationId xmlns:a16="http://schemas.microsoft.com/office/drawing/2014/main" id="{61AE9D94-56BE-44FB-95AD-3A050735AAA2}"/>
            </a:ext>
          </a:extLst>
        </xdr:cNvPr>
        <xdr:cNvSpPr txBox="1"/>
      </xdr:nvSpPr>
      <xdr:spPr>
        <a:xfrm>
          <a:off x="20199427" y="18206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50976</xdr:rowOff>
    </xdr:from>
    <xdr:ext cx="469744" cy="259045"/>
    <xdr:sp macro="" textlink="">
      <xdr:nvSpPr>
        <xdr:cNvPr id="951" name="n_3aveValue【庁舎】&#10;一人当たり面積">
          <a:extLst>
            <a:ext uri="{FF2B5EF4-FFF2-40B4-BE49-F238E27FC236}">
              <a16:creationId xmlns:a16="http://schemas.microsoft.com/office/drawing/2014/main" id="{B3408D51-D218-4395-B62B-10C9266E911C}"/>
            </a:ext>
          </a:extLst>
        </xdr:cNvPr>
        <xdr:cNvSpPr txBox="1"/>
      </xdr:nvSpPr>
      <xdr:spPr>
        <a:xfrm>
          <a:off x="19310427" y="18224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49547</xdr:rowOff>
    </xdr:from>
    <xdr:ext cx="469744" cy="259045"/>
    <xdr:sp macro="" textlink="">
      <xdr:nvSpPr>
        <xdr:cNvPr id="952" name="n_4aveValue【庁舎】&#10;一人当たり面積">
          <a:extLst>
            <a:ext uri="{FF2B5EF4-FFF2-40B4-BE49-F238E27FC236}">
              <a16:creationId xmlns:a16="http://schemas.microsoft.com/office/drawing/2014/main" id="{2C11C062-B3F7-4CBC-9B27-4875748A68CD}"/>
            </a:ext>
          </a:extLst>
        </xdr:cNvPr>
        <xdr:cNvSpPr txBox="1"/>
      </xdr:nvSpPr>
      <xdr:spPr>
        <a:xfrm>
          <a:off x="18421427"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142098</xdr:rowOff>
    </xdr:from>
    <xdr:ext cx="469744" cy="259045"/>
    <xdr:sp macro="" textlink="">
      <xdr:nvSpPr>
        <xdr:cNvPr id="953" name="n_1mainValue【庁舎】&#10;一人当たり面積">
          <a:extLst>
            <a:ext uri="{FF2B5EF4-FFF2-40B4-BE49-F238E27FC236}">
              <a16:creationId xmlns:a16="http://schemas.microsoft.com/office/drawing/2014/main" id="{7F8DC3C2-1E05-42AC-BEC4-34908FB63172}"/>
            </a:ext>
          </a:extLst>
        </xdr:cNvPr>
        <xdr:cNvSpPr txBox="1"/>
      </xdr:nvSpPr>
      <xdr:spPr>
        <a:xfrm>
          <a:off x="21075727" y="1728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74947</xdr:rowOff>
    </xdr:from>
    <xdr:ext cx="469744" cy="259045"/>
    <xdr:sp macro="" textlink="">
      <xdr:nvSpPr>
        <xdr:cNvPr id="954" name="n_2mainValue【庁舎】&#10;一人当たり面積">
          <a:extLst>
            <a:ext uri="{FF2B5EF4-FFF2-40B4-BE49-F238E27FC236}">
              <a16:creationId xmlns:a16="http://schemas.microsoft.com/office/drawing/2014/main" id="{C7A726E2-7082-4B50-A01B-5F86BFE0BFBE}"/>
            </a:ext>
          </a:extLst>
        </xdr:cNvPr>
        <xdr:cNvSpPr txBox="1"/>
      </xdr:nvSpPr>
      <xdr:spPr>
        <a:xfrm>
          <a:off x="20199427" y="1739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89234</xdr:rowOff>
    </xdr:from>
    <xdr:ext cx="469744" cy="259045"/>
    <xdr:sp macro="" textlink="">
      <xdr:nvSpPr>
        <xdr:cNvPr id="955" name="n_3mainValue【庁舎】&#10;一人当たり面積">
          <a:extLst>
            <a:ext uri="{FF2B5EF4-FFF2-40B4-BE49-F238E27FC236}">
              <a16:creationId xmlns:a16="http://schemas.microsoft.com/office/drawing/2014/main" id="{0E40F20F-70F6-4559-8114-A5464FEC05EE}"/>
            </a:ext>
          </a:extLst>
        </xdr:cNvPr>
        <xdr:cNvSpPr txBox="1"/>
      </xdr:nvSpPr>
      <xdr:spPr>
        <a:xfrm>
          <a:off x="19310427" y="1740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56373</xdr:rowOff>
    </xdr:from>
    <xdr:ext cx="469744" cy="259045"/>
    <xdr:sp macro="" textlink="">
      <xdr:nvSpPr>
        <xdr:cNvPr id="956" name="n_4mainValue【庁舎】&#10;一人当たり面積">
          <a:extLst>
            <a:ext uri="{FF2B5EF4-FFF2-40B4-BE49-F238E27FC236}">
              <a16:creationId xmlns:a16="http://schemas.microsoft.com/office/drawing/2014/main" id="{BB0FCBF2-ADE7-473B-995B-2494E0406472}"/>
            </a:ext>
          </a:extLst>
        </xdr:cNvPr>
        <xdr:cNvSpPr txBox="1"/>
      </xdr:nvSpPr>
      <xdr:spPr>
        <a:xfrm>
          <a:off x="18421427" y="17544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7" name="正方形/長方形 956">
          <a:extLst>
            <a:ext uri="{FF2B5EF4-FFF2-40B4-BE49-F238E27FC236}">
              <a16:creationId xmlns:a16="http://schemas.microsoft.com/office/drawing/2014/main" id="{CFD0F206-94F1-493F-970A-AED57D0B264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8" name="正方形/長方形 957">
          <a:extLst>
            <a:ext uri="{FF2B5EF4-FFF2-40B4-BE49-F238E27FC236}">
              <a16:creationId xmlns:a16="http://schemas.microsoft.com/office/drawing/2014/main" id="{54DD56CF-4DB4-4605-80B8-FE9420BDB10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9" name="テキスト ボックス 958">
          <a:extLst>
            <a:ext uri="{FF2B5EF4-FFF2-40B4-BE49-F238E27FC236}">
              <a16:creationId xmlns:a16="http://schemas.microsoft.com/office/drawing/2014/main" id="{FE1F44F0-C5E7-46D8-976F-52D185E67A3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図書館、体育館・プールなどの社会教育施設は、合併を経ていることもあり償却率は低いが、施設数が過剰となっている部分がある。建設当初の利用需要は大きく変化していることから今後は、公共施設等総合管理計画等を踏まえ、施設の統廃合・最適化等を検討していく必要があ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前年度から</a:t>
          </a:r>
          <a:r>
            <a:rPr kumimoji="1" lang="en-US" altLang="ja-JP" sz="1100">
              <a:solidFill>
                <a:schemeClr val="dk1"/>
              </a:solidFill>
              <a:effectLst/>
              <a:latin typeface="+mn-lt"/>
              <a:ea typeface="+mn-ea"/>
              <a:cs typeface="+mn-cs"/>
            </a:rPr>
            <a:t>0.1</a:t>
          </a:r>
          <a:r>
            <a:rPr kumimoji="1" lang="ja-JP" altLang="en-US" sz="1100">
              <a:solidFill>
                <a:schemeClr val="dk1"/>
              </a:solidFill>
              <a:effectLst/>
              <a:latin typeface="+mn-lt"/>
              <a:ea typeface="+mn-ea"/>
              <a:cs typeface="+mn-cs"/>
            </a:rPr>
            <a:t>ポイント改善したが</a:t>
          </a:r>
          <a:r>
            <a:rPr kumimoji="1" lang="ja-JP" altLang="ja-JP" sz="1100">
              <a:solidFill>
                <a:schemeClr val="dk1"/>
              </a:solidFill>
              <a:effectLst/>
              <a:latin typeface="+mn-lt"/>
              <a:ea typeface="+mn-ea"/>
              <a:cs typeface="+mn-cs"/>
            </a:rPr>
            <a:t>、依然として類似団体の平均（</a:t>
          </a:r>
          <a:r>
            <a:rPr kumimoji="1" lang="en-US" altLang="ja-JP" sz="1100">
              <a:solidFill>
                <a:schemeClr val="dk1"/>
              </a:solidFill>
              <a:effectLst/>
              <a:latin typeface="+mn-lt"/>
              <a:ea typeface="+mn-ea"/>
              <a:cs typeface="+mn-cs"/>
            </a:rPr>
            <a:t>0.46</a:t>
          </a:r>
          <a:r>
            <a:rPr kumimoji="1" lang="ja-JP" altLang="ja-JP" sz="1100">
              <a:solidFill>
                <a:schemeClr val="dk1"/>
              </a:solidFill>
              <a:effectLst/>
              <a:latin typeface="+mn-lt"/>
              <a:ea typeface="+mn-ea"/>
              <a:cs typeface="+mn-cs"/>
            </a:rPr>
            <a:t>）を大きく下回っている。少子高齢化による人口減少や全国平均を上回る高齢化率（令和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年１２月末　</a:t>
          </a:r>
          <a:r>
            <a:rPr kumimoji="1" lang="en-US" altLang="ja-JP" sz="1100">
              <a:solidFill>
                <a:schemeClr val="dk1"/>
              </a:solidFill>
              <a:effectLst/>
              <a:latin typeface="+mn-lt"/>
              <a:ea typeface="+mn-ea"/>
              <a:cs typeface="+mn-cs"/>
            </a:rPr>
            <a:t>40.79</a:t>
          </a:r>
          <a:r>
            <a:rPr kumimoji="1" lang="ja-JP" altLang="ja-JP" sz="1100">
              <a:solidFill>
                <a:schemeClr val="dk1"/>
              </a:solidFill>
              <a:effectLst/>
              <a:latin typeface="+mn-lt"/>
              <a:ea typeface="+mn-ea"/>
              <a:cs typeface="+mn-cs"/>
            </a:rPr>
            <a:t>％）等により財政基盤が弱く、徴税の大きな伸びが期待できない中、地方交付税や地方債に依存した財政運営となっている。ふるさと納税寄付金など、新たな自主財源の確保に積極的に取り組み、併せて事務事業の見直しや、合理化を進め、財政運営の健全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98954</xdr:rowOff>
    </xdr:from>
    <xdr:to>
      <xdr:col>23</xdr:col>
      <xdr:colOff>133350</xdr:colOff>
      <xdr:row>44</xdr:row>
      <xdr:rowOff>165100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71154"/>
          <a:ext cx="0" cy="1437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13881</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14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98954</xdr:rowOff>
    </xdr:from>
    <xdr:to>
      <xdr:col>24</xdr:col>
      <xdr:colOff>12700</xdr:colOff>
      <xdr:row>36</xdr:row>
      <xdr:rowOff>98954</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71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24342</xdr:rowOff>
    </xdr:from>
    <xdr:to>
      <xdr:col>23</xdr:col>
      <xdr:colOff>133350</xdr:colOff>
      <xdr:row>44</xdr:row>
      <xdr:rowOff>34396</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4114800" y="7568142"/>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20760</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216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34396</xdr:rowOff>
    </xdr:from>
    <xdr:to>
      <xdr:col>19</xdr:col>
      <xdr:colOff>133350</xdr:colOff>
      <xdr:row>44</xdr:row>
      <xdr:rowOff>34396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5781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24342</xdr:rowOff>
    </xdr:from>
    <xdr:to>
      <xdr:col>19</xdr:col>
      <xdr:colOff>184150</xdr:colOff>
      <xdr:row>43</xdr:row>
      <xdr:rowOff>125942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136119</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65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24342</xdr:rowOff>
    </xdr:from>
    <xdr:to>
      <xdr:col>15</xdr:col>
      <xdr:colOff>82550</xdr:colOff>
      <xdr:row>44</xdr:row>
      <xdr:rowOff>34396</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568142"/>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14288</xdr:rowOff>
    </xdr:from>
    <xdr:to>
      <xdr:col>15</xdr:col>
      <xdr:colOff>133350</xdr:colOff>
      <xdr:row>43</xdr:row>
      <xdr:rowOff>115888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126065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24342</xdr:rowOff>
    </xdr:from>
    <xdr:to>
      <xdr:col>11</xdr:col>
      <xdr:colOff>31750</xdr:colOff>
      <xdr:row>44</xdr:row>
      <xdr:rowOff>24342</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568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14288</xdr:rowOff>
    </xdr:from>
    <xdr:to>
      <xdr:col>11</xdr:col>
      <xdr:colOff>82550</xdr:colOff>
      <xdr:row>43</xdr:row>
      <xdr:rowOff>115888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126065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95902</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144992</xdr:rowOff>
    </xdr:from>
    <xdr:to>
      <xdr:col>23</xdr:col>
      <xdr:colOff>184150</xdr:colOff>
      <xdr:row>44</xdr:row>
      <xdr:rowOff>75142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117069</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89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155046</xdr:rowOff>
    </xdr:from>
    <xdr:to>
      <xdr:col>19</xdr:col>
      <xdr:colOff>184150</xdr:colOff>
      <xdr:row>44</xdr:row>
      <xdr:rowOff>85196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2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69973</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13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155046</xdr:rowOff>
    </xdr:from>
    <xdr:to>
      <xdr:col>15</xdr:col>
      <xdr:colOff>133350</xdr:colOff>
      <xdr:row>44</xdr:row>
      <xdr:rowOff>85196</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27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69973</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1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144992</xdr:rowOff>
    </xdr:from>
    <xdr:to>
      <xdr:col>11</xdr:col>
      <xdr:colOff>82550</xdr:colOff>
      <xdr:row>44</xdr:row>
      <xdr:rowOff>75142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し、類似団体の平均（</a:t>
          </a:r>
          <a:r>
            <a:rPr kumimoji="1" lang="en-US" altLang="ja-JP" sz="1100">
              <a:solidFill>
                <a:schemeClr val="dk1"/>
              </a:solidFill>
              <a:effectLst/>
              <a:latin typeface="+mn-lt"/>
              <a:ea typeface="+mn-ea"/>
              <a:cs typeface="+mn-cs"/>
            </a:rPr>
            <a:t>88.3</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と同数となった</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となった要因は、地方税の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補助費等の増加</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50.8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物件費の増加（</a:t>
          </a:r>
          <a:r>
            <a:rPr kumimoji="1" lang="en-US" altLang="ja-JP" sz="1100">
              <a:solidFill>
                <a:schemeClr val="dk1"/>
              </a:solidFill>
              <a:effectLst/>
              <a:latin typeface="+mn-lt"/>
              <a:ea typeface="+mn-ea"/>
              <a:cs typeface="+mn-cs"/>
            </a:rPr>
            <a:t>12.5</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扶助費の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3.1</a:t>
          </a:r>
          <a:r>
            <a:rPr kumimoji="1" lang="ja-JP" altLang="ja-JP" sz="1100">
              <a:solidFill>
                <a:schemeClr val="dk1"/>
              </a:solidFill>
              <a:effectLst/>
              <a:latin typeface="+mn-lt"/>
              <a:ea typeface="+mn-ea"/>
              <a:cs typeface="+mn-cs"/>
            </a:rPr>
            <a:t>％）等が考えられる。地方税の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額は、</a:t>
          </a:r>
          <a:r>
            <a:rPr kumimoji="1" lang="ja-JP" altLang="en-US" sz="1100">
              <a:solidFill>
                <a:schemeClr val="dk1"/>
              </a:solidFill>
              <a:effectLst/>
              <a:latin typeface="+mn-lt"/>
              <a:ea typeface="+mn-ea"/>
              <a:cs typeface="+mn-cs"/>
            </a:rPr>
            <a:t>固定資産税の償却資産分の減少が主な要因で</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継続した経常一般財源の増額が難しく、依然厳しい状況が予想される。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161713</xdr:rowOff>
    </xdr:from>
    <xdr:to>
      <xdr:col>23</xdr:col>
      <xdr:colOff>133350</xdr:colOff>
      <xdr:row>65</xdr:row>
      <xdr:rowOff>165523</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9934363"/>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137600</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281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165523</xdr:rowOff>
    </xdr:from>
    <xdr:to>
      <xdr:col>24</xdr:col>
      <xdr:colOff>12700</xdr:colOff>
      <xdr:row>65</xdr:row>
      <xdr:rowOff>165523</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309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76640</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67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161713</xdr:rowOff>
    </xdr:from>
    <xdr:to>
      <xdr:col>24</xdr:col>
      <xdr:colOff>12700</xdr:colOff>
      <xdr:row>57</xdr:row>
      <xdr:rowOff>161713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993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151130</xdr:rowOff>
    </xdr:from>
    <xdr:to>
      <xdr:col>23</xdr:col>
      <xdr:colOff>133350</xdr:colOff>
      <xdr:row>62</xdr:row>
      <xdr:rowOff>28363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0095230"/>
          <a:ext cx="838200" cy="563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165540</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45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151130</xdr:rowOff>
    </xdr:from>
    <xdr:to>
      <xdr:col>19</xdr:col>
      <xdr:colOff>133350</xdr:colOff>
      <xdr:row>59</xdr:row>
      <xdr:rowOff>35983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009523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12277</xdr:rowOff>
    </xdr:from>
    <xdr:to>
      <xdr:col>19</xdr:col>
      <xdr:colOff>184150</xdr:colOff>
      <xdr:row>61</xdr:row>
      <xdr:rowOff>113877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98654</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557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35983</xdr:rowOff>
    </xdr:from>
    <xdr:to>
      <xdr:col>15</xdr:col>
      <xdr:colOff>82550</xdr:colOff>
      <xdr:row>61</xdr:row>
      <xdr:rowOff>111337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2336800" y="10151533"/>
          <a:ext cx="889000" cy="41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121920</xdr:rowOff>
    </xdr:from>
    <xdr:to>
      <xdr:col>15</xdr:col>
      <xdr:colOff>133350</xdr:colOff>
      <xdr:row>60</xdr:row>
      <xdr:rowOff>52070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023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36847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111337</xdr:rowOff>
    </xdr:from>
    <xdr:to>
      <xdr:col>11</xdr:col>
      <xdr:colOff>31750</xdr:colOff>
      <xdr:row>63</xdr:row>
      <xdr:rowOff>98213</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569787"/>
          <a:ext cx="889000" cy="329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108796</xdr:rowOff>
    </xdr:from>
    <xdr:to>
      <xdr:col>11</xdr:col>
      <xdr:colOff>82550</xdr:colOff>
      <xdr:row>62</xdr:row>
      <xdr:rowOff>38946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5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23723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149013</xdr:rowOff>
    </xdr:from>
    <xdr:to>
      <xdr:col>23</xdr:col>
      <xdr:colOff>184150</xdr:colOff>
      <xdr:row>62</xdr:row>
      <xdr:rowOff>79163</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121090</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579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100330</xdr:rowOff>
    </xdr:from>
    <xdr:to>
      <xdr:col>19</xdr:col>
      <xdr:colOff>184150</xdr:colOff>
      <xdr:row>59</xdr:row>
      <xdr:rowOff>30480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40657</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9813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156633</xdr:rowOff>
    </xdr:from>
    <xdr:to>
      <xdr:col>15</xdr:col>
      <xdr:colOff>133350</xdr:colOff>
      <xdr:row>59</xdr:row>
      <xdr:rowOff>86783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0100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96960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9869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60537</xdr:rowOff>
    </xdr:from>
    <xdr:to>
      <xdr:col>11</xdr:col>
      <xdr:colOff>82550</xdr:colOff>
      <xdr:row>61</xdr:row>
      <xdr:rowOff>162137</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51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864</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2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84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[234,825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年度において</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、人件費および物件費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昨年度と比較し</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こと</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人口減少</a:t>
          </a:r>
          <a:r>
            <a:rPr kumimoji="1" lang="ja-JP" altLang="en-US" sz="1100">
              <a:solidFill>
                <a:schemeClr val="dk1"/>
              </a:solidFill>
              <a:effectLst/>
              <a:latin typeface="+mn-lt"/>
              <a:ea typeface="+mn-ea"/>
              <a:cs typeface="+mn-cs"/>
            </a:rPr>
            <a:t>の影響もあり、</a:t>
          </a:r>
          <a:r>
            <a:rPr kumimoji="1" lang="ja-JP" altLang="ja-JP" sz="1100">
              <a:solidFill>
                <a:schemeClr val="dk1"/>
              </a:solidFill>
              <a:effectLst/>
              <a:latin typeface="+mn-lt"/>
              <a:ea typeface="+mn-ea"/>
              <a:cs typeface="+mn-cs"/>
            </a:rPr>
            <a:t>人口１人当たりの人件費・物件費等決算額は前年度より</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の悪化となった。人口減少社会の今日において移住・定住人口及び交流人口の増加にむけて様々な施策を和気町では講じているところであり、今後も国県の補助制度を利用しながら一般財源の支出を抑え、経費削減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3" name="テキスト ボックス 192">
          <a:extLst>
            <a:ext uri="{FF2B5EF4-FFF2-40B4-BE49-F238E27FC236}">
              <a16:creationId xmlns:a16="http://schemas.microsoft.com/office/drawing/2014/main" id="{00000000-0008-0000-0300-0000C1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4" name="人件費・物件費等の状況グラフ枠">
          <a:extLst>
            <a:ext uri="{FF2B5EF4-FFF2-40B4-BE49-F238E27FC236}">
              <a16:creationId xmlns:a16="http://schemas.microsoft.com/office/drawing/2014/main" id="{00000000-0008-0000-0300-0000C2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162846</xdr:rowOff>
    </xdr:from>
    <xdr:to>
      <xdr:col>23</xdr:col>
      <xdr:colOff>133350</xdr:colOff>
      <xdr:row>89</xdr:row>
      <xdr:rowOff>150395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953000" y="13878846"/>
          <a:ext cx="0" cy="153059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122472</xdr:rowOff>
    </xdr:from>
    <xdr:ext cx="762000" cy="259045"/>
    <xdr:sp macro="" textlink="">
      <xdr:nvSpPr>
        <xdr:cNvPr id="196" name="人件費・物件費等の状況最小値テキスト">
          <a:extLst>
            <a:ext uri="{FF2B5EF4-FFF2-40B4-BE49-F238E27FC236}">
              <a16:creationId xmlns:a16="http://schemas.microsoft.com/office/drawing/2014/main" id="{00000000-0008-0000-0300-0000C4000000}"/>
            </a:ext>
          </a:extLst>
        </xdr:cNvPr>
        <xdr:cNvSpPr txBox="1"/>
      </xdr:nvSpPr>
      <xdr:spPr>
        <a:xfrm>
          <a:off x="5041900" y="1538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150395</xdr:rowOff>
    </xdr:from>
    <xdr:to>
      <xdr:col>24</xdr:col>
      <xdr:colOff>12700</xdr:colOff>
      <xdr:row>89</xdr:row>
      <xdr:rowOff>150395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864100" y="15409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77773</xdr:rowOff>
    </xdr:from>
    <xdr:ext cx="762000" cy="259045"/>
    <xdr:sp macro="" textlink="">
      <xdr:nvSpPr>
        <xdr:cNvPr id="198" name="人件費・物件費等の状況最大値テキスト">
          <a:extLst>
            <a:ext uri="{FF2B5EF4-FFF2-40B4-BE49-F238E27FC236}">
              <a16:creationId xmlns:a16="http://schemas.microsoft.com/office/drawing/2014/main" id="{00000000-0008-0000-0300-0000C6000000}"/>
            </a:ext>
          </a:extLst>
        </xdr:cNvPr>
        <xdr:cNvSpPr txBox="1"/>
      </xdr:nvSpPr>
      <xdr:spPr>
        <a:xfrm>
          <a:off x="5041900" y="136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162846</xdr:rowOff>
    </xdr:from>
    <xdr:to>
      <xdr:col>24</xdr:col>
      <xdr:colOff>12700</xdr:colOff>
      <xdr:row>80</xdr:row>
      <xdr:rowOff>162846</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864100" y="1387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72986</xdr:rowOff>
    </xdr:from>
    <xdr:to>
      <xdr:col>23</xdr:col>
      <xdr:colOff>133350</xdr:colOff>
      <xdr:row>82</xdr:row>
      <xdr:rowOff>149075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4114800" y="14131886"/>
          <a:ext cx="838200" cy="76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71144</xdr:rowOff>
    </xdr:from>
    <xdr:ext cx="762000" cy="259045"/>
    <xdr:sp macro="" textlink="">
      <xdr:nvSpPr>
        <xdr:cNvPr id="201" name="人件費・物件費等の状況平均値テキスト">
          <a:extLst>
            <a:ext uri="{FF2B5EF4-FFF2-40B4-BE49-F238E27FC236}">
              <a16:creationId xmlns:a16="http://schemas.microsoft.com/office/drawing/2014/main" id="{00000000-0008-0000-0300-0000C9000000}"/>
            </a:ext>
          </a:extLst>
        </xdr:cNvPr>
        <xdr:cNvSpPr txBox="1"/>
      </xdr:nvSpPr>
      <xdr:spPr>
        <a:xfrm>
          <a:off x="5041900" y="13958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54617</xdr:rowOff>
    </xdr:from>
    <xdr:to>
      <xdr:col>23</xdr:col>
      <xdr:colOff>184150</xdr:colOff>
      <xdr:row>82</xdr:row>
      <xdr:rowOff>156217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4902200" y="1411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57474</xdr:rowOff>
    </xdr:from>
    <xdr:to>
      <xdr:col>19</xdr:col>
      <xdr:colOff>133350</xdr:colOff>
      <xdr:row>82</xdr:row>
      <xdr:rowOff>72986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3225800" y="14116374"/>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22859</xdr:rowOff>
    </xdr:from>
    <xdr:to>
      <xdr:col>19</xdr:col>
      <xdr:colOff>184150</xdr:colOff>
      <xdr:row>82</xdr:row>
      <xdr:rowOff>124459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4064000" y="1408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109236</xdr:rowOff>
    </xdr:from>
    <xdr:ext cx="7366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733800" y="14168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32607</xdr:rowOff>
    </xdr:from>
    <xdr:to>
      <xdr:col>15</xdr:col>
      <xdr:colOff>82550</xdr:colOff>
      <xdr:row>82</xdr:row>
      <xdr:rowOff>57474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2336800" y="14091507"/>
          <a:ext cx="889000" cy="2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166635</xdr:rowOff>
    </xdr:from>
    <xdr:to>
      <xdr:col>15</xdr:col>
      <xdr:colOff>133350</xdr:colOff>
      <xdr:row>82</xdr:row>
      <xdr:rowOff>96785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3175000" y="140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106962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844800" y="1382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159654</xdr:rowOff>
    </xdr:from>
    <xdr:to>
      <xdr:col>11</xdr:col>
      <xdr:colOff>31750</xdr:colOff>
      <xdr:row>82</xdr:row>
      <xdr:rowOff>32607</xdr:rowOff>
    </xdr:to>
    <xdr:cxnSp macro="">
      <xdr:nvCxnSpPr>
        <xdr:cNvPr id="209" name="直線コネクタ 208">
          <a:extLst>
            <a:ext uri="{FF2B5EF4-FFF2-40B4-BE49-F238E27FC236}">
              <a16:creationId xmlns:a16="http://schemas.microsoft.com/office/drawing/2014/main" id="{00000000-0008-0000-0300-0000D1000000}"/>
            </a:ext>
          </a:extLst>
        </xdr:cNvPr>
        <xdr:cNvCxnSpPr/>
      </xdr:nvCxnSpPr>
      <xdr:spPr>
        <a:xfrm>
          <a:off x="1447800" y="14047104"/>
          <a:ext cx="889000" cy="4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129502</xdr:rowOff>
    </xdr:from>
    <xdr:to>
      <xdr:col>11</xdr:col>
      <xdr:colOff>82550</xdr:colOff>
      <xdr:row>82</xdr:row>
      <xdr:rowOff>59652</xdr:rowOff>
    </xdr:to>
    <xdr:sp macro="" textlink="">
      <xdr:nvSpPr>
        <xdr:cNvPr id="210" name="フローチャート: 判断 209">
          <a:extLst>
            <a:ext uri="{FF2B5EF4-FFF2-40B4-BE49-F238E27FC236}">
              <a16:creationId xmlns:a16="http://schemas.microsoft.com/office/drawing/2014/main" id="{00000000-0008-0000-0300-0000D2000000}"/>
            </a:ext>
          </a:extLst>
        </xdr:cNvPr>
        <xdr:cNvSpPr/>
      </xdr:nvSpPr>
      <xdr:spPr>
        <a:xfrm>
          <a:off x="2286000" y="14016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69829</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955800" y="13785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106769</xdr:rowOff>
    </xdr:from>
    <xdr:to>
      <xdr:col>7</xdr:col>
      <xdr:colOff>31750</xdr:colOff>
      <xdr:row>82</xdr:row>
      <xdr:rowOff>36919</xdr:rowOff>
    </xdr:to>
    <xdr:sp macro="" textlink="">
      <xdr:nvSpPr>
        <xdr:cNvPr id="212" name="フローチャート: 判断 211">
          <a:extLst>
            <a:ext uri="{FF2B5EF4-FFF2-40B4-BE49-F238E27FC236}">
              <a16:creationId xmlns:a16="http://schemas.microsoft.com/office/drawing/2014/main" id="{00000000-0008-0000-0300-0000D4000000}"/>
            </a:ext>
          </a:extLst>
        </xdr:cNvPr>
        <xdr:cNvSpPr/>
      </xdr:nvSpPr>
      <xdr:spPr>
        <a:xfrm>
          <a:off x="1397000" y="1399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47096</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066800" y="13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98275</xdr:rowOff>
    </xdr:from>
    <xdr:to>
      <xdr:col>23</xdr:col>
      <xdr:colOff>184150</xdr:colOff>
      <xdr:row>83</xdr:row>
      <xdr:rowOff>28425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4902200" y="1415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70352</xdr:rowOff>
    </xdr:from>
    <xdr:ext cx="762000" cy="259045"/>
    <xdr:sp macro="" textlink="">
      <xdr:nvSpPr>
        <xdr:cNvPr id="220" name="人件費・物件費等の状況該当値テキスト">
          <a:extLst>
            <a:ext uri="{FF2B5EF4-FFF2-40B4-BE49-F238E27FC236}">
              <a16:creationId xmlns:a16="http://schemas.microsoft.com/office/drawing/2014/main" id="{00000000-0008-0000-0300-0000DC000000}"/>
            </a:ext>
          </a:extLst>
        </xdr:cNvPr>
        <xdr:cNvSpPr txBox="1"/>
      </xdr:nvSpPr>
      <xdr:spPr>
        <a:xfrm>
          <a:off x="5041900" y="14129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22186</xdr:rowOff>
    </xdr:from>
    <xdr:to>
      <xdr:col>19</xdr:col>
      <xdr:colOff>184150</xdr:colOff>
      <xdr:row>82</xdr:row>
      <xdr:rowOff>123786</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4064000" y="1408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133963</xdr:rowOff>
    </xdr:from>
    <xdr:ext cx="7366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3733800" y="13849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6674</xdr:rowOff>
    </xdr:from>
    <xdr:to>
      <xdr:col>15</xdr:col>
      <xdr:colOff>133350</xdr:colOff>
      <xdr:row>82</xdr:row>
      <xdr:rowOff>108274</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3175000" y="1406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93051</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2844800" y="1415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153257</xdr:rowOff>
    </xdr:from>
    <xdr:to>
      <xdr:col>11</xdr:col>
      <xdr:colOff>82550</xdr:colOff>
      <xdr:row>82</xdr:row>
      <xdr:rowOff>83407</xdr:rowOff>
    </xdr:to>
    <xdr:sp macro="" textlink="">
      <xdr:nvSpPr>
        <xdr:cNvPr id="225" name="楕円 224">
          <a:extLst>
            <a:ext uri="{FF2B5EF4-FFF2-40B4-BE49-F238E27FC236}">
              <a16:creationId xmlns:a16="http://schemas.microsoft.com/office/drawing/2014/main" id="{00000000-0008-0000-0300-0000E1000000}"/>
            </a:ext>
          </a:extLst>
        </xdr:cNvPr>
        <xdr:cNvSpPr/>
      </xdr:nvSpPr>
      <xdr:spPr>
        <a:xfrm>
          <a:off x="2286000" y="1404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68184</xdr:rowOff>
    </xdr:from>
    <xdr:ext cx="762000" cy="259045"/>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955800" y="14127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108854</xdr:rowOff>
    </xdr:from>
    <xdr:to>
      <xdr:col>7</xdr:col>
      <xdr:colOff>31750</xdr:colOff>
      <xdr:row>82</xdr:row>
      <xdr:rowOff>39004</xdr:rowOff>
    </xdr:to>
    <xdr:sp macro="" textlink="">
      <xdr:nvSpPr>
        <xdr:cNvPr id="227" name="楕円 226">
          <a:extLst>
            <a:ext uri="{FF2B5EF4-FFF2-40B4-BE49-F238E27FC236}">
              <a16:creationId xmlns:a16="http://schemas.microsoft.com/office/drawing/2014/main" id="{00000000-0008-0000-0300-0000E3000000}"/>
            </a:ext>
          </a:extLst>
        </xdr:cNvPr>
        <xdr:cNvSpPr/>
      </xdr:nvSpPr>
      <xdr:spPr>
        <a:xfrm>
          <a:off x="1397000" y="13996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23781</xdr:rowOff>
    </xdr:from>
    <xdr:ext cx="762000" cy="259045"/>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066800" y="14082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1" name="テキスト ボックス 230">
          <a:extLst>
            <a:ext uri="{FF2B5EF4-FFF2-40B4-BE49-F238E27FC236}">
              <a16:creationId xmlns:a16="http://schemas.microsoft.com/office/drawing/2014/main" id="{00000000-0008-0000-0300-0000E7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40" name="正方形/長方形 239">
          <a:extLst>
            <a:ext uri="{FF2B5EF4-FFF2-40B4-BE49-F238E27FC236}">
              <a16:creationId xmlns:a16="http://schemas.microsoft.com/office/drawing/2014/main" id="{00000000-0008-0000-0300-0000F0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給与水準の適正化、定員管理に努めている。前回数値より</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ポイント減少し、類似団体平均を</a:t>
          </a:r>
          <a:r>
            <a:rPr kumimoji="1" lang="ja-JP" altLang="en-US" sz="1100">
              <a:solidFill>
                <a:schemeClr val="dk1"/>
              </a:solidFill>
              <a:effectLst/>
              <a:latin typeface="+mn-lt"/>
              <a:ea typeface="+mn-ea"/>
              <a:cs typeface="+mn-cs"/>
            </a:rPr>
            <a:t>大幅に下</a:t>
          </a:r>
          <a:r>
            <a:rPr kumimoji="1" lang="ja-JP" altLang="ja-JP" sz="1100">
              <a:solidFill>
                <a:schemeClr val="dk1"/>
              </a:solidFill>
              <a:effectLst/>
              <a:latin typeface="+mn-lt"/>
              <a:ea typeface="+mn-ea"/>
              <a:cs typeface="+mn-cs"/>
            </a:rPr>
            <a:t>回った。今後も適正な定員管理を図っていく。</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5" name="テキスト ボックス 254">
          <a:extLst>
            <a:ext uri="{FF2B5EF4-FFF2-40B4-BE49-F238E27FC236}">
              <a16:creationId xmlns:a16="http://schemas.microsoft.com/office/drawing/2014/main" id="{00000000-0008-0000-0300-0000FF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8" name="給与水準   （国との比較）グラフ枠">
          <a:extLst>
            <a:ext uri="{FF2B5EF4-FFF2-40B4-BE49-F238E27FC236}">
              <a16:creationId xmlns:a16="http://schemas.microsoft.com/office/drawing/2014/main" id="{00000000-0008-0000-0300-000002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130629</xdr:rowOff>
    </xdr:from>
    <xdr:to>
      <xdr:col>81</xdr:col>
      <xdr:colOff>44450</xdr:colOff>
      <xdr:row>89</xdr:row>
      <xdr:rowOff>127302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7018000" y="13846629"/>
          <a:ext cx="0" cy="15397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60" name="給与水準   （国との比較）最小値テキスト">
          <a:extLst>
            <a:ext uri="{FF2B5EF4-FFF2-40B4-BE49-F238E27FC236}">
              <a16:creationId xmlns:a16="http://schemas.microsoft.com/office/drawing/2014/main" id="{00000000-0008-0000-0300-00000401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45556</xdr:rowOff>
    </xdr:from>
    <xdr:ext cx="762000" cy="259045"/>
    <xdr:sp macro="" textlink="">
      <xdr:nvSpPr>
        <xdr:cNvPr id="262" name="給与水準   （国との比較）最大値テキスト">
          <a:extLst>
            <a:ext uri="{FF2B5EF4-FFF2-40B4-BE49-F238E27FC236}">
              <a16:creationId xmlns:a16="http://schemas.microsoft.com/office/drawing/2014/main" id="{00000000-0008-0000-0300-000006010000}"/>
            </a:ext>
          </a:extLst>
        </xdr:cNvPr>
        <xdr:cNvSpPr txBox="1"/>
      </xdr:nvSpPr>
      <xdr:spPr>
        <a:xfrm>
          <a:off x="17106900" y="13590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130629</xdr:rowOff>
    </xdr:from>
    <xdr:to>
      <xdr:col>81</xdr:col>
      <xdr:colOff>133350</xdr:colOff>
      <xdr:row>80</xdr:row>
      <xdr:rowOff>130629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929100" y="13846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157238</xdr:rowOff>
    </xdr:from>
    <xdr:to>
      <xdr:col>81</xdr:col>
      <xdr:colOff>44450</xdr:colOff>
      <xdr:row>86</xdr:row>
      <xdr:rowOff>55638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6179800" y="14559038"/>
          <a:ext cx="8382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57348</xdr:rowOff>
    </xdr:from>
    <xdr:ext cx="762000" cy="259045"/>
    <xdr:sp macro="" textlink="">
      <xdr:nvSpPr>
        <xdr:cNvPr id="265" name="給与水準   （国との比較）平均値テキスト">
          <a:extLst>
            <a:ext uri="{FF2B5EF4-FFF2-40B4-BE49-F238E27FC236}">
              <a16:creationId xmlns:a16="http://schemas.microsoft.com/office/drawing/2014/main" id="{00000000-0008-0000-0300-000009010000}"/>
            </a:ext>
          </a:extLst>
        </xdr:cNvPr>
        <xdr:cNvSpPr txBox="1"/>
      </xdr:nvSpPr>
      <xdr:spPr>
        <a:xfrm>
          <a:off x="17106900" y="148020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69672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55638</xdr:rowOff>
    </xdr:from>
    <xdr:to>
      <xdr:col>77</xdr:col>
      <xdr:colOff>44450</xdr:colOff>
      <xdr:row>86</xdr:row>
      <xdr:rowOff>159052</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5290800" y="148003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73782</xdr:rowOff>
    </xdr:from>
    <xdr:to>
      <xdr:col>77</xdr:col>
      <xdr:colOff>95250</xdr:colOff>
      <xdr:row>87</xdr:row>
      <xdr:rowOff>3932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6129000" y="14818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160159</xdr:rowOff>
    </xdr:from>
    <xdr:ext cx="7366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798800" y="149048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159052</xdr:rowOff>
    </xdr:from>
    <xdr:to>
      <xdr:col>72</xdr:col>
      <xdr:colOff>203200</xdr:colOff>
      <xdr:row>87</xdr:row>
      <xdr:rowOff>45055</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4401800" y="14903752"/>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62291</xdr:rowOff>
    </xdr:from>
    <xdr:to>
      <xdr:col>73</xdr:col>
      <xdr:colOff>44450</xdr:colOff>
      <xdr:row>86</xdr:row>
      <xdr:rowOff>163891</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5240000" y="1480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2618</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909800" y="14575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136071</xdr:rowOff>
    </xdr:from>
    <xdr:to>
      <xdr:col>68</xdr:col>
      <xdr:colOff>152400</xdr:colOff>
      <xdr:row>87</xdr:row>
      <xdr:rowOff>45055</xdr:rowOff>
    </xdr:to>
    <xdr:cxnSp macro="">
      <xdr:nvCxnSpPr>
        <xdr:cNvPr id="273" name="直線コネクタ 272">
          <a:extLst>
            <a:ext uri="{FF2B5EF4-FFF2-40B4-BE49-F238E27FC236}">
              <a16:creationId xmlns:a16="http://schemas.microsoft.com/office/drawing/2014/main" id="{00000000-0008-0000-0300-000011010000}"/>
            </a:ext>
          </a:extLst>
        </xdr:cNvPr>
        <xdr:cNvCxnSpPr/>
      </xdr:nvCxnSpPr>
      <xdr:spPr>
        <a:xfrm>
          <a:off x="13512800" y="1488077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39309</xdr:rowOff>
    </xdr:from>
    <xdr:to>
      <xdr:col>68</xdr:col>
      <xdr:colOff>203200</xdr:colOff>
      <xdr:row>86</xdr:row>
      <xdr:rowOff>140909</xdr:rowOff>
    </xdr:to>
    <xdr:sp macro="" textlink="">
      <xdr:nvSpPr>
        <xdr:cNvPr id="274" name="フローチャート: 判断 273">
          <a:extLst>
            <a:ext uri="{FF2B5EF4-FFF2-40B4-BE49-F238E27FC236}">
              <a16:creationId xmlns:a16="http://schemas.microsoft.com/office/drawing/2014/main" id="{00000000-0008-0000-0300-000012010000}"/>
            </a:ext>
          </a:extLst>
        </xdr:cNvPr>
        <xdr:cNvSpPr/>
      </xdr:nvSpPr>
      <xdr:spPr>
        <a:xfrm>
          <a:off x="14351000" y="147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151086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52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76" name="フローチャート: 判断 275">
          <a:extLst>
            <a:ext uri="{FF2B5EF4-FFF2-40B4-BE49-F238E27FC236}">
              <a16:creationId xmlns:a16="http://schemas.microsoft.com/office/drawing/2014/main" id="{00000000-0008-0000-0300-000014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106438</xdr:rowOff>
    </xdr:from>
    <xdr:to>
      <xdr:col>81</xdr:col>
      <xdr:colOff>95250</xdr:colOff>
      <xdr:row>85</xdr:row>
      <xdr:rowOff>36588</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69672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122965</xdr:rowOff>
    </xdr:from>
    <xdr:ext cx="762000" cy="259045"/>
    <xdr:sp macro="" textlink="">
      <xdr:nvSpPr>
        <xdr:cNvPr id="284" name="給与水準   （国との比較）該当値テキスト">
          <a:extLst>
            <a:ext uri="{FF2B5EF4-FFF2-40B4-BE49-F238E27FC236}">
              <a16:creationId xmlns:a16="http://schemas.microsoft.com/office/drawing/2014/main" id="{00000000-0008-0000-0300-00001C010000}"/>
            </a:ext>
          </a:extLst>
        </xdr:cNvPr>
        <xdr:cNvSpPr txBox="1"/>
      </xdr:nvSpPr>
      <xdr:spPr>
        <a:xfrm>
          <a:off x="17106900" y="1435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4838</xdr:rowOff>
    </xdr:from>
    <xdr:to>
      <xdr:col>77</xdr:col>
      <xdr:colOff>95250</xdr:colOff>
      <xdr:row>86</xdr:row>
      <xdr:rowOff>106438</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6129000" y="1474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116615</xdr:rowOff>
    </xdr:from>
    <xdr:ext cx="7366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98800" y="14518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108252</xdr:rowOff>
    </xdr:from>
    <xdr:to>
      <xdr:col>73</xdr:col>
      <xdr:colOff>44450</xdr:colOff>
      <xdr:row>87</xdr:row>
      <xdr:rowOff>38402</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52400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23179</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909800" y="1493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165705</xdr:rowOff>
    </xdr:from>
    <xdr:to>
      <xdr:col>68</xdr:col>
      <xdr:colOff>203200</xdr:colOff>
      <xdr:row>87</xdr:row>
      <xdr:rowOff>95855</xdr:rowOff>
    </xdr:to>
    <xdr:sp macro="" textlink="">
      <xdr:nvSpPr>
        <xdr:cNvPr id="289" name="楕円 288">
          <a:extLst>
            <a:ext uri="{FF2B5EF4-FFF2-40B4-BE49-F238E27FC236}">
              <a16:creationId xmlns:a16="http://schemas.microsoft.com/office/drawing/2014/main" id="{00000000-0008-0000-0300-000021010000}"/>
            </a:ext>
          </a:extLst>
        </xdr:cNvPr>
        <xdr:cNvSpPr/>
      </xdr:nvSpPr>
      <xdr:spPr>
        <a:xfrm>
          <a:off x="143510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80632</xdr:rowOff>
    </xdr:from>
    <xdr:ext cx="762000" cy="259045"/>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4020800" y="1499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91" name="楕円 290">
          <a:extLst>
            <a:ext uri="{FF2B5EF4-FFF2-40B4-BE49-F238E27FC236}">
              <a16:creationId xmlns:a16="http://schemas.microsoft.com/office/drawing/2014/main" id="{00000000-0008-0000-0300-000023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4" name="正方形/長方形 303">
          <a:extLst>
            <a:ext uri="{FF2B5EF4-FFF2-40B4-BE49-F238E27FC236}">
              <a16:creationId xmlns:a16="http://schemas.microsoft.com/office/drawing/2014/main" id="{00000000-0008-0000-0300-000030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職員数はほぼ横ばいであるが、人口減少の影響もあり、数値が若干上昇した。</a:t>
          </a:r>
          <a:endParaRPr lang="ja-JP" altLang="ja-JP" sz="1400">
            <a:effectLst/>
          </a:endParaRPr>
        </a:p>
        <a:p>
          <a:r>
            <a:rPr kumimoji="1" lang="ja-JP" altLang="ja-JP" sz="1100">
              <a:solidFill>
                <a:schemeClr val="dk1"/>
              </a:solidFill>
              <a:effectLst/>
              <a:latin typeface="+mn-lt"/>
              <a:ea typeface="+mn-ea"/>
              <a:cs typeface="+mn-cs"/>
            </a:rPr>
            <a:t>　依然として類似団体平均と比べて職員が多い状態にあり、定員適正化計画に基づき、退職者に対し新規採用を抑制して規模に見合った職員数を目指しているところである。今後、住民サービスの低下を招かないよう注意しつつも、組織の抜本的な見直しを行い、さらなる職員削減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3" name="定員管理の状況グラフ枠">
          <a:extLst>
            <a:ext uri="{FF2B5EF4-FFF2-40B4-BE49-F238E27FC236}">
              <a16:creationId xmlns:a16="http://schemas.microsoft.com/office/drawing/2014/main" id="{00000000-0008-0000-0300-00004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91380</xdr:rowOff>
    </xdr:from>
    <xdr:to>
      <xdr:col>81</xdr:col>
      <xdr:colOff>44450</xdr:colOff>
      <xdr:row>66</xdr:row>
      <xdr:rowOff>158387</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7018000" y="10035480"/>
          <a:ext cx="0" cy="14386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130464</xdr:rowOff>
    </xdr:from>
    <xdr:ext cx="762000" cy="259045"/>
    <xdr:sp macro="" textlink="">
      <xdr:nvSpPr>
        <xdr:cNvPr id="325" name="定員管理の状況最小値テキスト">
          <a:extLst>
            <a:ext uri="{FF2B5EF4-FFF2-40B4-BE49-F238E27FC236}">
              <a16:creationId xmlns:a16="http://schemas.microsoft.com/office/drawing/2014/main" id="{00000000-0008-0000-0300-000045010000}"/>
            </a:ext>
          </a:extLst>
        </xdr:cNvPr>
        <xdr:cNvSpPr txBox="1"/>
      </xdr:nvSpPr>
      <xdr:spPr>
        <a:xfrm>
          <a:off x="17106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158387</xdr:rowOff>
    </xdr:from>
    <xdr:to>
      <xdr:col>81</xdr:col>
      <xdr:colOff>133350</xdr:colOff>
      <xdr:row>66</xdr:row>
      <xdr:rowOff>158387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929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6307</xdr:rowOff>
    </xdr:from>
    <xdr:ext cx="762000" cy="259045"/>
    <xdr:sp macro="" textlink="">
      <xdr:nvSpPr>
        <xdr:cNvPr id="327" name="定員管理の状況最大値テキスト">
          <a:extLst>
            <a:ext uri="{FF2B5EF4-FFF2-40B4-BE49-F238E27FC236}">
              <a16:creationId xmlns:a16="http://schemas.microsoft.com/office/drawing/2014/main" id="{00000000-0008-0000-0300-000047010000}"/>
            </a:ext>
          </a:extLst>
        </xdr:cNvPr>
        <xdr:cNvSpPr txBox="1"/>
      </xdr:nvSpPr>
      <xdr:spPr>
        <a:xfrm>
          <a:off x="17106900" y="977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91380</xdr:rowOff>
    </xdr:from>
    <xdr:to>
      <xdr:col>81</xdr:col>
      <xdr:colOff>133350</xdr:colOff>
      <xdr:row>58</xdr:row>
      <xdr:rowOff>91380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929100" y="1003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18022</xdr:rowOff>
    </xdr:from>
    <xdr:to>
      <xdr:col>81</xdr:col>
      <xdr:colOff>44450</xdr:colOff>
      <xdr:row>62</xdr:row>
      <xdr:rowOff>46748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6179800" y="10647922"/>
          <a:ext cx="8382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165782</xdr:rowOff>
    </xdr:from>
    <xdr:ext cx="762000" cy="259045"/>
    <xdr:sp macro="" textlink="">
      <xdr:nvSpPr>
        <xdr:cNvPr id="330" name="定員管理の状況平均値テキスト">
          <a:extLst>
            <a:ext uri="{FF2B5EF4-FFF2-40B4-BE49-F238E27FC236}">
              <a16:creationId xmlns:a16="http://schemas.microsoft.com/office/drawing/2014/main" id="{00000000-0008-0000-0300-00004A010000}"/>
            </a:ext>
          </a:extLst>
        </xdr:cNvPr>
        <xdr:cNvSpPr txBox="1"/>
      </xdr:nvSpPr>
      <xdr:spPr>
        <a:xfrm>
          <a:off x="17106900" y="10281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149255</xdr:rowOff>
    </xdr:from>
    <xdr:to>
      <xdr:col>81</xdr:col>
      <xdr:colOff>95250</xdr:colOff>
      <xdr:row>61</xdr:row>
      <xdr:rowOff>79405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69672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153851</xdr:rowOff>
    </xdr:from>
    <xdr:to>
      <xdr:col>77</xdr:col>
      <xdr:colOff>44450</xdr:colOff>
      <xdr:row>62</xdr:row>
      <xdr:rowOff>18022</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5290800" y="10612301"/>
          <a:ext cx="889000" cy="3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135467</xdr:rowOff>
    </xdr:from>
    <xdr:to>
      <xdr:col>72</xdr:col>
      <xdr:colOff>203200</xdr:colOff>
      <xdr:row>61</xdr:row>
      <xdr:rowOff>153851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4401800" y="10593917"/>
          <a:ext cx="889000" cy="1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106741</xdr:rowOff>
    </xdr:from>
    <xdr:to>
      <xdr:col>73</xdr:col>
      <xdr:colOff>44450</xdr:colOff>
      <xdr:row>61</xdr:row>
      <xdr:rowOff>36891</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5240000" y="1039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47068</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162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130870</xdr:rowOff>
    </xdr:from>
    <xdr:to>
      <xdr:col>68</xdr:col>
      <xdr:colOff>152400</xdr:colOff>
      <xdr:row>61</xdr:row>
      <xdr:rowOff>135467</xdr:rowOff>
    </xdr:to>
    <xdr:cxnSp macro="">
      <xdr:nvCxnSpPr>
        <xdr:cNvPr id="338" name="直線コネクタ 337">
          <a:extLst>
            <a:ext uri="{FF2B5EF4-FFF2-40B4-BE49-F238E27FC236}">
              <a16:creationId xmlns:a16="http://schemas.microsoft.com/office/drawing/2014/main" id="{00000000-0008-0000-0300-000052010000}"/>
            </a:ext>
          </a:extLst>
        </xdr:cNvPr>
        <xdr:cNvCxnSpPr/>
      </xdr:nvCxnSpPr>
      <xdr:spPr>
        <a:xfrm>
          <a:off x="13512800" y="10589320"/>
          <a:ext cx="889000" cy="4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73418</xdr:rowOff>
    </xdr:from>
    <xdr:to>
      <xdr:col>68</xdr:col>
      <xdr:colOff>203200</xdr:colOff>
      <xdr:row>61</xdr:row>
      <xdr:rowOff>3568</xdr:rowOff>
    </xdr:to>
    <xdr:sp macro="" textlink="">
      <xdr:nvSpPr>
        <xdr:cNvPr id="339" name="フローチャート: 判断 338">
          <a:extLst>
            <a:ext uri="{FF2B5EF4-FFF2-40B4-BE49-F238E27FC236}">
              <a16:creationId xmlns:a16="http://schemas.microsoft.com/office/drawing/2014/main" id="{00000000-0008-0000-0300-000053010000}"/>
            </a:ext>
          </a:extLst>
        </xdr:cNvPr>
        <xdr:cNvSpPr/>
      </xdr:nvSpPr>
      <xdr:spPr>
        <a:xfrm>
          <a:off x="14351000" y="1036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13745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2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122827</xdr:rowOff>
    </xdr:from>
    <xdr:to>
      <xdr:col>64</xdr:col>
      <xdr:colOff>152400</xdr:colOff>
      <xdr:row>61</xdr:row>
      <xdr:rowOff>52977</xdr:rowOff>
    </xdr:to>
    <xdr:sp macro="" textlink="">
      <xdr:nvSpPr>
        <xdr:cNvPr id="341" name="フローチャート: 判断 340">
          <a:extLst>
            <a:ext uri="{FF2B5EF4-FFF2-40B4-BE49-F238E27FC236}">
              <a16:creationId xmlns:a16="http://schemas.microsoft.com/office/drawing/2014/main" id="{00000000-0008-0000-0300-000055010000}"/>
            </a:ext>
          </a:extLst>
        </xdr:cNvPr>
        <xdr:cNvSpPr/>
      </xdr:nvSpPr>
      <xdr:spPr>
        <a:xfrm>
          <a:off x="13462000" y="10409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63154</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78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167398</xdr:rowOff>
    </xdr:from>
    <xdr:to>
      <xdr:col>81</xdr:col>
      <xdr:colOff>95250</xdr:colOff>
      <xdr:row>62</xdr:row>
      <xdr:rowOff>97548</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6967200" y="1062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139475</xdr:rowOff>
    </xdr:from>
    <xdr:ext cx="762000" cy="259045"/>
    <xdr:sp macro="" textlink="">
      <xdr:nvSpPr>
        <xdr:cNvPr id="349" name="定員管理の状況該当値テキスト">
          <a:extLst>
            <a:ext uri="{FF2B5EF4-FFF2-40B4-BE49-F238E27FC236}">
              <a16:creationId xmlns:a16="http://schemas.microsoft.com/office/drawing/2014/main" id="{00000000-0008-0000-0300-00005D010000}"/>
            </a:ext>
          </a:extLst>
        </xdr:cNvPr>
        <xdr:cNvSpPr txBox="1"/>
      </xdr:nvSpPr>
      <xdr:spPr>
        <a:xfrm>
          <a:off x="17106900" y="1059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138672</xdr:rowOff>
    </xdr:from>
    <xdr:to>
      <xdr:col>77</xdr:col>
      <xdr:colOff>95250</xdr:colOff>
      <xdr:row>62</xdr:row>
      <xdr:rowOff>68822</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6129000" y="1059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53599</xdr:rowOff>
    </xdr:from>
    <xdr:ext cx="7366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798800" y="106834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103051</xdr:rowOff>
    </xdr:from>
    <xdr:to>
      <xdr:col>73</xdr:col>
      <xdr:colOff>44450</xdr:colOff>
      <xdr:row>62</xdr:row>
      <xdr:rowOff>33201</xdr:rowOff>
    </xdr:to>
    <xdr:sp macro="" textlink="">
      <xdr:nvSpPr>
        <xdr:cNvPr id="352" name="楕円 351">
          <a:extLst>
            <a:ext uri="{FF2B5EF4-FFF2-40B4-BE49-F238E27FC236}">
              <a16:creationId xmlns:a16="http://schemas.microsoft.com/office/drawing/2014/main" id="{00000000-0008-0000-0300-000060010000}"/>
            </a:ext>
          </a:extLst>
        </xdr:cNvPr>
        <xdr:cNvSpPr/>
      </xdr:nvSpPr>
      <xdr:spPr>
        <a:xfrm>
          <a:off x="15240000" y="1056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84667</xdr:rowOff>
    </xdr:from>
    <xdr:to>
      <xdr:col>68</xdr:col>
      <xdr:colOff>203200</xdr:colOff>
      <xdr:row>62</xdr:row>
      <xdr:rowOff>14817</xdr:rowOff>
    </xdr:to>
    <xdr:sp macro="" textlink="">
      <xdr:nvSpPr>
        <xdr:cNvPr id="354" name="楕円 353">
          <a:extLst>
            <a:ext uri="{FF2B5EF4-FFF2-40B4-BE49-F238E27FC236}">
              <a16:creationId xmlns:a16="http://schemas.microsoft.com/office/drawing/2014/main" id="{00000000-0008-0000-0300-000062010000}"/>
            </a:ext>
          </a:extLst>
        </xdr:cNvPr>
        <xdr:cNvSpPr/>
      </xdr:nvSpPr>
      <xdr:spPr>
        <a:xfrm>
          <a:off x="14351000" y="105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171044</xdr:rowOff>
    </xdr:from>
    <xdr:ext cx="762000" cy="259045"/>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20800" y="1062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80070</xdr:rowOff>
    </xdr:from>
    <xdr:to>
      <xdr:col>64</xdr:col>
      <xdr:colOff>152400</xdr:colOff>
      <xdr:row>62</xdr:row>
      <xdr:rowOff>10220</xdr:rowOff>
    </xdr:to>
    <xdr:sp macro="" textlink="">
      <xdr:nvSpPr>
        <xdr:cNvPr id="356" name="楕円 355">
          <a:extLst>
            <a:ext uri="{FF2B5EF4-FFF2-40B4-BE49-F238E27FC236}">
              <a16:creationId xmlns:a16="http://schemas.microsoft.com/office/drawing/2014/main" id="{00000000-0008-0000-0300-000064010000}"/>
            </a:ext>
          </a:extLst>
        </xdr:cNvPr>
        <xdr:cNvSpPr/>
      </xdr:nvSpPr>
      <xdr:spPr>
        <a:xfrm>
          <a:off x="13462000" y="105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166447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3131800" y="106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9" name="正方形/長方形 368">
          <a:extLst>
            <a:ext uri="{FF2B5EF4-FFF2-40B4-BE49-F238E27FC236}">
              <a16:creationId xmlns:a16="http://schemas.microsoft.com/office/drawing/2014/main" id="{00000000-0008-0000-0300-00007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前年度と比べて</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、類似団体の平均を下回った。</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年度は地方債借入額が前年度比</a:t>
          </a:r>
          <a:r>
            <a:rPr kumimoji="1" lang="en-US" altLang="ja-JP" sz="1100">
              <a:solidFill>
                <a:schemeClr val="dk1"/>
              </a:solidFill>
              <a:effectLst/>
              <a:latin typeface="+mn-lt"/>
              <a:ea typeface="+mn-ea"/>
              <a:cs typeface="+mn-cs"/>
            </a:rPr>
            <a:t>+1,182,703</a:t>
          </a:r>
          <a:r>
            <a:rPr kumimoji="1" lang="ja-JP" altLang="ja-JP" sz="1100">
              <a:solidFill>
                <a:schemeClr val="dk1"/>
              </a:solidFill>
              <a:effectLst/>
              <a:latin typeface="+mn-lt"/>
              <a:ea typeface="+mn-ea"/>
              <a:cs typeface="+mn-cs"/>
            </a:rPr>
            <a:t>千円となり</a:t>
          </a:r>
          <a:r>
            <a:rPr kumimoji="1" lang="ja-JP" altLang="en-US" sz="1100">
              <a:solidFill>
                <a:schemeClr val="dk1"/>
              </a:solidFill>
              <a:effectLst/>
              <a:latin typeface="+mn-lt"/>
              <a:ea typeface="+mn-ea"/>
              <a:cs typeface="+mn-cs"/>
            </a:rPr>
            <a:t>、地方債残高は増加したが、</a:t>
          </a:r>
          <a:r>
            <a:rPr kumimoji="1" lang="ja-JP" altLang="ja-JP" sz="1100">
              <a:solidFill>
                <a:schemeClr val="dk1"/>
              </a:solidFill>
              <a:effectLst/>
              <a:latin typeface="+mn-lt"/>
              <a:ea typeface="+mn-ea"/>
              <a:cs typeface="+mn-cs"/>
            </a:rPr>
            <a:t>今後もより交付税算入率の高い臨時財政対策債、辺地対策事業債、過疎対策事業債などの地方債を活用し、将来負担の軽減に努める。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9" name="公債費負担の状況グラフ枠">
          <a:extLst>
            <a:ext uri="{FF2B5EF4-FFF2-40B4-BE49-F238E27FC236}">
              <a16:creationId xmlns:a16="http://schemas.microsoft.com/office/drawing/2014/main" id="{00000000-0008-0000-0300-00008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68792</xdr:rowOff>
    </xdr:from>
    <xdr:to>
      <xdr:col>81</xdr:col>
      <xdr:colOff>44450</xdr:colOff>
      <xdr:row>44</xdr:row>
      <xdr:rowOff>124883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7018000" y="6240992"/>
          <a:ext cx="0" cy="14276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96960</xdr:rowOff>
    </xdr:from>
    <xdr:ext cx="762000" cy="259045"/>
    <xdr:sp macro="" textlink="">
      <xdr:nvSpPr>
        <xdr:cNvPr id="391" name="公債費負担の状況最小値テキスト">
          <a:extLst>
            <a:ext uri="{FF2B5EF4-FFF2-40B4-BE49-F238E27FC236}">
              <a16:creationId xmlns:a16="http://schemas.microsoft.com/office/drawing/2014/main" id="{00000000-0008-0000-0300-000087010000}"/>
            </a:ext>
          </a:extLst>
        </xdr:cNvPr>
        <xdr:cNvSpPr txBox="1"/>
      </xdr:nvSpPr>
      <xdr:spPr>
        <a:xfrm>
          <a:off x="17106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124883</xdr:rowOff>
    </xdr:from>
    <xdr:to>
      <xdr:col>81</xdr:col>
      <xdr:colOff>133350</xdr:colOff>
      <xdr:row>44</xdr:row>
      <xdr:rowOff>124883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6929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155169</xdr:rowOff>
    </xdr:from>
    <xdr:ext cx="762000" cy="259045"/>
    <xdr:sp macro="" textlink="">
      <xdr:nvSpPr>
        <xdr:cNvPr id="393" name="公債費負担の状況最大値テキスト">
          <a:extLst>
            <a:ext uri="{FF2B5EF4-FFF2-40B4-BE49-F238E27FC236}">
              <a16:creationId xmlns:a16="http://schemas.microsoft.com/office/drawing/2014/main" id="{00000000-0008-0000-0300-000089010000}"/>
            </a:ext>
          </a:extLst>
        </xdr:cNvPr>
        <xdr:cNvSpPr txBox="1"/>
      </xdr:nvSpPr>
      <xdr:spPr>
        <a:xfrm>
          <a:off x="17106900" y="5984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68792</xdr:rowOff>
    </xdr:from>
    <xdr:to>
      <xdr:col>81</xdr:col>
      <xdr:colOff>133350</xdr:colOff>
      <xdr:row>36</xdr:row>
      <xdr:rowOff>68792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6929100" y="6240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16404</xdr:rowOff>
    </xdr:from>
    <xdr:to>
      <xdr:col>81</xdr:col>
      <xdr:colOff>44450</xdr:colOff>
      <xdr:row>40</xdr:row>
      <xdr:rowOff>26458</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6179800" y="6874404"/>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169456</xdr:rowOff>
    </xdr:from>
    <xdr:ext cx="762000" cy="259045"/>
    <xdr:sp macro="" textlink="">
      <xdr:nvSpPr>
        <xdr:cNvPr id="396" name="公債費負担の状況平均値テキスト">
          <a:extLst>
            <a:ext uri="{FF2B5EF4-FFF2-40B4-BE49-F238E27FC236}">
              <a16:creationId xmlns:a16="http://schemas.microsoft.com/office/drawing/2014/main" id="{00000000-0008-0000-0300-00008C010000}"/>
            </a:ext>
          </a:extLst>
        </xdr:cNvPr>
        <xdr:cNvSpPr txBox="1"/>
      </xdr:nvSpPr>
      <xdr:spPr>
        <a:xfrm>
          <a:off x="17106900" y="685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25929</xdr:rowOff>
    </xdr:from>
    <xdr:to>
      <xdr:col>81</xdr:col>
      <xdr:colOff>95250</xdr:colOff>
      <xdr:row>40</xdr:row>
      <xdr:rowOff>127529</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6967200" y="688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16404</xdr:rowOff>
    </xdr:from>
    <xdr:to>
      <xdr:col>77</xdr:col>
      <xdr:colOff>44450</xdr:colOff>
      <xdr:row>40</xdr:row>
      <xdr:rowOff>56621</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5290800" y="6874404"/>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15875</xdr:rowOff>
    </xdr:from>
    <xdr:to>
      <xdr:col>77</xdr:col>
      <xdr:colOff>95250</xdr:colOff>
      <xdr:row>40</xdr:row>
      <xdr:rowOff>117475</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6129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102252</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56621</xdr:rowOff>
    </xdr:from>
    <xdr:to>
      <xdr:col>72</xdr:col>
      <xdr:colOff>203200</xdr:colOff>
      <xdr:row>41</xdr:row>
      <xdr:rowOff>46038</xdr:rowOff>
    </xdr:to>
    <xdr:cxnSp macro="">
      <xdr:nvCxnSpPr>
        <xdr:cNvPr id="401" name="直線コネクタ 400">
          <a:extLst>
            <a:ext uri="{FF2B5EF4-FFF2-40B4-BE49-F238E27FC236}">
              <a16:creationId xmlns:a16="http://schemas.microsoft.com/office/drawing/2014/main" id="{00000000-0008-0000-0300-000091010000}"/>
            </a:ext>
          </a:extLst>
        </xdr:cNvPr>
        <xdr:cNvCxnSpPr/>
      </xdr:nvCxnSpPr>
      <xdr:spPr>
        <a:xfrm flipV="1">
          <a:off x="14401800" y="6914621"/>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402" name="フローチャート: 判断 401">
          <a:extLst>
            <a:ext uri="{FF2B5EF4-FFF2-40B4-BE49-F238E27FC236}">
              <a16:creationId xmlns:a16="http://schemas.microsoft.com/office/drawing/2014/main" id="{00000000-0008-0000-0300-000092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46038</xdr:rowOff>
    </xdr:from>
    <xdr:to>
      <xdr:col>68</xdr:col>
      <xdr:colOff>152400</xdr:colOff>
      <xdr:row>42</xdr:row>
      <xdr:rowOff>95779</xdr:rowOff>
    </xdr:to>
    <xdr:cxnSp macro="">
      <xdr:nvCxnSpPr>
        <xdr:cNvPr id="404" name="直線コネクタ 403">
          <a:extLst>
            <a:ext uri="{FF2B5EF4-FFF2-40B4-BE49-F238E27FC236}">
              <a16:creationId xmlns:a16="http://schemas.microsoft.com/office/drawing/2014/main" id="{00000000-0008-0000-0300-000094010000}"/>
            </a:ext>
          </a:extLst>
        </xdr:cNvPr>
        <xdr:cNvCxnSpPr/>
      </xdr:nvCxnSpPr>
      <xdr:spPr>
        <a:xfrm flipV="1">
          <a:off x="13512800" y="7075488"/>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405" name="フローチャート: 判断 404">
          <a:extLst>
            <a:ext uri="{FF2B5EF4-FFF2-40B4-BE49-F238E27FC236}">
              <a16:creationId xmlns:a16="http://schemas.microsoft.com/office/drawing/2014/main" id="{00000000-0008-0000-0300-000095010000}"/>
            </a:ext>
          </a:extLst>
        </xdr:cNvPr>
        <xdr:cNvSpPr/>
      </xdr:nvSpPr>
      <xdr:spPr>
        <a:xfrm>
          <a:off x="14351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96308</xdr:rowOff>
    </xdr:from>
    <xdr:to>
      <xdr:col>64</xdr:col>
      <xdr:colOff>152400</xdr:colOff>
      <xdr:row>41</xdr:row>
      <xdr:rowOff>26458</xdr:rowOff>
    </xdr:to>
    <xdr:sp macro="" textlink="">
      <xdr:nvSpPr>
        <xdr:cNvPr id="407" name="フローチャート: 判断 406">
          <a:extLst>
            <a:ext uri="{FF2B5EF4-FFF2-40B4-BE49-F238E27FC236}">
              <a16:creationId xmlns:a16="http://schemas.microsoft.com/office/drawing/2014/main" id="{00000000-0008-0000-0300-000097010000}"/>
            </a:ext>
          </a:extLst>
        </xdr:cNvPr>
        <xdr:cNvSpPr/>
      </xdr:nvSpPr>
      <xdr:spPr>
        <a:xfrm>
          <a:off x="13462000" y="695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36635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2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147108</xdr:rowOff>
    </xdr:from>
    <xdr:to>
      <xdr:col>81</xdr:col>
      <xdr:colOff>95250</xdr:colOff>
      <xdr:row>40</xdr:row>
      <xdr:rowOff>77258</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69672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163635</xdr:rowOff>
    </xdr:from>
    <xdr:ext cx="762000" cy="259045"/>
    <xdr:sp macro="" textlink="">
      <xdr:nvSpPr>
        <xdr:cNvPr id="415" name="公債費負担の状況該当値テキスト">
          <a:extLst>
            <a:ext uri="{FF2B5EF4-FFF2-40B4-BE49-F238E27FC236}">
              <a16:creationId xmlns:a16="http://schemas.microsoft.com/office/drawing/2014/main" id="{00000000-0008-0000-0300-00009F010000}"/>
            </a:ext>
          </a:extLst>
        </xdr:cNvPr>
        <xdr:cNvSpPr txBox="1"/>
      </xdr:nvSpPr>
      <xdr:spPr>
        <a:xfrm>
          <a:off x="17106900" y="667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137054</xdr:rowOff>
    </xdr:from>
    <xdr:to>
      <xdr:col>77</xdr:col>
      <xdr:colOff>95250</xdr:colOff>
      <xdr:row>40</xdr:row>
      <xdr:rowOff>67204</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6129000" y="682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77381</xdr:rowOff>
    </xdr:from>
    <xdr:ext cx="7366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798800" y="659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5821</xdr:rowOff>
    </xdr:from>
    <xdr:to>
      <xdr:col>73</xdr:col>
      <xdr:colOff>44450</xdr:colOff>
      <xdr:row>40</xdr:row>
      <xdr:rowOff>107421</xdr:rowOff>
    </xdr:to>
    <xdr:sp macro="" textlink="">
      <xdr:nvSpPr>
        <xdr:cNvPr id="418" name="楕円 417">
          <a:extLst>
            <a:ext uri="{FF2B5EF4-FFF2-40B4-BE49-F238E27FC236}">
              <a16:creationId xmlns:a16="http://schemas.microsoft.com/office/drawing/2014/main" id="{00000000-0008-0000-0300-0000A2010000}"/>
            </a:ext>
          </a:extLst>
        </xdr:cNvPr>
        <xdr:cNvSpPr/>
      </xdr:nvSpPr>
      <xdr:spPr>
        <a:xfrm>
          <a:off x="15240000" y="686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92198</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4909800" y="6950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166688</xdr:rowOff>
    </xdr:from>
    <xdr:to>
      <xdr:col>68</xdr:col>
      <xdr:colOff>203200</xdr:colOff>
      <xdr:row>41</xdr:row>
      <xdr:rowOff>96838</xdr:rowOff>
    </xdr:to>
    <xdr:sp macro="" textlink="">
      <xdr:nvSpPr>
        <xdr:cNvPr id="420" name="楕円 419">
          <a:extLst>
            <a:ext uri="{FF2B5EF4-FFF2-40B4-BE49-F238E27FC236}">
              <a16:creationId xmlns:a16="http://schemas.microsoft.com/office/drawing/2014/main" id="{00000000-0008-0000-0300-0000A4010000}"/>
            </a:ext>
          </a:extLst>
        </xdr:cNvPr>
        <xdr:cNvSpPr/>
      </xdr:nvSpPr>
      <xdr:spPr>
        <a:xfrm>
          <a:off x="14351000" y="7024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81615</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4020800" y="711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44979</xdr:rowOff>
    </xdr:from>
    <xdr:to>
      <xdr:col>64</xdr:col>
      <xdr:colOff>152400</xdr:colOff>
      <xdr:row>42</xdr:row>
      <xdr:rowOff>146579</xdr:rowOff>
    </xdr:to>
    <xdr:sp macro="" textlink="">
      <xdr:nvSpPr>
        <xdr:cNvPr id="422" name="楕円 421">
          <a:extLst>
            <a:ext uri="{FF2B5EF4-FFF2-40B4-BE49-F238E27FC236}">
              <a16:creationId xmlns:a16="http://schemas.microsoft.com/office/drawing/2014/main" id="{00000000-0008-0000-0300-0000A6010000}"/>
            </a:ext>
          </a:extLst>
        </xdr:cNvPr>
        <xdr:cNvSpPr/>
      </xdr:nvSpPr>
      <xdr:spPr>
        <a:xfrm>
          <a:off x="13462000" y="724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131356</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3131800" y="7332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30" name="正方形/長方形 429">
          <a:extLst>
            <a:ext uri="{FF2B5EF4-FFF2-40B4-BE49-F238E27FC236}">
              <a16:creationId xmlns:a16="http://schemas.microsoft.com/office/drawing/2014/main" id="{00000000-0008-0000-0300-0000A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31" name="正方形/長方形 430">
          <a:extLst>
            <a:ext uri="{FF2B5EF4-FFF2-40B4-BE49-F238E27FC236}">
              <a16:creationId xmlns:a16="http://schemas.microsoft.com/office/drawing/2014/main" id="{00000000-0008-0000-0300-0000A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32" name="正方形/長方形 431">
          <a:extLst>
            <a:ext uri="{FF2B5EF4-FFF2-40B4-BE49-F238E27FC236}">
              <a16:creationId xmlns:a16="http://schemas.microsoft.com/office/drawing/2014/main" id="{00000000-0008-0000-0300-0000B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正方形/長方形 432">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34" name="正方形/長方形 433">
          <a:extLst>
            <a:ext uri="{FF2B5EF4-FFF2-40B4-BE49-F238E27FC236}">
              <a16:creationId xmlns:a16="http://schemas.microsoft.com/office/drawing/2014/main" id="{00000000-0008-0000-0300-0000B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35" name="正方形/長方形 434">
          <a:extLst>
            <a:ext uri="{FF2B5EF4-FFF2-40B4-BE49-F238E27FC236}">
              <a16:creationId xmlns:a16="http://schemas.microsoft.com/office/drawing/2014/main" id="{00000000-0008-0000-0300-0000B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10.8%</a:t>
          </a:r>
          <a:r>
            <a:rPr kumimoji="1" lang="ja-JP" altLang="ja-JP" sz="1100">
              <a:solidFill>
                <a:schemeClr val="dk1"/>
              </a:solidFill>
              <a:effectLst/>
              <a:latin typeface="+mn-lt"/>
              <a:ea typeface="+mn-ea"/>
              <a:cs typeface="+mn-cs"/>
            </a:rPr>
            <a:t>となり改善の兆しが見られるが、依然として類似団体平均</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％を大きく上回っている。前年度の将来負担比率の改善は、公営企業債等繰入額等が減少したことが主な要因として考えられる。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53" name="将来負担の状況グラフ枠">
          <a:extLst>
            <a:ext uri="{FF2B5EF4-FFF2-40B4-BE49-F238E27FC236}">
              <a16:creationId xmlns:a16="http://schemas.microsoft.com/office/drawing/2014/main" id="{00000000-0008-0000-0300-0000C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147683</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7018000" y="2313214"/>
          <a:ext cx="0" cy="16063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119760</xdr:rowOff>
    </xdr:from>
    <xdr:ext cx="762000" cy="259045"/>
    <xdr:sp macro="" textlink="">
      <xdr:nvSpPr>
        <xdr:cNvPr id="455" name="将来負担の状況最小値テキスト">
          <a:extLst>
            <a:ext uri="{FF2B5EF4-FFF2-40B4-BE49-F238E27FC236}">
              <a16:creationId xmlns:a16="http://schemas.microsoft.com/office/drawing/2014/main" id="{00000000-0008-0000-0300-0000C7010000}"/>
            </a:ext>
          </a:extLst>
        </xdr:cNvPr>
        <xdr:cNvSpPr txBox="1"/>
      </xdr:nvSpPr>
      <xdr:spPr>
        <a:xfrm>
          <a:off x="17106900" y="389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147683</xdr:rowOff>
    </xdr:from>
    <xdr:to>
      <xdr:col>81</xdr:col>
      <xdr:colOff>133350</xdr:colOff>
      <xdr:row>22</xdr:row>
      <xdr:rowOff>147683</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6929100" y="391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57" name="将来負担の状況最大値テキスト">
          <a:extLst>
            <a:ext uri="{FF2B5EF4-FFF2-40B4-BE49-F238E27FC236}">
              <a16:creationId xmlns:a16="http://schemas.microsoft.com/office/drawing/2014/main" id="{00000000-0008-0000-0300-0000C9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130084</xdr:rowOff>
    </xdr:from>
    <xdr:to>
      <xdr:col>81</xdr:col>
      <xdr:colOff>44450</xdr:colOff>
      <xdr:row>15</xdr:row>
      <xdr:rowOff>82731</xdr:rowOff>
    </xdr:to>
    <xdr:cxnSp macro="">
      <xdr:nvCxnSpPr>
        <xdr:cNvPr id="459" name="直線コネクタ 458">
          <a:extLst>
            <a:ext uri="{FF2B5EF4-FFF2-40B4-BE49-F238E27FC236}">
              <a16:creationId xmlns:a16="http://schemas.microsoft.com/office/drawing/2014/main" id="{00000000-0008-0000-0300-0000CB010000}"/>
            </a:ext>
          </a:extLst>
        </xdr:cNvPr>
        <xdr:cNvCxnSpPr/>
      </xdr:nvCxnSpPr>
      <xdr:spPr>
        <a:xfrm flipV="1">
          <a:off x="16179800" y="2530384"/>
          <a:ext cx="8382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60" name="将来負担の状況平均値テキスト">
          <a:extLst>
            <a:ext uri="{FF2B5EF4-FFF2-40B4-BE49-F238E27FC236}">
              <a16:creationId xmlns:a16="http://schemas.microsoft.com/office/drawing/2014/main" id="{00000000-0008-0000-0300-0000CC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82731</xdr:rowOff>
    </xdr:from>
    <xdr:to>
      <xdr:col>77</xdr:col>
      <xdr:colOff>44450</xdr:colOff>
      <xdr:row>15</xdr:row>
      <xdr:rowOff>136737</xdr:rowOff>
    </xdr:to>
    <xdr:cxnSp macro="">
      <xdr:nvCxnSpPr>
        <xdr:cNvPr id="462" name="直線コネクタ 461">
          <a:extLst>
            <a:ext uri="{FF2B5EF4-FFF2-40B4-BE49-F238E27FC236}">
              <a16:creationId xmlns:a16="http://schemas.microsoft.com/office/drawing/2014/main" id="{00000000-0008-0000-0300-0000CE010000}"/>
            </a:ext>
          </a:extLst>
        </xdr:cNvPr>
        <xdr:cNvCxnSpPr/>
      </xdr:nvCxnSpPr>
      <xdr:spPr>
        <a:xfrm flipV="1">
          <a:off x="15290800" y="2654481"/>
          <a:ext cx="889000" cy="54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136737</xdr:rowOff>
    </xdr:from>
    <xdr:to>
      <xdr:col>72</xdr:col>
      <xdr:colOff>203200</xdr:colOff>
      <xdr:row>16</xdr:row>
      <xdr:rowOff>114663</xdr:rowOff>
    </xdr:to>
    <xdr:cxnSp macro="">
      <xdr:nvCxnSpPr>
        <xdr:cNvPr id="465" name="直線コネクタ 464">
          <a:extLst>
            <a:ext uri="{FF2B5EF4-FFF2-40B4-BE49-F238E27FC236}">
              <a16:creationId xmlns:a16="http://schemas.microsoft.com/office/drawing/2014/main" id="{00000000-0008-0000-0300-0000D1010000}"/>
            </a:ext>
          </a:extLst>
        </xdr:cNvPr>
        <xdr:cNvCxnSpPr/>
      </xdr:nvCxnSpPr>
      <xdr:spPr>
        <a:xfrm flipV="1">
          <a:off x="14401800" y="2708487"/>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131233</xdr:rowOff>
    </xdr:from>
    <xdr:to>
      <xdr:col>73</xdr:col>
      <xdr:colOff>44450</xdr:colOff>
      <xdr:row>14</xdr:row>
      <xdr:rowOff>61383</xdr:rowOff>
    </xdr:to>
    <xdr:sp macro="" textlink="">
      <xdr:nvSpPr>
        <xdr:cNvPr id="466" name="フローチャート: 判断 465">
          <a:extLst>
            <a:ext uri="{FF2B5EF4-FFF2-40B4-BE49-F238E27FC236}">
              <a16:creationId xmlns:a16="http://schemas.microsoft.com/office/drawing/2014/main" id="{00000000-0008-0000-0300-0000D2010000}"/>
            </a:ext>
          </a:extLst>
        </xdr:cNvPr>
        <xdr:cNvSpPr/>
      </xdr:nvSpPr>
      <xdr:spPr>
        <a:xfrm>
          <a:off x="15240000" y="236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71560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12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114663</xdr:rowOff>
    </xdr:from>
    <xdr:to>
      <xdr:col>68</xdr:col>
      <xdr:colOff>152400</xdr:colOff>
      <xdr:row>18</xdr:row>
      <xdr:rowOff>49832</xdr:rowOff>
    </xdr:to>
    <xdr:cxnSp macro="">
      <xdr:nvCxnSpPr>
        <xdr:cNvPr id="468" name="直線コネクタ 467">
          <a:extLst>
            <a:ext uri="{FF2B5EF4-FFF2-40B4-BE49-F238E27FC236}">
              <a16:creationId xmlns:a16="http://schemas.microsoft.com/office/drawing/2014/main" id="{00000000-0008-0000-0300-0000D4010000}"/>
            </a:ext>
          </a:extLst>
        </xdr:cNvPr>
        <xdr:cNvCxnSpPr/>
      </xdr:nvCxnSpPr>
      <xdr:spPr>
        <a:xfrm flipV="1">
          <a:off x="13512800" y="2857863"/>
          <a:ext cx="889000" cy="27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132140</xdr:rowOff>
    </xdr:from>
    <xdr:to>
      <xdr:col>68</xdr:col>
      <xdr:colOff>203200</xdr:colOff>
      <xdr:row>15</xdr:row>
      <xdr:rowOff>62290</xdr:rowOff>
    </xdr:to>
    <xdr:sp macro="" textlink="">
      <xdr:nvSpPr>
        <xdr:cNvPr id="469" name="フローチャート: 判断 468">
          <a:extLst>
            <a:ext uri="{FF2B5EF4-FFF2-40B4-BE49-F238E27FC236}">
              <a16:creationId xmlns:a16="http://schemas.microsoft.com/office/drawing/2014/main" id="{00000000-0008-0000-0300-0000D5010000}"/>
            </a:ext>
          </a:extLst>
        </xdr:cNvPr>
        <xdr:cNvSpPr/>
      </xdr:nvSpPr>
      <xdr:spPr>
        <a:xfrm>
          <a:off x="14351000" y="253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72467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2301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103414</xdr:rowOff>
    </xdr:from>
    <xdr:to>
      <xdr:col>64</xdr:col>
      <xdr:colOff>152400</xdr:colOff>
      <xdr:row>15</xdr:row>
      <xdr:rowOff>33564</xdr:rowOff>
    </xdr:to>
    <xdr:sp macro="" textlink="">
      <xdr:nvSpPr>
        <xdr:cNvPr id="471" name="フローチャート: 判断 470">
          <a:extLst>
            <a:ext uri="{FF2B5EF4-FFF2-40B4-BE49-F238E27FC236}">
              <a16:creationId xmlns:a16="http://schemas.microsoft.com/office/drawing/2014/main" id="{00000000-0008-0000-0300-0000D7010000}"/>
            </a:ext>
          </a:extLst>
        </xdr:cNvPr>
        <xdr:cNvSpPr/>
      </xdr:nvSpPr>
      <xdr:spPr>
        <a:xfrm>
          <a:off x="13462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43741</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227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76" name="テキスト ボックス 475">
          <a:extLst>
            <a:ext uri="{FF2B5EF4-FFF2-40B4-BE49-F238E27FC236}">
              <a16:creationId xmlns:a16="http://schemas.microsoft.com/office/drawing/2014/main" id="{00000000-0008-0000-0300-0000D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79284</xdr:rowOff>
    </xdr:from>
    <xdr:to>
      <xdr:col>81</xdr:col>
      <xdr:colOff>95250</xdr:colOff>
      <xdr:row>15</xdr:row>
      <xdr:rowOff>9434</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6967200" y="247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51361</xdr:rowOff>
    </xdr:from>
    <xdr:ext cx="762000" cy="259045"/>
    <xdr:sp macro="" textlink="">
      <xdr:nvSpPr>
        <xdr:cNvPr id="479" name="将来負担の状況該当値テキスト">
          <a:extLst>
            <a:ext uri="{FF2B5EF4-FFF2-40B4-BE49-F238E27FC236}">
              <a16:creationId xmlns:a16="http://schemas.microsoft.com/office/drawing/2014/main" id="{00000000-0008-0000-0300-0000DF010000}"/>
            </a:ext>
          </a:extLst>
        </xdr:cNvPr>
        <xdr:cNvSpPr txBox="1"/>
      </xdr:nvSpPr>
      <xdr:spPr>
        <a:xfrm>
          <a:off x="17106900" y="2451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31931</xdr:rowOff>
    </xdr:from>
    <xdr:to>
      <xdr:col>77</xdr:col>
      <xdr:colOff>95250</xdr:colOff>
      <xdr:row>15</xdr:row>
      <xdr:rowOff>133531</xdr:rowOff>
    </xdr:to>
    <xdr:sp macro="" textlink="">
      <xdr:nvSpPr>
        <xdr:cNvPr id="480" name="楕円 479">
          <a:extLst>
            <a:ext uri="{FF2B5EF4-FFF2-40B4-BE49-F238E27FC236}">
              <a16:creationId xmlns:a16="http://schemas.microsoft.com/office/drawing/2014/main" id="{00000000-0008-0000-0300-0000E0010000}"/>
            </a:ext>
          </a:extLst>
        </xdr:cNvPr>
        <xdr:cNvSpPr/>
      </xdr:nvSpPr>
      <xdr:spPr>
        <a:xfrm>
          <a:off x="16129000" y="260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118308</xdr:rowOff>
    </xdr:from>
    <xdr:ext cx="736600" cy="259045"/>
    <xdr:sp macro="" textlink="">
      <xdr:nvSpPr>
        <xdr:cNvPr id="481" name="テキスト ボックス 480">
          <a:extLst>
            <a:ext uri="{FF2B5EF4-FFF2-40B4-BE49-F238E27FC236}">
              <a16:creationId xmlns:a16="http://schemas.microsoft.com/office/drawing/2014/main" id="{00000000-0008-0000-0300-0000E1010000}"/>
            </a:ext>
          </a:extLst>
        </xdr:cNvPr>
        <xdr:cNvSpPr txBox="1"/>
      </xdr:nvSpPr>
      <xdr:spPr>
        <a:xfrm>
          <a:off x="15798800" y="269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85937</xdr:rowOff>
    </xdr:from>
    <xdr:to>
      <xdr:col>73</xdr:col>
      <xdr:colOff>44450</xdr:colOff>
      <xdr:row>16</xdr:row>
      <xdr:rowOff>16087</xdr:rowOff>
    </xdr:to>
    <xdr:sp macro="" textlink="">
      <xdr:nvSpPr>
        <xdr:cNvPr id="482" name="楕円 481">
          <a:extLst>
            <a:ext uri="{FF2B5EF4-FFF2-40B4-BE49-F238E27FC236}">
              <a16:creationId xmlns:a16="http://schemas.microsoft.com/office/drawing/2014/main" id="{00000000-0008-0000-0300-0000E2010000}"/>
            </a:ext>
          </a:extLst>
        </xdr:cNvPr>
        <xdr:cNvSpPr/>
      </xdr:nvSpPr>
      <xdr:spPr>
        <a:xfrm>
          <a:off x="152400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864</xdr:rowOff>
    </xdr:from>
    <xdr:ext cx="762000" cy="259045"/>
    <xdr:sp macro="" textlink="">
      <xdr:nvSpPr>
        <xdr:cNvPr id="483" name="テキスト ボックス 482">
          <a:extLst>
            <a:ext uri="{FF2B5EF4-FFF2-40B4-BE49-F238E27FC236}">
              <a16:creationId xmlns:a16="http://schemas.microsoft.com/office/drawing/2014/main" id="{00000000-0008-0000-0300-0000E3010000}"/>
            </a:ext>
          </a:extLst>
        </xdr:cNvPr>
        <xdr:cNvSpPr txBox="1"/>
      </xdr:nvSpPr>
      <xdr:spPr>
        <a:xfrm>
          <a:off x="14909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63863</xdr:rowOff>
    </xdr:from>
    <xdr:to>
      <xdr:col>68</xdr:col>
      <xdr:colOff>203200</xdr:colOff>
      <xdr:row>16</xdr:row>
      <xdr:rowOff>165463</xdr:rowOff>
    </xdr:to>
    <xdr:sp macro="" textlink="">
      <xdr:nvSpPr>
        <xdr:cNvPr id="484" name="楕円 483">
          <a:extLst>
            <a:ext uri="{FF2B5EF4-FFF2-40B4-BE49-F238E27FC236}">
              <a16:creationId xmlns:a16="http://schemas.microsoft.com/office/drawing/2014/main" id="{00000000-0008-0000-0300-0000E4010000}"/>
            </a:ext>
          </a:extLst>
        </xdr:cNvPr>
        <xdr:cNvSpPr/>
      </xdr:nvSpPr>
      <xdr:spPr>
        <a:xfrm>
          <a:off x="14351000" y="280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150240</xdr:rowOff>
    </xdr:from>
    <xdr:ext cx="762000" cy="259045"/>
    <xdr:sp macro="" textlink="">
      <xdr:nvSpPr>
        <xdr:cNvPr id="485" name="テキスト ボックス 484">
          <a:extLst>
            <a:ext uri="{FF2B5EF4-FFF2-40B4-BE49-F238E27FC236}">
              <a16:creationId xmlns:a16="http://schemas.microsoft.com/office/drawing/2014/main" id="{00000000-0008-0000-0300-0000E5010000}"/>
            </a:ext>
          </a:extLst>
        </xdr:cNvPr>
        <xdr:cNvSpPr txBox="1"/>
      </xdr:nvSpPr>
      <xdr:spPr>
        <a:xfrm>
          <a:off x="14020800" y="2893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170482</xdr:rowOff>
    </xdr:from>
    <xdr:to>
      <xdr:col>64</xdr:col>
      <xdr:colOff>152400</xdr:colOff>
      <xdr:row>18</xdr:row>
      <xdr:rowOff>100632</xdr:rowOff>
    </xdr:to>
    <xdr:sp macro="" textlink="">
      <xdr:nvSpPr>
        <xdr:cNvPr id="486" name="楕円 485">
          <a:extLst>
            <a:ext uri="{FF2B5EF4-FFF2-40B4-BE49-F238E27FC236}">
              <a16:creationId xmlns:a16="http://schemas.microsoft.com/office/drawing/2014/main" id="{00000000-0008-0000-0300-0000E6010000}"/>
            </a:ext>
          </a:extLst>
        </xdr:cNvPr>
        <xdr:cNvSpPr/>
      </xdr:nvSpPr>
      <xdr:spPr>
        <a:xfrm>
          <a:off x="13462000" y="308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85409</xdr:rowOff>
    </xdr:from>
    <xdr:ext cx="762000" cy="259045"/>
    <xdr:sp macro="" textlink="">
      <xdr:nvSpPr>
        <xdr:cNvPr id="487" name="テキスト ボックス 486">
          <a:extLst>
            <a:ext uri="{FF2B5EF4-FFF2-40B4-BE49-F238E27FC236}">
              <a16:creationId xmlns:a16="http://schemas.microsoft.com/office/drawing/2014/main" id="{00000000-0008-0000-0300-0000E7010000}"/>
            </a:ext>
          </a:extLst>
        </xdr:cNvPr>
        <xdr:cNvSpPr txBox="1"/>
      </xdr:nvSpPr>
      <xdr:spPr>
        <a:xfrm>
          <a:off x="13131800" y="3171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し、類似団体</a:t>
          </a:r>
          <a:r>
            <a:rPr kumimoji="1" lang="ja-JP" altLang="en-US" sz="1100">
              <a:solidFill>
                <a:schemeClr val="dk1"/>
              </a:solidFill>
              <a:effectLst/>
              <a:latin typeface="+mn-lt"/>
              <a:ea typeface="+mn-ea"/>
              <a:cs typeface="+mn-cs"/>
            </a:rPr>
            <a:t>に近づいた</a:t>
          </a:r>
          <a:r>
            <a:rPr kumimoji="1" lang="ja-JP" altLang="ja-JP" sz="1100">
              <a:solidFill>
                <a:schemeClr val="dk1"/>
              </a:solidFill>
              <a:effectLst/>
              <a:latin typeface="+mn-lt"/>
              <a:ea typeface="+mn-ea"/>
              <a:cs typeface="+mn-cs"/>
            </a:rPr>
            <a:t>。岡山県の平均と比較しても経常収支比率に占める割合は依然として低くなっている。今後も引き続き、一部事務組合の人件費充当分の負担金や、公営企業会計の人件費に充当する繰出金などの、人件費に準ずる費用を含めた人件費関係全体について抑制していく。また、総合計画に基づき組織のスリム化、職員の適正配置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35560</xdr:rowOff>
    </xdr:from>
    <xdr:to>
      <xdr:col>24</xdr:col>
      <xdr:colOff>25400</xdr:colOff>
      <xdr:row>36</xdr:row>
      <xdr:rowOff>134620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07760"/>
          <a:ext cx="8382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78757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50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106680</xdr:rowOff>
    </xdr:from>
    <xdr:to>
      <xdr:col>24</xdr:col>
      <xdr:colOff>76200</xdr:colOff>
      <xdr:row>37</xdr:row>
      <xdr:rowOff>36830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35560</xdr:rowOff>
    </xdr:from>
    <xdr:to>
      <xdr:col>19</xdr:col>
      <xdr:colOff>187325</xdr:colOff>
      <xdr:row>36</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077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68580</xdr:rowOff>
    </xdr:from>
    <xdr:to>
      <xdr:col>20</xdr:col>
      <xdr:colOff>38100</xdr:colOff>
      <xdr:row>36</xdr:row>
      <xdr:rowOff>170180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154957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27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37</xdr:row>
      <xdr:rowOff>107950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068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38100</xdr:rowOff>
    </xdr:from>
    <xdr:to>
      <xdr:col>15</xdr:col>
      <xdr:colOff>149225</xdr:colOff>
      <xdr:row>36</xdr:row>
      <xdr:rowOff>139700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149877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92710</xdr:rowOff>
    </xdr:from>
    <xdr:to>
      <xdr:col>11</xdr:col>
      <xdr:colOff>9525</xdr:colOff>
      <xdr:row>37</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093460"/>
          <a:ext cx="889000" cy="35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129540</xdr:rowOff>
    </xdr:from>
    <xdr:to>
      <xdr:col>11</xdr:col>
      <xdr:colOff>60325</xdr:colOff>
      <xdr:row>37</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78757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83820</xdr:rowOff>
    </xdr:from>
    <xdr:to>
      <xdr:col>24</xdr:col>
      <xdr:colOff>76200</xdr:colOff>
      <xdr:row>37</xdr:row>
      <xdr:rowOff>13970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100347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156210</xdr:rowOff>
    </xdr:from>
    <xdr:to>
      <xdr:col>20</xdr:col>
      <xdr:colOff>38100</xdr:colOff>
      <xdr:row>36</xdr:row>
      <xdr:rowOff>86360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96537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25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170197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57150</xdr:rowOff>
    </xdr:from>
    <xdr:to>
      <xdr:col>11</xdr:col>
      <xdr:colOff>60325</xdr:colOff>
      <xdr:row>37</xdr:row>
      <xdr:rowOff>158750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41910</xdr:rowOff>
    </xdr:from>
    <xdr:to>
      <xdr:col>6</xdr:col>
      <xdr:colOff>171450</xdr:colOff>
      <xdr:row>35</xdr:row>
      <xdr:rowOff>143510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153687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3.3</a:t>
          </a:r>
          <a:r>
            <a:rPr kumimoji="1" lang="ja-JP" altLang="ja-JP" sz="1100">
              <a:solidFill>
                <a:schemeClr val="dk1"/>
              </a:solidFill>
              <a:effectLst/>
              <a:latin typeface="+mn-lt"/>
              <a:ea typeface="+mn-ea"/>
              <a:cs typeface="+mn-cs"/>
            </a:rPr>
            <a:t>％増加した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年度は物価高や光熱水費の増加などの要因もあり、今後も</a:t>
          </a:r>
          <a:r>
            <a:rPr kumimoji="1" lang="ja-JP" altLang="en-US" sz="1100">
              <a:solidFill>
                <a:schemeClr val="dk1"/>
              </a:solidFill>
              <a:effectLst/>
              <a:latin typeface="+mn-lt"/>
              <a:ea typeface="+mn-ea"/>
              <a:cs typeface="+mn-cs"/>
            </a:rPr>
            <a:t>社会情勢等に</a:t>
          </a:r>
          <a:r>
            <a:rPr kumimoji="1" lang="ja-JP" altLang="ja-JP" sz="1100">
              <a:solidFill>
                <a:schemeClr val="dk1"/>
              </a:solidFill>
              <a:effectLst/>
              <a:latin typeface="+mn-lt"/>
              <a:ea typeface="+mn-ea"/>
              <a:cs typeface="+mn-cs"/>
            </a:rPr>
            <a:t>注視する必要がある。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81280</xdr:rowOff>
    </xdr:from>
    <xdr:to>
      <xdr:col>82</xdr:col>
      <xdr:colOff>107950</xdr:colOff>
      <xdr:row>20</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31013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56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161290</xdr:rowOff>
    </xdr:from>
    <xdr:to>
      <xdr:col>82</xdr:col>
      <xdr:colOff>196850</xdr:colOff>
      <xdr:row>20</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59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167657</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205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81280</xdr:rowOff>
    </xdr:from>
    <xdr:to>
      <xdr:col>82</xdr:col>
      <xdr:colOff>196850</xdr:colOff>
      <xdr:row>13</xdr:row>
      <xdr:rowOff>81280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31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41275</xdr:rowOff>
    </xdr:from>
    <xdr:to>
      <xdr:col>82</xdr:col>
      <xdr:colOff>107950</xdr:colOff>
      <xdr:row>16</xdr:row>
      <xdr:rowOff>58420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613025"/>
          <a:ext cx="8382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75582</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475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59055</xdr:rowOff>
    </xdr:from>
    <xdr:to>
      <xdr:col>82</xdr:col>
      <xdr:colOff>158750</xdr:colOff>
      <xdr:row>15</xdr:row>
      <xdr:rowOff>160655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30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92710</xdr:rowOff>
    </xdr:from>
    <xdr:to>
      <xdr:col>78</xdr:col>
      <xdr:colOff>69850</xdr:colOff>
      <xdr:row>15</xdr:row>
      <xdr:rowOff>41275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93010"/>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xdr:rowOff>
    </xdr:from>
    <xdr:to>
      <xdr:col>78</xdr:col>
      <xdr:colOff>120650</xdr:colOff>
      <xdr:row>15</xdr:row>
      <xdr:rowOff>114935</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85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99712</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92710</xdr:rowOff>
    </xdr:from>
    <xdr:to>
      <xdr:col>73</xdr:col>
      <xdr:colOff>180975</xdr:colOff>
      <xdr:row>14</xdr:row>
      <xdr:rowOff>155575</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249301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121920</xdr:rowOff>
    </xdr:from>
    <xdr:to>
      <xdr:col>74</xdr:col>
      <xdr:colOff>31750</xdr:colOff>
      <xdr:row>15</xdr:row>
      <xdr:rowOff>52070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36847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0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155575</xdr:rowOff>
    </xdr:from>
    <xdr:to>
      <xdr:col>69</xdr:col>
      <xdr:colOff>92075</xdr:colOff>
      <xdr:row>16</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555875"/>
          <a:ext cx="889000" cy="3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144780</xdr:rowOff>
    </xdr:from>
    <xdr:to>
      <xdr:col>69</xdr:col>
      <xdr:colOff>142875</xdr:colOff>
      <xdr:row>15</xdr:row>
      <xdr:rowOff>74930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54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59707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116205</xdr:rowOff>
    </xdr:from>
    <xdr:to>
      <xdr:col>65</xdr:col>
      <xdr:colOff>53975</xdr:colOff>
      <xdr:row>16</xdr:row>
      <xdr:rowOff>46355</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68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56532</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45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151147</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161925</xdr:rowOff>
    </xdr:from>
    <xdr:to>
      <xdr:col>78</xdr:col>
      <xdr:colOff>120650</xdr:colOff>
      <xdr:row>15</xdr:row>
      <xdr:rowOff>92075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562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102252</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331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41910</xdr:rowOff>
    </xdr:from>
    <xdr:to>
      <xdr:col>74</xdr:col>
      <xdr:colOff>31750</xdr:colOff>
      <xdr:row>14</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442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153687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21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104775</xdr:rowOff>
    </xdr:from>
    <xdr:to>
      <xdr:col>69</xdr:col>
      <xdr:colOff>142875</xdr:colOff>
      <xdr:row>15</xdr:row>
      <xdr:rowOff>34925</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505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45102</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273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110490</xdr:rowOff>
    </xdr:from>
    <xdr:to>
      <xdr:col>65</xdr:col>
      <xdr:colOff>53975</xdr:colOff>
      <xdr:row>17</xdr:row>
      <xdr:rowOff>40640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853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25417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940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少子高齢化の今、扶助費は今後、高齢者、障害者を社会全体で支える制度に対応するため避けられないことであるため、所得制限や対象者の見直しを行うなど、経費抑制を図りたい。</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31750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3827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31750</xdr:rowOff>
    </xdr:from>
    <xdr:to>
      <xdr:col>24</xdr:col>
      <xdr:colOff>114300</xdr:colOff>
      <xdr:row>62</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661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461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38100</xdr:rowOff>
    </xdr:from>
    <xdr:to>
      <xdr:col>24</xdr:col>
      <xdr:colOff>76200</xdr:colOff>
      <xdr:row>56</xdr:row>
      <xdr:rowOff>139700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31750</xdr:rowOff>
    </xdr:from>
    <xdr:to>
      <xdr:col>19</xdr:col>
      <xdr:colOff>187325</xdr:colOff>
      <xdr:row>55</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461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152400</xdr:rowOff>
    </xdr:from>
    <xdr:to>
      <xdr:col>20</xdr:col>
      <xdr:colOff>38100</xdr:colOff>
      <xdr:row>56</xdr:row>
      <xdr:rowOff>82550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67327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6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146050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9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152400</xdr:rowOff>
    </xdr:from>
    <xdr:to>
      <xdr:col>15</xdr:col>
      <xdr:colOff>149225</xdr:colOff>
      <xdr:row>56</xdr:row>
      <xdr:rowOff>82550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67327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146050</xdr:rowOff>
    </xdr:from>
    <xdr:to>
      <xdr:col>11</xdr:col>
      <xdr:colOff>9525</xdr:colOff>
      <xdr:row>56</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575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57150</xdr:rowOff>
    </xdr:from>
    <xdr:to>
      <xdr:col>11</xdr:col>
      <xdr:colOff>60325</xdr:colOff>
      <xdr:row>56</xdr:row>
      <xdr:rowOff>158750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143527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35577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95250</xdr:rowOff>
    </xdr:from>
    <xdr:to>
      <xdr:col>11</xdr:col>
      <xdr:colOff>60325</xdr:colOff>
      <xdr:row>56</xdr:row>
      <xdr:rowOff>25400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35577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92727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類似団体と比べて</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回る状況</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その</a:t>
          </a:r>
          <a:r>
            <a:rPr kumimoji="1" lang="ja-JP" altLang="en-US" sz="1100">
              <a:solidFill>
                <a:schemeClr val="dk1"/>
              </a:solidFill>
              <a:effectLst/>
              <a:latin typeface="+mn-lt"/>
              <a:ea typeface="+mn-ea"/>
              <a:cs typeface="+mn-cs"/>
            </a:rPr>
            <a:t>主な</a:t>
          </a:r>
          <a:r>
            <a:rPr kumimoji="1" lang="ja-JP" altLang="ja-JP" sz="1100">
              <a:solidFill>
                <a:schemeClr val="dk1"/>
              </a:solidFill>
              <a:effectLst/>
              <a:latin typeface="+mn-lt"/>
              <a:ea typeface="+mn-ea"/>
              <a:cs typeface="+mn-cs"/>
            </a:rPr>
            <a:t>要因は</a:t>
          </a:r>
          <a:r>
            <a:rPr kumimoji="1" lang="ja-JP" altLang="en-US" sz="1100">
              <a:solidFill>
                <a:schemeClr val="dk1"/>
              </a:solidFill>
              <a:effectLst/>
              <a:latin typeface="+mn-lt"/>
              <a:ea typeface="+mn-ea"/>
              <a:cs typeface="+mn-cs"/>
            </a:rPr>
            <a:t>下水道会計が法適化されたこと</a:t>
          </a:r>
          <a:r>
            <a:rPr kumimoji="1" lang="ja-JP" altLang="ja-JP" sz="1100">
              <a:solidFill>
                <a:schemeClr val="dk1"/>
              </a:solidFill>
              <a:effectLst/>
              <a:latin typeface="+mn-lt"/>
              <a:ea typeface="+mn-ea"/>
              <a:cs typeface="+mn-cs"/>
            </a:rPr>
            <a:t>による</a:t>
          </a:r>
          <a:r>
            <a:rPr kumimoji="1" lang="ja-JP" altLang="en-US" sz="1100">
              <a:solidFill>
                <a:schemeClr val="dk1"/>
              </a:solidFill>
              <a:effectLst/>
              <a:latin typeface="+mn-lt"/>
              <a:ea typeface="+mn-ea"/>
              <a:cs typeface="+mn-cs"/>
            </a:rPr>
            <a:t>もの</a:t>
          </a:r>
          <a:r>
            <a:rPr kumimoji="1" lang="ja-JP" altLang="ja-JP" sz="1100">
              <a:solidFill>
                <a:schemeClr val="dk1"/>
              </a:solidFill>
              <a:effectLst/>
              <a:latin typeface="+mn-lt"/>
              <a:ea typeface="+mn-ea"/>
              <a:cs typeface="+mn-cs"/>
            </a:rPr>
            <a:t>。今後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減少傾向となる予定だが、老朽化する施設の更新等にかかる地方債の借入も予想されるため、引き続き注視する必要がある。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92710</xdr:rowOff>
    </xdr:from>
    <xdr:to>
      <xdr:col>82</xdr:col>
      <xdr:colOff>107950</xdr:colOff>
      <xdr:row>60</xdr:row>
      <xdr:rowOff>27940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17956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287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27940</xdr:rowOff>
    </xdr:from>
    <xdr:to>
      <xdr:col>82</xdr:col>
      <xdr:colOff>196850</xdr:colOff>
      <xdr:row>60</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31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7637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92710</xdr:rowOff>
    </xdr:from>
    <xdr:to>
      <xdr:col>82</xdr:col>
      <xdr:colOff>196850</xdr:colOff>
      <xdr:row>53</xdr:row>
      <xdr:rowOff>92710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58</xdr:row>
      <xdr:rowOff>43180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flipV="1">
          <a:off x="15671800" y="9613900"/>
          <a:ext cx="838200" cy="37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158767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588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43180</xdr:rowOff>
    </xdr:from>
    <xdr:to>
      <xdr:col>78</xdr:col>
      <xdr:colOff>69850</xdr:colOff>
      <xdr:row>59</xdr:row>
      <xdr:rowOff>54610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987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91440</xdr:rowOff>
    </xdr:from>
    <xdr:to>
      <xdr:col>78</xdr:col>
      <xdr:colOff>120650</xdr:colOff>
      <xdr:row>57</xdr:row>
      <xdr:rowOff>21590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31767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9461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54610</xdr:rowOff>
    </xdr:from>
    <xdr:to>
      <xdr:col>73</xdr:col>
      <xdr:colOff>180975</xdr:colOff>
      <xdr:row>60</xdr:row>
      <xdr:rowOff>5080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101701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68580</xdr:rowOff>
    </xdr:from>
    <xdr:to>
      <xdr:col>74</xdr:col>
      <xdr:colOff>31750</xdr:colOff>
      <xdr:row>56</xdr:row>
      <xdr:rowOff>170180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5080</xdr:rowOff>
    </xdr:from>
    <xdr:to>
      <xdr:col>69</xdr:col>
      <xdr:colOff>92075</xdr:colOff>
      <xdr:row>61</xdr:row>
      <xdr:rowOff>1270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2920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3810</xdr:rowOff>
    </xdr:from>
    <xdr:to>
      <xdr:col>65</xdr:col>
      <xdr:colOff>53975</xdr:colOff>
      <xdr:row>57</xdr:row>
      <xdr:rowOff>105410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115587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954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163830</xdr:rowOff>
    </xdr:from>
    <xdr:to>
      <xdr:col>78</xdr:col>
      <xdr:colOff>120650</xdr:colOff>
      <xdr:row>58</xdr:row>
      <xdr:rowOff>93980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78757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3810</xdr:rowOff>
    </xdr:from>
    <xdr:to>
      <xdr:col>74</xdr:col>
      <xdr:colOff>31750</xdr:colOff>
      <xdr:row>59</xdr:row>
      <xdr:rowOff>105410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11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90187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20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125730</xdr:rowOff>
    </xdr:from>
    <xdr:to>
      <xdr:col>69</xdr:col>
      <xdr:colOff>142875</xdr:colOff>
      <xdr:row>60</xdr:row>
      <xdr:rowOff>55880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1024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40657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32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121920</xdr:rowOff>
    </xdr:from>
    <xdr:to>
      <xdr:col>65</xdr:col>
      <xdr:colOff>53975</xdr:colOff>
      <xdr:row>61</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40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36847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1049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前年度に比べて</a:t>
          </a:r>
          <a:r>
            <a:rPr kumimoji="1" lang="en-US" altLang="ja-JP" sz="1100">
              <a:solidFill>
                <a:schemeClr val="dk1"/>
              </a:solidFill>
              <a:effectLst/>
              <a:latin typeface="+mn-lt"/>
              <a:ea typeface="+mn-ea"/>
              <a:cs typeface="+mn-cs"/>
            </a:rPr>
            <a:t>6.0</a:t>
          </a:r>
          <a:r>
            <a:rPr kumimoji="1" lang="ja-JP" altLang="ja-JP" sz="1100">
              <a:solidFill>
                <a:schemeClr val="dk1"/>
              </a:solidFill>
              <a:effectLst/>
              <a:latin typeface="+mn-lt"/>
              <a:ea typeface="+mn-ea"/>
              <a:cs typeface="+mn-cs"/>
            </a:rPr>
            <a:t>％増加し、類似団体平均</a:t>
          </a:r>
          <a:r>
            <a:rPr kumimoji="1" lang="ja-JP" altLang="en-US" sz="1100">
              <a:solidFill>
                <a:schemeClr val="dk1"/>
              </a:solidFill>
              <a:effectLst/>
              <a:latin typeface="+mn-lt"/>
              <a:ea typeface="+mn-ea"/>
              <a:cs typeface="+mn-cs"/>
            </a:rPr>
            <a:t>に近づいた</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下水道会計が法適化されたことに伴い、同会計への繰出金が計上されたことによるものと考えられる。</a:t>
          </a:r>
          <a:r>
            <a:rPr kumimoji="1" lang="ja-JP" altLang="ja-JP" sz="1100">
              <a:solidFill>
                <a:schemeClr val="dk1"/>
              </a:solidFill>
              <a:effectLst/>
              <a:latin typeface="+mn-lt"/>
              <a:ea typeface="+mn-ea"/>
              <a:cs typeface="+mn-cs"/>
            </a:rPr>
            <a:t>今後も引き続き、補助団体の実績等を踏まえ、対象団体、補助金額の見直しを実施しながら、今後、定額補助が慣例となっている団体についても、各担当部署において見直しを図りたい。</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88138</xdr:rowOff>
    </xdr:from>
    <xdr:to>
      <xdr:col>82</xdr:col>
      <xdr:colOff>107950</xdr:colOff>
      <xdr:row>41</xdr:row>
      <xdr:rowOff>78994</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745988"/>
          <a:ext cx="0" cy="136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51071</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8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78994</xdr:rowOff>
    </xdr:from>
    <xdr:to>
      <xdr:col>82</xdr:col>
      <xdr:colOff>196850</xdr:colOff>
      <xdr:row>41</xdr:row>
      <xdr:rowOff>78994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10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3065</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48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88138</xdr:rowOff>
    </xdr:from>
    <xdr:to>
      <xdr:col>82</xdr:col>
      <xdr:colOff>196850</xdr:colOff>
      <xdr:row>33</xdr:row>
      <xdr:rowOff>88138</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74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33</xdr:row>
      <xdr:rowOff>60706</xdr:rowOff>
    </xdr:from>
    <xdr:to>
      <xdr:col>82</xdr:col>
      <xdr:colOff>107950</xdr:colOff>
      <xdr:row>36</xdr:row>
      <xdr:rowOff>94996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5718556"/>
          <a:ext cx="8382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98569</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270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126492</xdr:rowOff>
    </xdr:from>
    <xdr:to>
      <xdr:col>82</xdr:col>
      <xdr:colOff>158750</xdr:colOff>
      <xdr:row>37</xdr:row>
      <xdr:rowOff>56642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14986</xdr:rowOff>
    </xdr:from>
    <xdr:to>
      <xdr:col>78</xdr:col>
      <xdr:colOff>69850</xdr:colOff>
      <xdr:row>33</xdr:row>
      <xdr:rowOff>60706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56728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103141</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275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14986</xdr:rowOff>
    </xdr:from>
    <xdr:to>
      <xdr:col>73</xdr:col>
      <xdr:colOff>180975</xdr:colOff>
      <xdr:row>33</xdr:row>
      <xdr:rowOff>88138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56728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124206</xdr:rowOff>
    </xdr:from>
    <xdr:to>
      <xdr:col>74</xdr:col>
      <xdr:colOff>31750</xdr:colOff>
      <xdr:row>36</xdr:row>
      <xdr:rowOff>54356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124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39133</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2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88138</xdr:rowOff>
    </xdr:from>
    <xdr:to>
      <xdr:col>69</xdr:col>
      <xdr:colOff>92075</xdr:colOff>
      <xdr:row>33</xdr:row>
      <xdr:rowOff>124714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57459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169926</xdr:rowOff>
    </xdr:from>
    <xdr:to>
      <xdr:col>69</xdr:col>
      <xdr:colOff>142875</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84853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69342</xdr:rowOff>
    </xdr:from>
    <xdr:to>
      <xdr:col>65</xdr:col>
      <xdr:colOff>53975</xdr:colOff>
      <xdr:row>35</xdr:row>
      <xdr:rowOff>170942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07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155719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56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44196</xdr:rowOff>
    </xdr:from>
    <xdr:to>
      <xdr:col>82</xdr:col>
      <xdr:colOff>158750</xdr:colOff>
      <xdr:row>36</xdr:row>
      <xdr:rowOff>145796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60723</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6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9906</xdr:rowOff>
    </xdr:from>
    <xdr:to>
      <xdr:col>78</xdr:col>
      <xdr:colOff>120650</xdr:colOff>
      <xdr:row>33</xdr:row>
      <xdr:rowOff>111506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5667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31</xdr:row>
      <xdr:rowOff>121683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436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32</xdr:row>
      <xdr:rowOff>135636</xdr:rowOff>
    </xdr:from>
    <xdr:to>
      <xdr:col>74</xdr:col>
      <xdr:colOff>31750</xdr:colOff>
      <xdr:row>33</xdr:row>
      <xdr:rowOff>65786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562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31</xdr:row>
      <xdr:rowOff>75963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390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37338</xdr:rowOff>
    </xdr:from>
    <xdr:to>
      <xdr:col>69</xdr:col>
      <xdr:colOff>142875</xdr:colOff>
      <xdr:row>33</xdr:row>
      <xdr:rowOff>138938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5695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31</xdr:row>
      <xdr:rowOff>149115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46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73914</xdr:rowOff>
    </xdr:from>
    <xdr:to>
      <xdr:col>65</xdr:col>
      <xdr:colOff>53975</xdr:colOff>
      <xdr:row>34</xdr:row>
      <xdr:rowOff>4064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573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14241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50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前年度から</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％増加し、類似団体平均</a:t>
          </a:r>
          <a:r>
            <a:rPr kumimoji="1" lang="ja-JP" altLang="en-US" sz="1100">
              <a:solidFill>
                <a:schemeClr val="dk1"/>
              </a:solidFill>
              <a:effectLst/>
              <a:latin typeface="+mn-lt"/>
              <a:ea typeface="+mn-ea"/>
              <a:cs typeface="+mn-cs"/>
            </a:rPr>
            <a:t>を</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a:t>
          </a:r>
          <a:r>
            <a:rPr kumimoji="1" lang="ja-JP" altLang="en-US" sz="1100">
              <a:solidFill>
                <a:schemeClr val="dk1"/>
              </a:solidFill>
              <a:effectLst/>
              <a:latin typeface="+mn-lt"/>
              <a:ea typeface="+mn-ea"/>
              <a:cs typeface="+mn-cs"/>
            </a:rPr>
            <a:t>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大規模事業に充当した合併特例債の償還などから、今後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公債費が一時増加する時期になる</a:t>
          </a:r>
          <a:r>
            <a:rPr kumimoji="1" lang="ja-JP" altLang="en-US" sz="1100">
              <a:solidFill>
                <a:schemeClr val="dk1"/>
              </a:solidFill>
              <a:effectLst/>
              <a:latin typeface="+mn-lt"/>
              <a:ea typeface="+mn-ea"/>
              <a:cs typeface="+mn-cs"/>
            </a:rPr>
            <a:t>ため</a:t>
          </a:r>
          <a:r>
            <a:rPr kumimoji="1" lang="ja-JP" altLang="ja-JP" sz="1100">
              <a:solidFill>
                <a:schemeClr val="dk1"/>
              </a:solidFill>
              <a:effectLst/>
              <a:latin typeface="+mn-lt"/>
              <a:ea typeface="+mn-ea"/>
              <a:cs typeface="+mn-cs"/>
            </a:rPr>
            <a:t>、推移を注視するとともに、新たな地方債発行を極力抑制する必要がある。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53848</xdr:rowOff>
    </xdr:from>
    <xdr:to>
      <xdr:col>24</xdr:col>
      <xdr:colOff>25400</xdr:colOff>
      <xdr:row>80</xdr:row>
      <xdr:rowOff>21844</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7411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165371</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0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21844</xdr:rowOff>
    </xdr:from>
    <xdr:to>
      <xdr:col>24</xdr:col>
      <xdr:colOff>114300</xdr:colOff>
      <xdr:row>80</xdr:row>
      <xdr:rowOff>21844</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73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140225</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484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53848</xdr:rowOff>
    </xdr:from>
    <xdr:to>
      <xdr:col>24</xdr:col>
      <xdr:colOff>114300</xdr:colOff>
      <xdr:row>74</xdr:row>
      <xdr:rowOff>53848</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74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56135</xdr:rowOff>
    </xdr:from>
    <xdr:to>
      <xdr:col>24</xdr:col>
      <xdr:colOff>25400</xdr:colOff>
      <xdr:row>77</xdr:row>
      <xdr:rowOff>106426</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257785"/>
          <a:ext cx="8382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35577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6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19050</xdr:rowOff>
    </xdr:from>
    <xdr:to>
      <xdr:col>24</xdr:col>
      <xdr:colOff>76200</xdr:colOff>
      <xdr:row>77</xdr:row>
      <xdr:rowOff>120650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28702</xdr:rowOff>
    </xdr:from>
    <xdr:to>
      <xdr:col>19</xdr:col>
      <xdr:colOff>187325</xdr:colOff>
      <xdr:row>77</xdr:row>
      <xdr:rowOff>56135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230352"/>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1270</xdr:rowOff>
    </xdr:from>
    <xdr:to>
      <xdr:col>15</xdr:col>
      <xdr:colOff>98425</xdr:colOff>
      <xdr:row>77</xdr:row>
      <xdr:rowOff>28702</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2029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5335</xdr:rowOff>
    </xdr:from>
    <xdr:to>
      <xdr:col>15</xdr:col>
      <xdr:colOff>149225</xdr:colOff>
      <xdr:row>77</xdr:row>
      <xdr:rowOff>106935</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91712</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163576</xdr:rowOff>
    </xdr:from>
    <xdr:to>
      <xdr:col>11</xdr:col>
      <xdr:colOff>9525</xdr:colOff>
      <xdr:row>77</xdr:row>
      <xdr:rowOff>1270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19377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55626</xdr:rowOff>
    </xdr:from>
    <xdr:to>
      <xdr:col>6</xdr:col>
      <xdr:colOff>171450</xdr:colOff>
      <xdr:row>77</xdr:row>
      <xdr:rowOff>157226</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142003</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343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257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27703</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5335</xdr:rowOff>
    </xdr:from>
    <xdr:to>
      <xdr:col>20</xdr:col>
      <xdr:colOff>38100</xdr:colOff>
      <xdr:row>77</xdr:row>
      <xdr:rowOff>106935</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20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117112</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9758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149352</xdr:rowOff>
    </xdr:from>
    <xdr:to>
      <xdr:col>15</xdr:col>
      <xdr:colOff>149225</xdr:colOff>
      <xdr:row>77</xdr:row>
      <xdr:rowOff>79502</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89679</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121920</xdr:rowOff>
    </xdr:from>
    <xdr:to>
      <xdr:col>11</xdr:col>
      <xdr:colOff>60325</xdr:colOff>
      <xdr:row>77</xdr:row>
      <xdr:rowOff>52070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62247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112776</xdr:rowOff>
    </xdr:from>
    <xdr:to>
      <xdr:col>6</xdr:col>
      <xdr:colOff>171450</xdr:colOff>
      <xdr:row>77</xdr:row>
      <xdr:rowOff>42926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53103</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類似団体平均と比べて</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％下回</a:t>
          </a:r>
          <a:r>
            <a:rPr kumimoji="1" lang="ja-JP" altLang="en-US" sz="1100">
              <a:solidFill>
                <a:schemeClr val="dk1"/>
              </a:solidFill>
              <a:effectLst/>
              <a:latin typeface="+mn-lt"/>
              <a:ea typeface="+mn-ea"/>
              <a:cs typeface="+mn-cs"/>
            </a:rPr>
            <a:t>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今後も、公営企業等において料金設定の見直しを検討するなど普通会計の負担軽減を図っていく。</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76708</xdr:rowOff>
    </xdr:from>
    <xdr:to>
      <xdr:col>82</xdr:col>
      <xdr:colOff>107950</xdr:colOff>
      <xdr:row>80</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764008"/>
          <a:ext cx="0" cy="964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156227</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12700</xdr:rowOff>
    </xdr:from>
    <xdr:to>
      <xdr:col>82</xdr:col>
      <xdr:colOff>196850</xdr:colOff>
      <xdr:row>80</xdr:row>
      <xdr:rowOff>12700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163085</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50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76708</xdr:rowOff>
    </xdr:from>
    <xdr:to>
      <xdr:col>82</xdr:col>
      <xdr:colOff>196850</xdr:colOff>
      <xdr:row>74</xdr:row>
      <xdr:rowOff>76708</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7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28702</xdr:rowOff>
    </xdr:from>
    <xdr:to>
      <xdr:col>82</xdr:col>
      <xdr:colOff>107950</xdr:colOff>
      <xdr:row>76</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2887452"/>
          <a:ext cx="838200" cy="26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84853</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15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28702</xdr:rowOff>
    </xdr:from>
    <xdr:to>
      <xdr:col>78</xdr:col>
      <xdr:colOff>69850</xdr:colOff>
      <xdr:row>75</xdr:row>
      <xdr:rowOff>88138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28874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30480</xdr:rowOff>
    </xdr:from>
    <xdr:to>
      <xdr:col>78</xdr:col>
      <xdr:colOff>120650</xdr:colOff>
      <xdr:row>76</xdr:row>
      <xdr:rowOff>132080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116857</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88138</xdr:rowOff>
    </xdr:from>
    <xdr:to>
      <xdr:col>73</xdr:col>
      <xdr:colOff>180975</xdr:colOff>
      <xdr:row>77</xdr:row>
      <xdr:rowOff>10413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2946888"/>
          <a:ext cx="889000" cy="26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87630</xdr:rowOff>
    </xdr:from>
    <xdr:to>
      <xdr:col>74</xdr:col>
      <xdr:colOff>31750</xdr:colOff>
      <xdr:row>76</xdr:row>
      <xdr:rowOff>17780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2557</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10413</xdr:rowOff>
    </xdr:from>
    <xdr:to>
      <xdr:col>69</xdr:col>
      <xdr:colOff>92075</xdr:colOff>
      <xdr:row>78</xdr:row>
      <xdr:rowOff>35561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004800" y="13212063"/>
          <a:ext cx="889000" cy="196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76200</xdr:rowOff>
    </xdr:from>
    <xdr:to>
      <xdr:col>69</xdr:col>
      <xdr:colOff>142875</xdr:colOff>
      <xdr:row>77</xdr:row>
      <xdr:rowOff>6350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16527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89915</xdr:rowOff>
    </xdr:from>
    <xdr:to>
      <xdr:col>65</xdr:col>
      <xdr:colOff>53975</xdr:colOff>
      <xdr:row>77</xdr:row>
      <xdr:rowOff>20065</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1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30243</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288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76200</xdr:rowOff>
    </xdr:from>
    <xdr:to>
      <xdr:col>82</xdr:col>
      <xdr:colOff>158750</xdr:colOff>
      <xdr:row>77</xdr:row>
      <xdr:rowOff>6350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92727</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149352</xdr:rowOff>
    </xdr:from>
    <xdr:to>
      <xdr:col>78</xdr:col>
      <xdr:colOff>120650</xdr:colOff>
      <xdr:row>75</xdr:row>
      <xdr:rowOff>79502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89679</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605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37338</xdr:rowOff>
    </xdr:from>
    <xdr:to>
      <xdr:col>74</xdr:col>
      <xdr:colOff>31750</xdr:colOff>
      <xdr:row>75</xdr:row>
      <xdr:rowOff>138938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2896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149115</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66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131063</xdr:rowOff>
    </xdr:from>
    <xdr:to>
      <xdr:col>69</xdr:col>
      <xdr:colOff>142875</xdr:colOff>
      <xdr:row>77</xdr:row>
      <xdr:rowOff>61213</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45990</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52598</xdr:rowOff>
    </xdr:from>
    <xdr:to>
      <xdr:col>29</xdr:col>
      <xdr:colOff>127000</xdr:colOff>
      <xdr:row>19</xdr:row>
      <xdr:rowOff>105137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57623"/>
          <a:ext cx="0" cy="1252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77214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8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105137</xdr:rowOff>
    </xdr:from>
    <xdr:to>
      <xdr:col>30</xdr:col>
      <xdr:colOff>25400</xdr:colOff>
      <xdr:row>19</xdr:row>
      <xdr:rowOff>105137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103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138975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01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272,433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52598</xdr:rowOff>
    </xdr:from>
    <xdr:to>
      <xdr:col>30</xdr:col>
      <xdr:colOff>25400</xdr:colOff>
      <xdr:row>12</xdr:row>
      <xdr:rowOff>52598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576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86392</xdr:rowOff>
    </xdr:from>
    <xdr:to>
      <xdr:col>29</xdr:col>
      <xdr:colOff>127000</xdr:colOff>
      <xdr:row>17</xdr:row>
      <xdr:rowOff>131413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48667"/>
          <a:ext cx="647700" cy="450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71169</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334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88431</xdr:rowOff>
    </xdr:from>
    <xdr:to>
      <xdr:col>29</xdr:col>
      <xdr:colOff>177800</xdr:colOff>
      <xdr:row>18</xdr:row>
      <xdr:rowOff>18581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507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131413</xdr:rowOff>
    </xdr:from>
    <xdr:to>
      <xdr:col>26</xdr:col>
      <xdr:colOff>50800</xdr:colOff>
      <xdr:row>17</xdr:row>
      <xdr:rowOff>147095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93688"/>
          <a:ext cx="698500" cy="15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133714</xdr:rowOff>
    </xdr:from>
    <xdr:to>
      <xdr:col>26</xdr:col>
      <xdr:colOff>101600</xdr:colOff>
      <xdr:row>18</xdr:row>
      <xdr:rowOff>63864</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95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48641</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82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147095</xdr:rowOff>
    </xdr:from>
    <xdr:to>
      <xdr:col>22</xdr:col>
      <xdr:colOff>114300</xdr:colOff>
      <xdr:row>17</xdr:row>
      <xdr:rowOff>150903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09370"/>
          <a:ext cx="698500" cy="3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149650</xdr:rowOff>
    </xdr:from>
    <xdr:to>
      <xdr:col>22</xdr:col>
      <xdr:colOff>165100</xdr:colOff>
      <xdr:row>18</xdr:row>
      <xdr:rowOff>79800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119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64577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9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150903</xdr:rowOff>
    </xdr:from>
    <xdr:to>
      <xdr:col>18</xdr:col>
      <xdr:colOff>177800</xdr:colOff>
      <xdr:row>18</xdr:row>
      <xdr:rowOff>12443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13178"/>
          <a:ext cx="698500" cy="32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9349</xdr:rowOff>
    </xdr:from>
    <xdr:to>
      <xdr:col>19</xdr:col>
      <xdr:colOff>38100</xdr:colOff>
      <xdr:row>18</xdr:row>
      <xdr:rowOff>110949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430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95726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2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13731</xdr:rowOff>
    </xdr:from>
    <xdr:to>
      <xdr:col>15</xdr:col>
      <xdr:colOff>101600</xdr:colOff>
      <xdr:row>18</xdr:row>
      <xdr:rowOff>115331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47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100108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3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35592</xdr:rowOff>
    </xdr:from>
    <xdr:to>
      <xdr:col>29</xdr:col>
      <xdr:colOff>177800</xdr:colOff>
      <xdr:row>17</xdr:row>
      <xdr:rowOff>137192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978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52119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42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80613</xdr:rowOff>
    </xdr:from>
    <xdr:to>
      <xdr:col>26</xdr:col>
      <xdr:colOff>101600</xdr:colOff>
      <xdr:row>18</xdr:row>
      <xdr:rowOff>10763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42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20940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11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96295</xdr:rowOff>
    </xdr:from>
    <xdr:to>
      <xdr:col>22</xdr:col>
      <xdr:colOff>165100</xdr:colOff>
      <xdr:row>18</xdr:row>
      <xdr:rowOff>26445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58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36622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27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100103</xdr:rowOff>
    </xdr:from>
    <xdr:to>
      <xdr:col>19</xdr:col>
      <xdr:colOff>38100</xdr:colOff>
      <xdr:row>18</xdr:row>
      <xdr:rowOff>30253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623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40430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31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133093</xdr:rowOff>
    </xdr:from>
    <xdr:to>
      <xdr:col>15</xdr:col>
      <xdr:colOff>101600</xdr:colOff>
      <xdr:row>18</xdr:row>
      <xdr:rowOff>63243</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95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73420</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6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57734</xdr:rowOff>
    </xdr:from>
    <xdr:to>
      <xdr:col>29</xdr:col>
      <xdr:colOff>127000</xdr:colOff>
      <xdr:row>37</xdr:row>
      <xdr:rowOff>268412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82284"/>
          <a:ext cx="0" cy="14108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240489</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36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268412</xdr:rowOff>
    </xdr:from>
    <xdr:to>
      <xdr:col>30</xdr:col>
      <xdr:colOff>25400</xdr:colOff>
      <xdr:row>37</xdr:row>
      <xdr:rowOff>268412</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3931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315561</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2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57734</xdr:rowOff>
    </xdr:from>
    <xdr:to>
      <xdr:col>30</xdr:col>
      <xdr:colOff>25400</xdr:colOff>
      <xdr:row>33</xdr:row>
      <xdr:rowOff>57734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822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187693</xdr:rowOff>
    </xdr:from>
    <xdr:to>
      <xdr:col>29</xdr:col>
      <xdr:colOff>127000</xdr:colOff>
      <xdr:row>35</xdr:row>
      <xdr:rowOff>282402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003800" y="6798043"/>
          <a:ext cx="647700" cy="94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1767</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6121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156690</xdr:rowOff>
    </xdr:from>
    <xdr:to>
      <xdr:col>29</xdr:col>
      <xdr:colOff>177800</xdr:colOff>
      <xdr:row>35</xdr:row>
      <xdr:rowOff>258290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767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187693</xdr:rowOff>
    </xdr:from>
    <xdr:to>
      <xdr:col>26</xdr:col>
      <xdr:colOff>50800</xdr:colOff>
      <xdr:row>35</xdr:row>
      <xdr:rowOff>245438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798043"/>
          <a:ext cx="698500" cy="57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152324</xdr:rowOff>
    </xdr:from>
    <xdr:to>
      <xdr:col>26</xdr:col>
      <xdr:colOff>101600</xdr:colOff>
      <xdr:row>35</xdr:row>
      <xdr:rowOff>253924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762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238701</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849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245438</xdr:rowOff>
    </xdr:from>
    <xdr:to>
      <xdr:col>22</xdr:col>
      <xdr:colOff>114300</xdr:colOff>
      <xdr:row>36</xdr:row>
      <xdr:rowOff>20541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855788"/>
          <a:ext cx="698500" cy="1180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193198</xdr:rowOff>
    </xdr:from>
    <xdr:to>
      <xdr:col>22</xdr:col>
      <xdr:colOff>165100</xdr:colOff>
      <xdr:row>35</xdr:row>
      <xdr:rowOff>294798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803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304975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57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176446</xdr:rowOff>
    </xdr:from>
    <xdr:to>
      <xdr:col>18</xdr:col>
      <xdr:colOff>177800</xdr:colOff>
      <xdr:row>36</xdr:row>
      <xdr:rowOff>20541</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786796"/>
          <a:ext cx="698500" cy="186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241706</xdr:rowOff>
    </xdr:from>
    <xdr:to>
      <xdr:col>19</xdr:col>
      <xdr:colOff>38100</xdr:colOff>
      <xdr:row>36</xdr:row>
      <xdr:rowOff>406</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852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10583</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6620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195095</xdr:rowOff>
    </xdr:from>
    <xdr:to>
      <xdr:col>15</xdr:col>
      <xdr:colOff>101600</xdr:colOff>
      <xdr:row>35</xdr:row>
      <xdr:rowOff>296695</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8054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281472</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6891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231602</xdr:rowOff>
    </xdr:from>
    <xdr:to>
      <xdr:col>29</xdr:col>
      <xdr:colOff>177800</xdr:colOff>
      <xdr:row>35</xdr:row>
      <xdr:rowOff>333202</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8419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203679</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81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136893</xdr:rowOff>
    </xdr:from>
    <xdr:to>
      <xdr:col>26</xdr:col>
      <xdr:colOff>101600</xdr:colOff>
      <xdr:row>35</xdr:row>
      <xdr:rowOff>238493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747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248670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51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194638</xdr:rowOff>
    </xdr:from>
    <xdr:to>
      <xdr:col>22</xdr:col>
      <xdr:colOff>165100</xdr:colOff>
      <xdr:row>35</xdr:row>
      <xdr:rowOff>296238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804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281015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89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312641</xdr:rowOff>
    </xdr:from>
    <xdr:to>
      <xdr:col>19</xdr:col>
      <xdr:colOff>38100</xdr:colOff>
      <xdr:row>36</xdr:row>
      <xdr:rowOff>71341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9229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56118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7009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125646</xdr:rowOff>
    </xdr:from>
    <xdr:to>
      <xdr:col>15</xdr:col>
      <xdr:colOff>101600</xdr:colOff>
      <xdr:row>35</xdr:row>
      <xdr:rowOff>227246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7359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237423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504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165024</xdr:rowOff>
    </xdr:from>
    <xdr:to>
      <xdr:col>24</xdr:col>
      <xdr:colOff>62865</xdr:colOff>
      <xdr:row>38</xdr:row>
      <xdr:rowOff>170142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7074"/>
          <a:ext cx="1270" cy="1548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2519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170142</xdr:rowOff>
    </xdr:from>
    <xdr:to>
      <xdr:col>24</xdr:col>
      <xdr:colOff>152400</xdr:colOff>
      <xdr:row>38</xdr:row>
      <xdr:rowOff>170142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852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111701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2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165024</xdr:rowOff>
    </xdr:from>
    <xdr:to>
      <xdr:col>24</xdr:col>
      <xdr:colOff>152400</xdr:colOff>
      <xdr:row>29</xdr:row>
      <xdr:rowOff>165024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7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19545</xdr:rowOff>
    </xdr:from>
    <xdr:to>
      <xdr:col>24</xdr:col>
      <xdr:colOff>63500</xdr:colOff>
      <xdr:row>35</xdr:row>
      <xdr:rowOff>69062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020295"/>
          <a:ext cx="838200" cy="49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34866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56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56439</xdr:rowOff>
    </xdr:from>
    <xdr:to>
      <xdr:col>24</xdr:col>
      <xdr:colOff>114300</xdr:colOff>
      <xdr:row>35</xdr:row>
      <xdr:rowOff>158039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57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69062</xdr:rowOff>
    </xdr:from>
    <xdr:to>
      <xdr:col>19</xdr:col>
      <xdr:colOff>177800</xdr:colOff>
      <xdr:row>35</xdr:row>
      <xdr:rowOff>91161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069812"/>
          <a:ext cx="889000" cy="22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116891</xdr:rowOff>
    </xdr:from>
    <xdr:to>
      <xdr:col>20</xdr:col>
      <xdr:colOff>38100</xdr:colOff>
      <xdr:row>36</xdr:row>
      <xdr:rowOff>47041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17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38168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21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91161</xdr:rowOff>
    </xdr:from>
    <xdr:to>
      <xdr:col>15</xdr:col>
      <xdr:colOff>50800</xdr:colOff>
      <xdr:row>35</xdr:row>
      <xdr:rowOff>91745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091911"/>
          <a:ext cx="889000" cy="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138760</xdr:rowOff>
    </xdr:from>
    <xdr:to>
      <xdr:col>15</xdr:col>
      <xdr:colOff>101600</xdr:colOff>
      <xdr:row>36</xdr:row>
      <xdr:rowOff>68910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3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60037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2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91745</xdr:rowOff>
    </xdr:from>
    <xdr:to>
      <xdr:col>10</xdr:col>
      <xdr:colOff>114300</xdr:colOff>
      <xdr:row>37</xdr:row>
      <xdr:rowOff>76721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92495"/>
          <a:ext cx="889000" cy="32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12700</xdr:rowOff>
    </xdr:from>
    <xdr:to>
      <xdr:col>10</xdr:col>
      <xdr:colOff>165100</xdr:colOff>
      <xdr:row>36</xdr:row>
      <xdr:rowOff>114300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105427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277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138925</xdr:rowOff>
    </xdr:from>
    <xdr:to>
      <xdr:col>6</xdr:col>
      <xdr:colOff>38100</xdr:colOff>
      <xdr:row>37</xdr:row>
      <xdr:rowOff>69075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85602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8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140195</xdr:rowOff>
    </xdr:from>
    <xdr:to>
      <xdr:col>24</xdr:col>
      <xdr:colOff>114300</xdr:colOff>
      <xdr:row>35</xdr:row>
      <xdr:rowOff>70345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69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163072</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820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18262</xdr:rowOff>
    </xdr:from>
    <xdr:to>
      <xdr:col>20</xdr:col>
      <xdr:colOff>38100</xdr:colOff>
      <xdr:row>35</xdr:row>
      <xdr:rowOff>119862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1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136389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794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40361</xdr:rowOff>
    </xdr:from>
    <xdr:to>
      <xdr:col>15</xdr:col>
      <xdr:colOff>101600</xdr:colOff>
      <xdr:row>35</xdr:row>
      <xdr:rowOff>141961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04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158488</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816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40945</xdr:rowOff>
    </xdr:from>
    <xdr:to>
      <xdr:col>10</xdr:col>
      <xdr:colOff>165100</xdr:colOff>
      <xdr:row>35</xdr:row>
      <xdr:rowOff>142545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04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159072</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81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25921</xdr:rowOff>
    </xdr:from>
    <xdr:to>
      <xdr:col>6</xdr:col>
      <xdr:colOff>38100</xdr:colOff>
      <xdr:row>37</xdr:row>
      <xdr:rowOff>127521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6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118648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62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165688</xdr:rowOff>
    </xdr:from>
    <xdr:to>
      <xdr:col>24</xdr:col>
      <xdr:colOff>62865</xdr:colOff>
      <xdr:row>57</xdr:row>
      <xdr:rowOff>153504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38188"/>
          <a:ext cx="1270" cy="1187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157331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92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153504</xdr:rowOff>
    </xdr:from>
    <xdr:to>
      <xdr:col>24</xdr:col>
      <xdr:colOff>152400</xdr:colOff>
      <xdr:row>57</xdr:row>
      <xdr:rowOff>153504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926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112365</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3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165688</xdr:rowOff>
    </xdr:from>
    <xdr:to>
      <xdr:col>24</xdr:col>
      <xdr:colOff>152400</xdr:colOff>
      <xdr:row>50</xdr:row>
      <xdr:rowOff>165688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38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122444</xdr:rowOff>
    </xdr:from>
    <xdr:to>
      <xdr:col>24</xdr:col>
      <xdr:colOff>63500</xdr:colOff>
      <xdr:row>57</xdr:row>
      <xdr:rowOff>10854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723644"/>
          <a:ext cx="838200" cy="5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70836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6720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92409</xdr:rowOff>
    </xdr:from>
    <xdr:to>
      <xdr:col>24</xdr:col>
      <xdr:colOff>114300</xdr:colOff>
      <xdr:row>57</xdr:row>
      <xdr:rowOff>22559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10854</xdr:rowOff>
    </xdr:from>
    <xdr:to>
      <xdr:col>19</xdr:col>
      <xdr:colOff>177800</xdr:colOff>
      <xdr:row>57</xdr:row>
      <xdr:rowOff>33077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83504"/>
          <a:ext cx="889000" cy="22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108712</xdr:rowOff>
    </xdr:from>
    <xdr:to>
      <xdr:col>20</xdr:col>
      <xdr:colOff>38100</xdr:colOff>
      <xdr:row>57</xdr:row>
      <xdr:rowOff>38862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70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55389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485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33077</xdr:rowOff>
    </xdr:from>
    <xdr:to>
      <xdr:col>15</xdr:col>
      <xdr:colOff>50800</xdr:colOff>
      <xdr:row>57</xdr:row>
      <xdr:rowOff>55015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805727"/>
          <a:ext cx="889000" cy="2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134540</xdr:rowOff>
    </xdr:from>
    <xdr:to>
      <xdr:col>15</xdr:col>
      <xdr:colOff>101600</xdr:colOff>
      <xdr:row>57</xdr:row>
      <xdr:rowOff>64690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73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81217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5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12633</xdr:rowOff>
    </xdr:from>
    <xdr:to>
      <xdr:col>10</xdr:col>
      <xdr:colOff>114300</xdr:colOff>
      <xdr:row>57</xdr:row>
      <xdr:rowOff>55015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785283"/>
          <a:ext cx="889000" cy="42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163546</xdr:rowOff>
    </xdr:from>
    <xdr:to>
      <xdr:col>10</xdr:col>
      <xdr:colOff>165100</xdr:colOff>
      <xdr:row>57</xdr:row>
      <xdr:rowOff>93696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64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110223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53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135333</xdr:rowOff>
    </xdr:from>
    <xdr:to>
      <xdr:col>6</xdr:col>
      <xdr:colOff>38100</xdr:colOff>
      <xdr:row>57</xdr:row>
      <xdr:rowOff>65483</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36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56610</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29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71644</xdr:rowOff>
    </xdr:from>
    <xdr:to>
      <xdr:col>24</xdr:col>
      <xdr:colOff>114300</xdr:colOff>
      <xdr:row>57</xdr:row>
      <xdr:rowOff>1794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7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94521</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24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131504</xdr:rowOff>
    </xdr:from>
    <xdr:to>
      <xdr:col>20</xdr:col>
      <xdr:colOff>38100</xdr:colOff>
      <xdr:row>57</xdr:row>
      <xdr:rowOff>61654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73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52781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82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153727</xdr:rowOff>
    </xdr:from>
    <xdr:to>
      <xdr:col>15</xdr:col>
      <xdr:colOff>101600</xdr:colOff>
      <xdr:row>57</xdr:row>
      <xdr:rowOff>83877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54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75004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4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4215</xdr:rowOff>
    </xdr:from>
    <xdr:to>
      <xdr:col>10</xdr:col>
      <xdr:colOff>165100</xdr:colOff>
      <xdr:row>57</xdr:row>
      <xdr:rowOff>105815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7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96942</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6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133283</xdr:rowOff>
    </xdr:from>
    <xdr:to>
      <xdr:col>6</xdr:col>
      <xdr:colOff>38100</xdr:colOff>
      <xdr:row>57</xdr:row>
      <xdr:rowOff>63433</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3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79960</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509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59613</xdr:rowOff>
    </xdr:from>
    <xdr:to>
      <xdr:col>24</xdr:col>
      <xdr:colOff>62865</xdr:colOff>
      <xdr:row>79</xdr:row>
      <xdr:rowOff>9740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61113"/>
          <a:ext cx="1270" cy="1493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13567</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81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9740</xdr:rowOff>
    </xdr:from>
    <xdr:to>
      <xdr:col>24</xdr:col>
      <xdr:colOff>152400</xdr:colOff>
      <xdr:row>79</xdr:row>
      <xdr:rowOff>9740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4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6290</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36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59613</xdr:rowOff>
    </xdr:from>
    <xdr:to>
      <xdr:col>24</xdr:col>
      <xdr:colOff>152400</xdr:colOff>
      <xdr:row>70</xdr:row>
      <xdr:rowOff>59613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61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144805</xdr:rowOff>
    </xdr:from>
    <xdr:to>
      <xdr:col>24</xdr:col>
      <xdr:colOff>63500</xdr:colOff>
      <xdr:row>77</xdr:row>
      <xdr:rowOff>167551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46455"/>
          <a:ext cx="8382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10392</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40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158965</xdr:rowOff>
    </xdr:from>
    <xdr:to>
      <xdr:col>24</xdr:col>
      <xdr:colOff>114300</xdr:colOff>
      <xdr:row>77</xdr:row>
      <xdr:rowOff>89115</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8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53403</xdr:rowOff>
    </xdr:from>
    <xdr:to>
      <xdr:col>19</xdr:col>
      <xdr:colOff>177800</xdr:colOff>
      <xdr:row>77</xdr:row>
      <xdr:rowOff>167551</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255053"/>
          <a:ext cx="889000" cy="114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162089</xdr:rowOff>
    </xdr:from>
    <xdr:to>
      <xdr:col>20</xdr:col>
      <xdr:colOff>38100</xdr:colOff>
      <xdr:row>77</xdr:row>
      <xdr:rowOff>92239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19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108767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53403</xdr:rowOff>
    </xdr:from>
    <xdr:to>
      <xdr:col>15</xdr:col>
      <xdr:colOff>50800</xdr:colOff>
      <xdr:row>77</xdr:row>
      <xdr:rowOff>91123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255053"/>
          <a:ext cx="889000" cy="37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133514</xdr:rowOff>
    </xdr:from>
    <xdr:to>
      <xdr:col>15</xdr:col>
      <xdr:colOff>101600</xdr:colOff>
      <xdr:row>77</xdr:row>
      <xdr:rowOff>63664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6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80192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38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66966</xdr:rowOff>
    </xdr:from>
    <xdr:to>
      <xdr:col>10</xdr:col>
      <xdr:colOff>114300</xdr:colOff>
      <xdr:row>77</xdr:row>
      <xdr:rowOff>91123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268616"/>
          <a:ext cx="889000" cy="24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135534</xdr:rowOff>
    </xdr:from>
    <xdr:to>
      <xdr:col>10</xdr:col>
      <xdr:colOff>165100</xdr:colOff>
      <xdr:row>77</xdr:row>
      <xdr:rowOff>65684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65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82211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4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102730</xdr:rowOff>
    </xdr:from>
    <xdr:to>
      <xdr:col>6</xdr:col>
      <xdr:colOff>38100</xdr:colOff>
      <xdr:row>78</xdr:row>
      <xdr:rowOff>32880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0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24007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9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94005</xdr:rowOff>
    </xdr:from>
    <xdr:to>
      <xdr:col>24</xdr:col>
      <xdr:colOff>114300</xdr:colOff>
      <xdr:row>78</xdr:row>
      <xdr:rowOff>24155</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72432</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7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116751</xdr:rowOff>
    </xdr:from>
    <xdr:to>
      <xdr:col>20</xdr:col>
      <xdr:colOff>38100</xdr:colOff>
      <xdr:row>78</xdr:row>
      <xdr:rowOff>46901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18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38028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11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2603</xdr:rowOff>
    </xdr:from>
    <xdr:to>
      <xdr:col>15</xdr:col>
      <xdr:colOff>101600</xdr:colOff>
      <xdr:row>77</xdr:row>
      <xdr:rowOff>104203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0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95330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296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40323</xdr:rowOff>
    </xdr:from>
    <xdr:to>
      <xdr:col>10</xdr:col>
      <xdr:colOff>165100</xdr:colOff>
      <xdr:row>77</xdr:row>
      <xdr:rowOff>141923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41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133050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34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16166</xdr:rowOff>
    </xdr:from>
    <xdr:to>
      <xdr:col>6</xdr:col>
      <xdr:colOff>38100</xdr:colOff>
      <xdr:row>77</xdr:row>
      <xdr:rowOff>117766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1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134293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93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112987</xdr:rowOff>
    </xdr:from>
    <xdr:to>
      <xdr:col>24</xdr:col>
      <xdr:colOff>62865</xdr:colOff>
      <xdr:row>99</xdr:row>
      <xdr:rowOff>17807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72037"/>
          <a:ext cx="1270" cy="1619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21634</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9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17807</xdr:rowOff>
    </xdr:from>
    <xdr:to>
      <xdr:col>24</xdr:col>
      <xdr:colOff>152400</xdr:colOff>
      <xdr:row>99</xdr:row>
      <xdr:rowOff>17807</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9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59664</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47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112987</xdr:rowOff>
    </xdr:from>
    <xdr:to>
      <xdr:col>24</xdr:col>
      <xdr:colOff>152400</xdr:colOff>
      <xdr:row>89</xdr:row>
      <xdr:rowOff>112987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72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148486</xdr:rowOff>
    </xdr:from>
    <xdr:to>
      <xdr:col>24</xdr:col>
      <xdr:colOff>63500</xdr:colOff>
      <xdr:row>96</xdr:row>
      <xdr:rowOff>103777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436236"/>
          <a:ext cx="838200" cy="126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48488</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1647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25611</xdr:rowOff>
    </xdr:from>
    <xdr:to>
      <xdr:col>24</xdr:col>
      <xdr:colOff>114300</xdr:colOff>
      <xdr:row>95</xdr:row>
      <xdr:rowOff>127211</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79773</xdr:rowOff>
    </xdr:from>
    <xdr:to>
      <xdr:col>19</xdr:col>
      <xdr:colOff>177800</xdr:colOff>
      <xdr:row>96</xdr:row>
      <xdr:rowOff>103777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367523"/>
          <a:ext cx="889000" cy="19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169808</xdr:rowOff>
    </xdr:from>
    <xdr:to>
      <xdr:col>20</xdr:col>
      <xdr:colOff>38100</xdr:colOff>
      <xdr:row>96</xdr:row>
      <xdr:rowOff>99958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5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116485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23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79773</xdr:rowOff>
    </xdr:from>
    <xdr:to>
      <xdr:col>15</xdr:col>
      <xdr:colOff>50800</xdr:colOff>
      <xdr:row>97</xdr:row>
      <xdr:rowOff>140615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367523"/>
          <a:ext cx="889000" cy="403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167326</xdr:rowOff>
    </xdr:from>
    <xdr:to>
      <xdr:col>15</xdr:col>
      <xdr:colOff>101600</xdr:colOff>
      <xdr:row>95</xdr:row>
      <xdr:rowOff>97476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83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114003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058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140615</xdr:rowOff>
    </xdr:from>
    <xdr:to>
      <xdr:col>10</xdr:col>
      <xdr:colOff>114300</xdr:colOff>
      <xdr:row>97</xdr:row>
      <xdr:rowOff>156485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71265"/>
          <a:ext cx="889000" cy="15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155913</xdr:rowOff>
    </xdr:from>
    <xdr:to>
      <xdr:col>10</xdr:col>
      <xdr:colOff>165100</xdr:colOff>
      <xdr:row>97</xdr:row>
      <xdr:rowOff>86063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615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102590</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9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26541</xdr:rowOff>
    </xdr:from>
    <xdr:to>
      <xdr:col>6</xdr:col>
      <xdr:colOff>38100</xdr:colOff>
      <xdr:row>97</xdr:row>
      <xdr:rowOff>128141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144668</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4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97686</xdr:rowOff>
    </xdr:from>
    <xdr:to>
      <xdr:col>24</xdr:col>
      <xdr:colOff>114300</xdr:colOff>
      <xdr:row>96</xdr:row>
      <xdr:rowOff>27836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38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76113</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36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52977</xdr:rowOff>
    </xdr:from>
    <xdr:to>
      <xdr:col>20</xdr:col>
      <xdr:colOff>38100</xdr:colOff>
      <xdr:row>96</xdr:row>
      <xdr:rowOff>154577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1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145704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0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28973</xdr:rowOff>
    </xdr:from>
    <xdr:to>
      <xdr:col>15</xdr:col>
      <xdr:colOff>101600</xdr:colOff>
      <xdr:row>95</xdr:row>
      <xdr:rowOff>130573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31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121700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40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89815</xdr:rowOff>
    </xdr:from>
    <xdr:to>
      <xdr:col>10</xdr:col>
      <xdr:colOff>165100</xdr:colOff>
      <xdr:row>98</xdr:row>
      <xdr:rowOff>19965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72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11092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813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105685</xdr:rowOff>
    </xdr:from>
    <xdr:to>
      <xdr:col>6</xdr:col>
      <xdr:colOff>38100</xdr:colOff>
      <xdr:row>98</xdr:row>
      <xdr:rowOff>35835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73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26962</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82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51087</xdr:rowOff>
    </xdr:from>
    <xdr:to>
      <xdr:col>54</xdr:col>
      <xdr:colOff>189865</xdr:colOff>
      <xdr:row>37</xdr:row>
      <xdr:rowOff>158762</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66037"/>
          <a:ext cx="1270" cy="113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162589</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06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158762</xdr:rowOff>
    </xdr:from>
    <xdr:to>
      <xdr:col>55</xdr:col>
      <xdr:colOff>88900</xdr:colOff>
      <xdr:row>37</xdr:row>
      <xdr:rowOff>158762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0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169214</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4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51087</xdr:rowOff>
    </xdr:from>
    <xdr:to>
      <xdr:col>55</xdr:col>
      <xdr:colOff>88900</xdr:colOff>
      <xdr:row>31</xdr:row>
      <xdr:rowOff>51087</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66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74675</xdr:rowOff>
    </xdr:from>
    <xdr:to>
      <xdr:col>55</xdr:col>
      <xdr:colOff>0</xdr:colOff>
      <xdr:row>37</xdr:row>
      <xdr:rowOff>49399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246875"/>
          <a:ext cx="838200" cy="14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12673</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1848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34246</xdr:rowOff>
    </xdr:from>
    <xdr:to>
      <xdr:col>55</xdr:col>
      <xdr:colOff>50800</xdr:colOff>
      <xdr:row>36</xdr:row>
      <xdr:rowOff>135846</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0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49399</xdr:rowOff>
    </xdr:from>
    <xdr:to>
      <xdr:col>50</xdr:col>
      <xdr:colOff>114300</xdr:colOff>
      <xdr:row>37</xdr:row>
      <xdr:rowOff>136782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393049"/>
          <a:ext cx="889000" cy="87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54176</xdr:rowOff>
    </xdr:from>
    <xdr:to>
      <xdr:col>50</xdr:col>
      <xdr:colOff>165100</xdr:colOff>
      <xdr:row>36</xdr:row>
      <xdr:rowOff>155776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2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853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01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23609</xdr:rowOff>
    </xdr:from>
    <xdr:to>
      <xdr:col>45</xdr:col>
      <xdr:colOff>177800</xdr:colOff>
      <xdr:row>37</xdr:row>
      <xdr:rowOff>136782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024359"/>
          <a:ext cx="889000" cy="456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91399</xdr:rowOff>
    </xdr:from>
    <xdr:to>
      <xdr:col>46</xdr:col>
      <xdr:colOff>38100</xdr:colOff>
      <xdr:row>37</xdr:row>
      <xdr:rowOff>21549</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63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38076</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38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23609</xdr:rowOff>
    </xdr:from>
    <xdr:to>
      <xdr:col>41</xdr:col>
      <xdr:colOff>50800</xdr:colOff>
      <xdr:row>37</xdr:row>
      <xdr:rowOff>166865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024359"/>
          <a:ext cx="889000" cy="48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23029</xdr:rowOff>
    </xdr:from>
    <xdr:to>
      <xdr:col>41</xdr:col>
      <xdr:colOff>101600</xdr:colOff>
      <xdr:row>34</xdr:row>
      <xdr:rowOff>124629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85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141156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627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150980</xdr:rowOff>
    </xdr:from>
    <xdr:to>
      <xdr:col>36</xdr:col>
      <xdr:colOff>165100</xdr:colOff>
      <xdr:row>37</xdr:row>
      <xdr:rowOff>81130</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2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97657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05111" y="609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23875</xdr:rowOff>
    </xdr:from>
    <xdr:to>
      <xdr:col>55</xdr:col>
      <xdr:colOff>50800</xdr:colOff>
      <xdr:row>36</xdr:row>
      <xdr:rowOff>125475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96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46752</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047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170049</xdr:rowOff>
    </xdr:from>
    <xdr:to>
      <xdr:col>50</xdr:col>
      <xdr:colOff>165100</xdr:colOff>
      <xdr:row>37</xdr:row>
      <xdr:rowOff>100199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342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91326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434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85982</xdr:rowOff>
    </xdr:from>
    <xdr:to>
      <xdr:col>46</xdr:col>
      <xdr:colOff>38100</xdr:colOff>
      <xdr:row>38</xdr:row>
      <xdr:rowOff>16132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2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7259</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2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144259</xdr:rowOff>
    </xdr:from>
    <xdr:to>
      <xdr:col>41</xdr:col>
      <xdr:colOff>101600</xdr:colOff>
      <xdr:row>35</xdr:row>
      <xdr:rowOff>74409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5973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65536</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066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116065</xdr:rowOff>
    </xdr:from>
    <xdr:to>
      <xdr:col>36</xdr:col>
      <xdr:colOff>165100</xdr:colOff>
      <xdr:row>38</xdr:row>
      <xdr:rowOff>46216</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5971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37342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5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4426</xdr:rowOff>
    </xdr:from>
    <xdr:to>
      <xdr:col>54</xdr:col>
      <xdr:colOff>189865</xdr:colOff>
      <xdr:row>58</xdr:row>
      <xdr:rowOff>143731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748376"/>
          <a:ext cx="1270" cy="1339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147558</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091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143731</xdr:rowOff>
    </xdr:from>
    <xdr:to>
      <xdr:col>55</xdr:col>
      <xdr:colOff>88900</xdr:colOff>
      <xdr:row>58</xdr:row>
      <xdr:rowOff>143731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087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122553</xdr:rowOff>
    </xdr:from>
    <xdr:ext cx="599010"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2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4426</xdr:rowOff>
    </xdr:from>
    <xdr:to>
      <xdr:col>55</xdr:col>
      <xdr:colOff>88900</xdr:colOff>
      <xdr:row>51</xdr:row>
      <xdr:rowOff>4426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748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142165</xdr:rowOff>
    </xdr:from>
    <xdr:to>
      <xdr:col>55</xdr:col>
      <xdr:colOff>0</xdr:colOff>
      <xdr:row>57</xdr:row>
      <xdr:rowOff>121088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571915"/>
          <a:ext cx="838200" cy="321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112376</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713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133949</xdr:rowOff>
    </xdr:from>
    <xdr:to>
      <xdr:col>55</xdr:col>
      <xdr:colOff>50800</xdr:colOff>
      <xdr:row>57</xdr:row>
      <xdr:rowOff>64099</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3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121088</xdr:rowOff>
    </xdr:from>
    <xdr:to>
      <xdr:col>50</xdr:col>
      <xdr:colOff>114300</xdr:colOff>
      <xdr:row>57</xdr:row>
      <xdr:rowOff>171094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893738"/>
          <a:ext cx="889000" cy="5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146024</xdr:rowOff>
    </xdr:from>
    <xdr:to>
      <xdr:col>50</xdr:col>
      <xdr:colOff>165100</xdr:colOff>
      <xdr:row>57</xdr:row>
      <xdr:rowOff>76174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74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92701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96780</xdr:rowOff>
    </xdr:from>
    <xdr:to>
      <xdr:col>45</xdr:col>
      <xdr:colOff>177800</xdr:colOff>
      <xdr:row>57</xdr:row>
      <xdr:rowOff>171094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869430"/>
          <a:ext cx="889000" cy="7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9111</xdr:rowOff>
    </xdr:from>
    <xdr:to>
      <xdr:col>46</xdr:col>
      <xdr:colOff>38100</xdr:colOff>
      <xdr:row>57</xdr:row>
      <xdr:rowOff>110711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8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127238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5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96780</xdr:rowOff>
    </xdr:from>
    <xdr:to>
      <xdr:col>41</xdr:col>
      <xdr:colOff>50800</xdr:colOff>
      <xdr:row>58</xdr:row>
      <xdr:rowOff>33958</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flipV="1">
          <a:off x="6972300" y="9869430"/>
          <a:ext cx="889000" cy="108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146827</xdr:rowOff>
    </xdr:from>
    <xdr:to>
      <xdr:col>41</xdr:col>
      <xdr:colOff>101600</xdr:colOff>
      <xdr:row>57</xdr:row>
      <xdr:rowOff>76977</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7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93504</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52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151795</xdr:rowOff>
    </xdr:from>
    <xdr:to>
      <xdr:col>36</xdr:col>
      <xdr:colOff>165100</xdr:colOff>
      <xdr:row>57</xdr:row>
      <xdr:rowOff>81945</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75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98472</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52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91365</xdr:rowOff>
    </xdr:from>
    <xdr:to>
      <xdr:col>55</xdr:col>
      <xdr:colOff>50800</xdr:colOff>
      <xdr:row>56</xdr:row>
      <xdr:rowOff>21515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521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114242</xdr:rowOff>
    </xdr:from>
    <xdr:ext cx="599010"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372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70288</xdr:rowOff>
    </xdr:from>
    <xdr:to>
      <xdr:col>50</xdr:col>
      <xdr:colOff>165100</xdr:colOff>
      <xdr:row>58</xdr:row>
      <xdr:rowOff>438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4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163015</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3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120294</xdr:rowOff>
    </xdr:from>
    <xdr:to>
      <xdr:col>46</xdr:col>
      <xdr:colOff>38100</xdr:colOff>
      <xdr:row>58</xdr:row>
      <xdr:rowOff>50444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989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41571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998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45980</xdr:rowOff>
    </xdr:from>
    <xdr:to>
      <xdr:col>41</xdr:col>
      <xdr:colOff>101600</xdr:colOff>
      <xdr:row>57</xdr:row>
      <xdr:rowOff>147580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81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138707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9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154608</xdr:rowOff>
    </xdr:from>
    <xdr:to>
      <xdr:col>36</xdr:col>
      <xdr:colOff>165100</xdr:colOff>
      <xdr:row>58</xdr:row>
      <xdr:rowOff>84758</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92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75885</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10019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10089</xdr:rowOff>
    </xdr:from>
    <xdr:to>
      <xdr:col>54</xdr:col>
      <xdr:colOff>189865</xdr:colOff>
      <xdr:row>78</xdr:row>
      <xdr:rowOff>25400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183039"/>
          <a:ext cx="1270" cy="1215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128216</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958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10089</xdr:rowOff>
    </xdr:from>
    <xdr:to>
      <xdr:col>55</xdr:col>
      <xdr:colOff>88900</xdr:colOff>
      <xdr:row>71</xdr:row>
      <xdr:rowOff>10089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183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58885</xdr:rowOff>
    </xdr:from>
    <xdr:to>
      <xdr:col>55</xdr:col>
      <xdr:colOff>0</xdr:colOff>
      <xdr:row>77</xdr:row>
      <xdr:rowOff>114908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9639300" y="13260535"/>
          <a:ext cx="838200" cy="5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4746</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0349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153319</xdr:rowOff>
    </xdr:from>
    <xdr:to>
      <xdr:col>55</xdr:col>
      <xdr:colOff>50800</xdr:colOff>
      <xdr:row>77</xdr:row>
      <xdr:rowOff>83469</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183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59725</xdr:rowOff>
    </xdr:from>
    <xdr:to>
      <xdr:col>50</xdr:col>
      <xdr:colOff>114300</xdr:colOff>
      <xdr:row>77</xdr:row>
      <xdr:rowOff>114908</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261375"/>
          <a:ext cx="889000" cy="55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144793</xdr:rowOff>
    </xdr:from>
    <xdr:to>
      <xdr:col>50</xdr:col>
      <xdr:colOff>165100</xdr:colOff>
      <xdr:row>77</xdr:row>
      <xdr:rowOff>74943</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1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91470</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295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59725</xdr:rowOff>
    </xdr:from>
    <xdr:to>
      <xdr:col>45</xdr:col>
      <xdr:colOff>177800</xdr:colOff>
      <xdr:row>77</xdr:row>
      <xdr:rowOff>139181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261375"/>
          <a:ext cx="889000" cy="7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7953</xdr:rowOff>
    </xdr:from>
    <xdr:to>
      <xdr:col>46</xdr:col>
      <xdr:colOff>38100</xdr:colOff>
      <xdr:row>77</xdr:row>
      <xdr:rowOff>109553</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209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126080</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298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136043</xdr:rowOff>
    </xdr:from>
    <xdr:to>
      <xdr:col>41</xdr:col>
      <xdr:colOff>50800</xdr:colOff>
      <xdr:row>77</xdr:row>
      <xdr:rowOff>139181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337693"/>
          <a:ext cx="889000" cy="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144365</xdr:rowOff>
    </xdr:from>
    <xdr:to>
      <xdr:col>41</xdr:col>
      <xdr:colOff>101600</xdr:colOff>
      <xdr:row>77</xdr:row>
      <xdr:rowOff>74515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91041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2949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139798</xdr:rowOff>
    </xdr:from>
    <xdr:to>
      <xdr:col>36</xdr:col>
      <xdr:colOff>165100</xdr:colOff>
      <xdr:row>77</xdr:row>
      <xdr:rowOff>69948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16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86475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294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8085</xdr:rowOff>
    </xdr:from>
    <xdr:to>
      <xdr:col>55</xdr:col>
      <xdr:colOff>50800</xdr:colOff>
      <xdr:row>77</xdr:row>
      <xdr:rowOff>109685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209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157962</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188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64108</xdr:rowOff>
    </xdr:from>
    <xdr:to>
      <xdr:col>50</xdr:col>
      <xdr:colOff>165100</xdr:colOff>
      <xdr:row>77</xdr:row>
      <xdr:rowOff>165708</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26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156835</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358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8925</xdr:rowOff>
    </xdr:from>
    <xdr:to>
      <xdr:col>46</xdr:col>
      <xdr:colOff>38100</xdr:colOff>
      <xdr:row>77</xdr:row>
      <xdr:rowOff>110525</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21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101652</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30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88381</xdr:rowOff>
    </xdr:from>
    <xdr:to>
      <xdr:col>41</xdr:col>
      <xdr:colOff>101600</xdr:colOff>
      <xdr:row>78</xdr:row>
      <xdr:rowOff>18531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29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9658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382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85243</xdr:rowOff>
    </xdr:from>
    <xdr:to>
      <xdr:col>36</xdr:col>
      <xdr:colOff>165100</xdr:colOff>
      <xdr:row>78</xdr:row>
      <xdr:rowOff>15393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28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6520</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37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27068</xdr:rowOff>
    </xdr:from>
    <xdr:to>
      <xdr:col>54</xdr:col>
      <xdr:colOff>189865</xdr:colOff>
      <xdr:row>98</xdr:row>
      <xdr:rowOff>130397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457568"/>
          <a:ext cx="1270" cy="14749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134224</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3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130397</xdr:rowOff>
    </xdr:from>
    <xdr:to>
      <xdr:col>55</xdr:col>
      <xdr:colOff>88900</xdr:colOff>
      <xdr:row>98</xdr:row>
      <xdr:rowOff>130397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2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145195</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32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27068</xdr:rowOff>
    </xdr:from>
    <xdr:to>
      <xdr:col>55</xdr:col>
      <xdr:colOff>88900</xdr:colOff>
      <xdr:row>90</xdr:row>
      <xdr:rowOff>27068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45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111909</xdr:rowOff>
    </xdr:from>
    <xdr:to>
      <xdr:col>55</xdr:col>
      <xdr:colOff>0</xdr:colOff>
      <xdr:row>97</xdr:row>
      <xdr:rowOff>15852</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056759"/>
          <a:ext cx="838200" cy="58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34478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49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56051</xdr:rowOff>
    </xdr:from>
    <xdr:to>
      <xdr:col>55</xdr:col>
      <xdr:colOff>50800</xdr:colOff>
      <xdr:row>96</xdr:row>
      <xdr:rowOff>157651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1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15852</xdr:rowOff>
    </xdr:from>
    <xdr:to>
      <xdr:col>50</xdr:col>
      <xdr:colOff>114300</xdr:colOff>
      <xdr:row>98</xdr:row>
      <xdr:rowOff>28411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646502"/>
          <a:ext cx="889000" cy="18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97991</xdr:rowOff>
    </xdr:from>
    <xdr:to>
      <xdr:col>50</xdr:col>
      <xdr:colOff>165100</xdr:colOff>
      <xdr:row>97</xdr:row>
      <xdr:rowOff>28141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55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44668</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33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122951</xdr:rowOff>
    </xdr:from>
    <xdr:to>
      <xdr:col>45</xdr:col>
      <xdr:colOff>177800</xdr:colOff>
      <xdr:row>98</xdr:row>
      <xdr:rowOff>28411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582151"/>
          <a:ext cx="889000" cy="24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139855</xdr:rowOff>
    </xdr:from>
    <xdr:to>
      <xdr:col>46</xdr:col>
      <xdr:colOff>38100</xdr:colOff>
      <xdr:row>97</xdr:row>
      <xdr:rowOff>70005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59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86532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37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122951</xdr:rowOff>
    </xdr:from>
    <xdr:to>
      <xdr:col>41</xdr:col>
      <xdr:colOff>50800</xdr:colOff>
      <xdr:row>97</xdr:row>
      <xdr:rowOff>139982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582151"/>
          <a:ext cx="889000" cy="18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100482</xdr:rowOff>
    </xdr:from>
    <xdr:to>
      <xdr:col>41</xdr:col>
      <xdr:colOff>101600</xdr:colOff>
      <xdr:row>97</xdr:row>
      <xdr:rowOff>30632</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21759</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6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115616</xdr:rowOff>
    </xdr:from>
    <xdr:to>
      <xdr:col>36</xdr:col>
      <xdr:colOff>165100</xdr:colOff>
      <xdr:row>97</xdr:row>
      <xdr:rowOff>45766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5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62293</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35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61109</xdr:rowOff>
    </xdr:from>
    <xdr:to>
      <xdr:col>55</xdr:col>
      <xdr:colOff>50800</xdr:colOff>
      <xdr:row>93</xdr:row>
      <xdr:rowOff>162709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005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83986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5857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136502</xdr:rowOff>
    </xdr:from>
    <xdr:to>
      <xdr:col>50</xdr:col>
      <xdr:colOff>165100</xdr:colOff>
      <xdr:row>97</xdr:row>
      <xdr:rowOff>66652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59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57779</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6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149061</xdr:rowOff>
    </xdr:from>
    <xdr:to>
      <xdr:col>46</xdr:col>
      <xdr:colOff>38100</xdr:colOff>
      <xdr:row>98</xdr:row>
      <xdr:rowOff>79211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79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70338</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872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72151</xdr:rowOff>
    </xdr:from>
    <xdr:to>
      <xdr:col>41</xdr:col>
      <xdr:colOff>101600</xdr:colOff>
      <xdr:row>97</xdr:row>
      <xdr:rowOff>2301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5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18828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30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89182</xdr:rowOff>
    </xdr:from>
    <xdr:to>
      <xdr:col>36</xdr:col>
      <xdr:colOff>165100</xdr:colOff>
      <xdr:row>98</xdr:row>
      <xdr:rowOff>19332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1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10459</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1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86564</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401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162492</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77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33241</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176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86564</xdr:rowOff>
    </xdr:from>
    <xdr:to>
      <xdr:col>86</xdr:col>
      <xdr:colOff>25400</xdr:colOff>
      <xdr:row>31</xdr:row>
      <xdr:rowOff>86564</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401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134049</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649149"/>
          <a:ext cx="838200" cy="5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79942</xdr:rowOff>
    </xdr:from>
    <xdr:ext cx="469744"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23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57066</xdr:rowOff>
    </xdr:from>
    <xdr:to>
      <xdr:col>85</xdr:col>
      <xdr:colOff>177800</xdr:colOff>
      <xdr:row>38</xdr:row>
      <xdr:rowOff>158666</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72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43600</xdr:rowOff>
    </xdr:from>
    <xdr:to>
      <xdr:col>81</xdr:col>
      <xdr:colOff>101600</xdr:colOff>
      <xdr:row>38</xdr:row>
      <xdr:rowOff>145200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5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161727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33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45982</xdr:rowOff>
    </xdr:from>
    <xdr:to>
      <xdr:col>76</xdr:col>
      <xdr:colOff>165100</xdr:colOff>
      <xdr:row>38</xdr:row>
      <xdr:rowOff>147582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6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164109</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3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87424</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02524"/>
          <a:ext cx="889000" cy="5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17330</xdr:rowOff>
    </xdr:from>
    <xdr:to>
      <xdr:col>72</xdr:col>
      <xdr:colOff>38100</xdr:colOff>
      <xdr:row>38</xdr:row>
      <xdr:rowOff>118930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3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135457</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07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27068</xdr:rowOff>
    </xdr:from>
    <xdr:to>
      <xdr:col>67</xdr:col>
      <xdr:colOff>101600</xdr:colOff>
      <xdr:row>38</xdr:row>
      <xdr:rowOff>128668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42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145195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31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83249</xdr:rowOff>
    </xdr:from>
    <xdr:to>
      <xdr:col>85</xdr:col>
      <xdr:colOff>177800</xdr:colOff>
      <xdr:row>39</xdr:row>
      <xdr:rowOff>13399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598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35492</xdr:rowOff>
    </xdr:from>
    <xdr:ext cx="469744"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50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36624</xdr:rowOff>
    </xdr:from>
    <xdr:to>
      <xdr:col>67</xdr:col>
      <xdr:colOff>101600</xdr:colOff>
      <xdr:row>38</xdr:row>
      <xdr:rowOff>138224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551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129351</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47111" y="664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51</xdr:row>
      <xdr:rowOff>4535</xdr:rowOff>
    </xdr:from>
    <xdr:to>
      <xdr:col>72</xdr:col>
      <xdr:colOff>38100</xdr:colOff>
      <xdr:row>51</xdr:row>
      <xdr:rowOff>106135</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49</xdr:row>
      <xdr:rowOff>122662</xdr:rowOff>
    </xdr:from>
    <xdr:ext cx="313932"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46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166205</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151395</xdr:rowOff>
    </xdr:from>
    <xdr:to>
      <xdr:col>85</xdr:col>
      <xdr:colOff>126364</xdr:colOff>
      <xdr:row>78</xdr:row>
      <xdr:rowOff>53412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324345"/>
          <a:ext cx="1269" cy="1102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57239</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30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53412</xdr:rowOff>
    </xdr:from>
    <xdr:to>
      <xdr:col>86</xdr:col>
      <xdr:colOff>25400</xdr:colOff>
      <xdr:row>78</xdr:row>
      <xdr:rowOff>53412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2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98072</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2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151395</xdr:rowOff>
    </xdr:from>
    <xdr:to>
      <xdr:col>86</xdr:col>
      <xdr:colOff>25400</xdr:colOff>
      <xdr:row>71</xdr:row>
      <xdr:rowOff>151395</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324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161677</xdr:rowOff>
    </xdr:from>
    <xdr:to>
      <xdr:col>85</xdr:col>
      <xdr:colOff>127000</xdr:colOff>
      <xdr:row>77</xdr:row>
      <xdr:rowOff>5900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191877"/>
          <a:ext cx="838200" cy="15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102869</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133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124442</xdr:rowOff>
    </xdr:from>
    <xdr:to>
      <xdr:col>85</xdr:col>
      <xdr:colOff>177800</xdr:colOff>
      <xdr:row>77</xdr:row>
      <xdr:rowOff>54592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154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5900</xdr:rowOff>
    </xdr:from>
    <xdr:to>
      <xdr:col>81</xdr:col>
      <xdr:colOff>50800</xdr:colOff>
      <xdr:row>77</xdr:row>
      <xdr:rowOff>29066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207550"/>
          <a:ext cx="889000" cy="2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131753</xdr:rowOff>
    </xdr:from>
    <xdr:to>
      <xdr:col>81</xdr:col>
      <xdr:colOff>101600</xdr:colOff>
      <xdr:row>77</xdr:row>
      <xdr:rowOff>61903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161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53030</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325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29066</xdr:rowOff>
    </xdr:from>
    <xdr:to>
      <xdr:col>76</xdr:col>
      <xdr:colOff>114300</xdr:colOff>
      <xdr:row>77</xdr:row>
      <xdr:rowOff>60669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230716"/>
          <a:ext cx="889000" cy="3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142639</xdr:rowOff>
    </xdr:from>
    <xdr:to>
      <xdr:col>76</xdr:col>
      <xdr:colOff>165100</xdr:colOff>
      <xdr:row>77</xdr:row>
      <xdr:rowOff>72789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7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89316</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94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60669</xdr:rowOff>
    </xdr:from>
    <xdr:to>
      <xdr:col>71</xdr:col>
      <xdr:colOff>177800</xdr:colOff>
      <xdr:row>77</xdr:row>
      <xdr:rowOff>72006</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262319"/>
          <a:ext cx="889000" cy="11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164055</xdr:rowOff>
    </xdr:from>
    <xdr:to>
      <xdr:col>72</xdr:col>
      <xdr:colOff>38100</xdr:colOff>
      <xdr:row>77</xdr:row>
      <xdr:rowOff>94205</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110731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9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156789</xdr:rowOff>
    </xdr:from>
    <xdr:to>
      <xdr:col>67</xdr:col>
      <xdr:colOff>101600</xdr:colOff>
      <xdr:row>77</xdr:row>
      <xdr:rowOff>86939</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18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103467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962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110877</xdr:rowOff>
    </xdr:from>
    <xdr:to>
      <xdr:col>85</xdr:col>
      <xdr:colOff>177800</xdr:colOff>
      <xdr:row>77</xdr:row>
      <xdr:rowOff>41027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141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133754</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2992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126550</xdr:rowOff>
    </xdr:from>
    <xdr:to>
      <xdr:col>81</xdr:col>
      <xdr:colOff>101600</xdr:colOff>
      <xdr:row>77</xdr:row>
      <xdr:rowOff>56700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15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73227</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2931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149716</xdr:rowOff>
    </xdr:from>
    <xdr:to>
      <xdr:col>76</xdr:col>
      <xdr:colOff>165100</xdr:colOff>
      <xdr:row>77</xdr:row>
      <xdr:rowOff>79866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17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70993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27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9869</xdr:rowOff>
    </xdr:from>
    <xdr:to>
      <xdr:col>72</xdr:col>
      <xdr:colOff>38100</xdr:colOff>
      <xdr:row>77</xdr:row>
      <xdr:rowOff>111469</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11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102596</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04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21206</xdr:rowOff>
    </xdr:from>
    <xdr:to>
      <xdr:col>67</xdr:col>
      <xdr:colOff>101600</xdr:colOff>
      <xdr:row>77</xdr:row>
      <xdr:rowOff>122806</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2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113933</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15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121791</xdr:rowOff>
    </xdr:from>
    <xdr:to>
      <xdr:col>85</xdr:col>
      <xdr:colOff>126364</xdr:colOff>
      <xdr:row>98</xdr:row>
      <xdr:rowOff>123245</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723741"/>
          <a:ext cx="1269" cy="12016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127072</xdr:rowOff>
    </xdr:from>
    <xdr:ext cx="469744"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92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123245</xdr:rowOff>
    </xdr:from>
    <xdr:to>
      <xdr:col>86</xdr:col>
      <xdr:colOff>25400</xdr:colOff>
      <xdr:row>98</xdr:row>
      <xdr:rowOff>123245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925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68468</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49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121791</xdr:rowOff>
    </xdr:from>
    <xdr:to>
      <xdr:col>86</xdr:col>
      <xdr:colOff>25400</xdr:colOff>
      <xdr:row>91</xdr:row>
      <xdr:rowOff>121791</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723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115861</xdr:rowOff>
    </xdr:from>
    <xdr:to>
      <xdr:col>85</xdr:col>
      <xdr:colOff>127000</xdr:colOff>
      <xdr:row>98</xdr:row>
      <xdr:rowOff>123245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5481300" y="16917961"/>
          <a:ext cx="838200" cy="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81583</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540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58706</xdr:rowOff>
    </xdr:from>
    <xdr:to>
      <xdr:col>85</xdr:col>
      <xdr:colOff>177800</xdr:colOff>
      <xdr:row>97</xdr:row>
      <xdr:rowOff>160306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8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115861</xdr:rowOff>
    </xdr:from>
    <xdr:to>
      <xdr:col>81</xdr:col>
      <xdr:colOff>50800</xdr:colOff>
      <xdr:row>98</xdr:row>
      <xdr:rowOff>117266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4592300" y="16917961"/>
          <a:ext cx="889000" cy="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39861</xdr:rowOff>
    </xdr:from>
    <xdr:to>
      <xdr:col>81</xdr:col>
      <xdr:colOff>101600</xdr:colOff>
      <xdr:row>97</xdr:row>
      <xdr:rowOff>141461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7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157988</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4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117266</xdr:rowOff>
    </xdr:from>
    <xdr:to>
      <xdr:col>76</xdr:col>
      <xdr:colOff>114300</xdr:colOff>
      <xdr:row>98</xdr:row>
      <xdr:rowOff>135539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919366"/>
          <a:ext cx="889000" cy="1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30342</xdr:rowOff>
    </xdr:from>
    <xdr:to>
      <xdr:col>76</xdr:col>
      <xdr:colOff>165100</xdr:colOff>
      <xdr:row>97</xdr:row>
      <xdr:rowOff>131942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148469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135539</xdr:rowOff>
    </xdr:from>
    <xdr:to>
      <xdr:col>71</xdr:col>
      <xdr:colOff>177800</xdr:colOff>
      <xdr:row>98</xdr:row>
      <xdr:rowOff>138337</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937639"/>
          <a:ext cx="889000" cy="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114018</xdr:rowOff>
    </xdr:from>
    <xdr:to>
      <xdr:col>72</xdr:col>
      <xdr:colOff>38100</xdr:colOff>
      <xdr:row>98</xdr:row>
      <xdr:rowOff>44168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74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60695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51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135302</xdr:rowOff>
    </xdr:from>
    <xdr:to>
      <xdr:col>67</xdr:col>
      <xdr:colOff>101600</xdr:colOff>
      <xdr:row>98</xdr:row>
      <xdr:rowOff>65452</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76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81979</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54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72445</xdr:rowOff>
    </xdr:from>
    <xdr:to>
      <xdr:col>85</xdr:col>
      <xdr:colOff>177800</xdr:colOff>
      <xdr:row>99</xdr:row>
      <xdr:rowOff>2595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874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158822</xdr:rowOff>
    </xdr:from>
    <xdr:ext cx="469744"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78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65061</xdr:rowOff>
    </xdr:from>
    <xdr:to>
      <xdr:col>81</xdr:col>
      <xdr:colOff>101600</xdr:colOff>
      <xdr:row>98</xdr:row>
      <xdr:rowOff>166661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86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157788</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46428" y="16959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66466</xdr:rowOff>
    </xdr:from>
    <xdr:to>
      <xdr:col>76</xdr:col>
      <xdr:colOff>165100</xdr:colOff>
      <xdr:row>98</xdr:row>
      <xdr:rowOff>168066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86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159193</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961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84739</xdr:rowOff>
    </xdr:from>
    <xdr:to>
      <xdr:col>72</xdr:col>
      <xdr:colOff>38100</xdr:colOff>
      <xdr:row>99</xdr:row>
      <xdr:rowOff>14889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88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6016</xdr:rowOff>
    </xdr:from>
    <xdr:ext cx="378565"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4017" y="16979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87537</xdr:rowOff>
    </xdr:from>
    <xdr:to>
      <xdr:col>67</xdr:col>
      <xdr:colOff>101600</xdr:colOff>
      <xdr:row>99</xdr:row>
      <xdr:rowOff>17687</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889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8814</xdr:rowOff>
    </xdr:from>
    <xdr:ext cx="378565"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625017" y="16982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107658</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51158"/>
          <a:ext cx="1269" cy="1479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54335</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107658</xdr:rowOff>
    </xdr:from>
    <xdr:to>
      <xdr:col>116</xdr:col>
      <xdr:colOff>152400</xdr:colOff>
      <xdr:row>30</xdr:row>
      <xdr:rowOff>107658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5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39459</xdr:rowOff>
    </xdr:from>
    <xdr:to>
      <xdr:col>116</xdr:col>
      <xdr:colOff>63500</xdr:colOff>
      <xdr:row>39</xdr:row>
      <xdr:rowOff>42202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726009"/>
          <a:ext cx="8382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168889</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410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146012</xdr:rowOff>
    </xdr:from>
    <xdr:to>
      <xdr:col>116</xdr:col>
      <xdr:colOff>114300</xdr:colOff>
      <xdr:row>38</xdr:row>
      <xdr:rowOff>76162</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489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142634</xdr:rowOff>
    </xdr:from>
    <xdr:to>
      <xdr:col>111</xdr:col>
      <xdr:colOff>177800</xdr:colOff>
      <xdr:row>39</xdr:row>
      <xdr:rowOff>42202</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7734"/>
          <a:ext cx="889000" cy="71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164643</xdr:rowOff>
    </xdr:from>
    <xdr:to>
      <xdr:col>112</xdr:col>
      <xdr:colOff>38100</xdr:colOff>
      <xdr:row>38</xdr:row>
      <xdr:rowOff>94793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08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111320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283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142634</xdr:rowOff>
    </xdr:from>
    <xdr:to>
      <xdr:col>107</xdr:col>
      <xdr:colOff>50800</xdr:colOff>
      <xdr:row>38</xdr:row>
      <xdr:rowOff>144349</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19545300" y="6657734"/>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169443</xdr:rowOff>
    </xdr:from>
    <xdr:to>
      <xdr:col>107</xdr:col>
      <xdr:colOff>101600</xdr:colOff>
      <xdr:row>38</xdr:row>
      <xdr:rowOff>99593</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1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116121</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2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144349</xdr:rowOff>
    </xdr:from>
    <xdr:to>
      <xdr:col>102</xdr:col>
      <xdr:colOff>114300</xdr:colOff>
      <xdr:row>38</xdr:row>
      <xdr:rowOff>149301</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659449"/>
          <a:ext cx="889000" cy="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7709</xdr:rowOff>
    </xdr:from>
    <xdr:to>
      <xdr:col>102</xdr:col>
      <xdr:colOff>165100</xdr:colOff>
      <xdr:row>38</xdr:row>
      <xdr:rowOff>109309</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522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125836</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298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39484</xdr:rowOff>
    </xdr:from>
    <xdr:to>
      <xdr:col>98</xdr:col>
      <xdr:colOff>38100</xdr:colOff>
      <xdr:row>38</xdr:row>
      <xdr:rowOff>141084</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54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157611</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329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160109</xdr:rowOff>
    </xdr:from>
    <xdr:to>
      <xdr:col>116</xdr:col>
      <xdr:colOff>114300</xdr:colOff>
      <xdr:row>39</xdr:row>
      <xdr:rowOff>90259</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7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75036</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9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162852</xdr:rowOff>
    </xdr:from>
    <xdr:to>
      <xdr:col>112</xdr:col>
      <xdr:colOff>38100</xdr:colOff>
      <xdr:row>39</xdr:row>
      <xdr:rowOff>93002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7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84129</xdr:rowOff>
    </xdr:from>
    <xdr:ext cx="313932"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66333" y="67706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91834</xdr:rowOff>
    </xdr:from>
    <xdr:to>
      <xdr:col>107</xdr:col>
      <xdr:colOff>101600</xdr:colOff>
      <xdr:row>39</xdr:row>
      <xdr:rowOff>21984</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6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13111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199428" y="669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93549</xdr:rowOff>
    </xdr:from>
    <xdr:to>
      <xdr:col>102</xdr:col>
      <xdr:colOff>165100</xdr:colOff>
      <xdr:row>39</xdr:row>
      <xdr:rowOff>23699</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8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14826</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10428" y="67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98501</xdr:rowOff>
    </xdr:from>
    <xdr:to>
      <xdr:col>98</xdr:col>
      <xdr:colOff>38100</xdr:colOff>
      <xdr:row>39</xdr:row>
      <xdr:rowOff>28651</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1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19778</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21428" y="670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116611</xdr:rowOff>
    </xdr:from>
    <xdr:to>
      <xdr:col>116</xdr:col>
      <xdr:colOff>62864</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89111"/>
          <a:ext cx="1269" cy="152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63288</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6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116611</xdr:rowOff>
    </xdr:from>
    <xdr:to>
      <xdr:col>116</xdr:col>
      <xdr:colOff>152400</xdr:colOff>
      <xdr:row>50</xdr:row>
      <xdr:rowOff>116611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89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74091</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467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51214</xdr:rowOff>
    </xdr:from>
    <xdr:to>
      <xdr:col>116</xdr:col>
      <xdr:colOff>114300</xdr:colOff>
      <xdr:row>58</xdr:row>
      <xdr:rowOff>152814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82695</xdr:rowOff>
    </xdr:from>
    <xdr:to>
      <xdr:col>112</xdr:col>
      <xdr:colOff>38100</xdr:colOff>
      <xdr:row>59</xdr:row>
      <xdr:rowOff>12845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10026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29372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80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70416</xdr:rowOff>
    </xdr:from>
    <xdr:to>
      <xdr:col>107</xdr:col>
      <xdr:colOff>101600</xdr:colOff>
      <xdr:row>59</xdr:row>
      <xdr:rowOff>566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1001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17093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89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68065</xdr:rowOff>
    </xdr:from>
    <xdr:to>
      <xdr:col>102</xdr:col>
      <xdr:colOff>165100</xdr:colOff>
      <xdr:row>58</xdr:row>
      <xdr:rowOff>169665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1001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14742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8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63036</xdr:rowOff>
    </xdr:from>
    <xdr:to>
      <xdr:col>98</xdr:col>
      <xdr:colOff>38100</xdr:colOff>
      <xdr:row>58</xdr:row>
      <xdr:rowOff>164636</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100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9713</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82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134455</xdr:rowOff>
    </xdr:from>
    <xdr:ext cx="249299"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8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66711</xdr:rowOff>
    </xdr:from>
    <xdr:to>
      <xdr:col>116</xdr:col>
      <xdr:colOff>62864</xdr:colOff>
      <xdr:row>79</xdr:row>
      <xdr:rowOff>115174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068211"/>
          <a:ext cx="1269" cy="159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119001</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66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115174</xdr:rowOff>
    </xdr:from>
    <xdr:to>
      <xdr:col>116</xdr:col>
      <xdr:colOff>152400</xdr:colOff>
      <xdr:row>79</xdr:row>
      <xdr:rowOff>115174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65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13388</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843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66711</xdr:rowOff>
    </xdr:from>
    <xdr:to>
      <xdr:col>116</xdr:col>
      <xdr:colOff>152400</xdr:colOff>
      <xdr:row>70</xdr:row>
      <xdr:rowOff>66711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068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105008</xdr:rowOff>
    </xdr:from>
    <xdr:to>
      <xdr:col>116</xdr:col>
      <xdr:colOff>63500</xdr:colOff>
      <xdr:row>77</xdr:row>
      <xdr:rowOff>111734</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620858"/>
          <a:ext cx="838200" cy="692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79762</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31099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56885</xdr:rowOff>
    </xdr:from>
    <xdr:to>
      <xdr:col>116</xdr:col>
      <xdr:colOff>114300</xdr:colOff>
      <xdr:row>77</xdr:row>
      <xdr:rowOff>158485</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325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105008</xdr:rowOff>
    </xdr:from>
    <xdr:to>
      <xdr:col>111</xdr:col>
      <xdr:colOff>177800</xdr:colOff>
      <xdr:row>74</xdr:row>
      <xdr:rowOff>162702</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620858"/>
          <a:ext cx="889000" cy="22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39109</xdr:rowOff>
    </xdr:from>
    <xdr:to>
      <xdr:col>112</xdr:col>
      <xdr:colOff>38100</xdr:colOff>
      <xdr:row>77</xdr:row>
      <xdr:rowOff>140709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324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131836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3333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133724</xdr:rowOff>
    </xdr:from>
    <xdr:to>
      <xdr:col>107</xdr:col>
      <xdr:colOff>50800</xdr:colOff>
      <xdr:row>74</xdr:row>
      <xdr:rowOff>162702</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9545300" y="12649574"/>
          <a:ext cx="889000" cy="20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61610</xdr:rowOff>
    </xdr:from>
    <xdr:to>
      <xdr:col>107</xdr:col>
      <xdr:colOff>101600</xdr:colOff>
      <xdr:row>77</xdr:row>
      <xdr:rowOff>163210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326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154337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35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133724</xdr:rowOff>
    </xdr:from>
    <xdr:to>
      <xdr:col>102</xdr:col>
      <xdr:colOff>114300</xdr:colOff>
      <xdr:row>74</xdr:row>
      <xdr:rowOff>109841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649574"/>
          <a:ext cx="889000" cy="147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64658</xdr:rowOff>
    </xdr:from>
    <xdr:to>
      <xdr:col>102</xdr:col>
      <xdr:colOff>165100</xdr:colOff>
      <xdr:row>77</xdr:row>
      <xdr:rowOff>166258</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3266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157385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35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34852</xdr:rowOff>
    </xdr:from>
    <xdr:to>
      <xdr:col>98</xdr:col>
      <xdr:colOff>38100</xdr:colOff>
      <xdr:row>77</xdr:row>
      <xdr:rowOff>136452</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323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127579</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329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60934</xdr:rowOff>
    </xdr:from>
    <xdr:to>
      <xdr:col>116</xdr:col>
      <xdr:colOff>114300</xdr:colOff>
      <xdr:row>77</xdr:row>
      <xdr:rowOff>162534</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326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39361</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32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54208</xdr:rowOff>
    </xdr:from>
    <xdr:to>
      <xdr:col>112</xdr:col>
      <xdr:colOff>38100</xdr:colOff>
      <xdr:row>73</xdr:row>
      <xdr:rowOff>155808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570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72</xdr:row>
      <xdr:rowOff>885</xdr:rowOff>
    </xdr:from>
    <xdr:ext cx="59901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23795" y="12345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111902</xdr:rowOff>
    </xdr:from>
    <xdr:to>
      <xdr:col>107</xdr:col>
      <xdr:colOff>101600</xdr:colOff>
      <xdr:row>75</xdr:row>
      <xdr:rowOff>42052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799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73</xdr:row>
      <xdr:rowOff>58579</xdr:rowOff>
    </xdr:from>
    <xdr:ext cx="59901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34795" y="12574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82924</xdr:rowOff>
    </xdr:from>
    <xdr:to>
      <xdr:col>102</xdr:col>
      <xdr:colOff>165100</xdr:colOff>
      <xdr:row>74</xdr:row>
      <xdr:rowOff>13074</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59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29601</xdr:rowOff>
    </xdr:from>
    <xdr:ext cx="59901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45795" y="12374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59041</xdr:rowOff>
    </xdr:from>
    <xdr:to>
      <xdr:col>98</xdr:col>
      <xdr:colOff>38100</xdr:colOff>
      <xdr:row>74</xdr:row>
      <xdr:rowOff>160641</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74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5718</xdr:rowOff>
    </xdr:from>
    <xdr:ext cx="59901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56795" y="12521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歳出総額は、住民一人当たり約</a:t>
          </a:r>
          <a:r>
            <a:rPr kumimoji="1" lang="en-US" altLang="ja-JP" sz="1100">
              <a:solidFill>
                <a:schemeClr val="dk1"/>
              </a:solidFill>
              <a:effectLst/>
              <a:latin typeface="+mn-lt"/>
              <a:ea typeface="+mn-ea"/>
              <a:cs typeface="+mn-cs"/>
            </a:rPr>
            <a:t>733</a:t>
          </a:r>
          <a:r>
            <a:rPr kumimoji="1" lang="ja-JP" altLang="ja-JP" sz="1100">
              <a:solidFill>
                <a:schemeClr val="dk1"/>
              </a:solidFill>
              <a:effectLst/>
              <a:latin typeface="+mn-lt"/>
              <a:ea typeface="+mn-ea"/>
              <a:cs typeface="+mn-cs"/>
            </a:rPr>
            <a:t>千円となっており、昨年度より</a:t>
          </a:r>
          <a:r>
            <a:rPr kumimoji="1" lang="en-US" altLang="ja-JP" sz="1100">
              <a:solidFill>
                <a:schemeClr val="dk1"/>
              </a:solidFill>
              <a:effectLst/>
              <a:latin typeface="+mn-lt"/>
              <a:ea typeface="+mn-ea"/>
              <a:cs typeface="+mn-cs"/>
            </a:rPr>
            <a:t>91</a:t>
          </a:r>
          <a:r>
            <a:rPr kumimoji="1" lang="ja-JP" altLang="ja-JP" sz="1100">
              <a:solidFill>
                <a:schemeClr val="dk1"/>
              </a:solidFill>
              <a:effectLst/>
              <a:latin typeface="+mn-lt"/>
              <a:ea typeface="+mn-ea"/>
              <a:cs typeface="+mn-cs"/>
            </a:rPr>
            <a:t>千円の増額となった。住民一人当たりのコストを性質別で見た場合、類似団体との比較ではいずれもほぼ同水準を保っているが、</a:t>
          </a:r>
          <a:r>
            <a:rPr kumimoji="1" lang="ja-JP" altLang="en-US" sz="1100">
              <a:solidFill>
                <a:schemeClr val="dk1"/>
              </a:solidFill>
              <a:effectLst/>
              <a:latin typeface="+mn-lt"/>
              <a:ea typeface="+mn-ea"/>
              <a:cs typeface="+mn-cs"/>
            </a:rPr>
            <a:t>普通建設事業費</a:t>
          </a:r>
          <a:r>
            <a:rPr kumimoji="1" lang="ja-JP" altLang="ja-JP" sz="1100">
              <a:solidFill>
                <a:schemeClr val="dk1"/>
              </a:solidFill>
              <a:effectLst/>
              <a:latin typeface="+mn-lt"/>
              <a:ea typeface="+mn-ea"/>
              <a:cs typeface="+mn-cs"/>
            </a:rPr>
            <a:t>において大きく上回っている。</a:t>
          </a:r>
          <a:r>
            <a:rPr kumimoji="1" lang="ja-JP" altLang="en-US" sz="1100">
              <a:solidFill>
                <a:schemeClr val="dk1"/>
              </a:solidFill>
              <a:effectLst/>
              <a:latin typeface="+mn-lt"/>
              <a:ea typeface="+mn-ea"/>
              <a:cs typeface="+mn-cs"/>
            </a:rPr>
            <a:t>要因</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告知放送システムの更新や浚渫残土処分場整備事業によるものである。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岡山県和気町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13,151
12,831
144.21
10,261,432
9,635,950
553,497
5,671,331
9,458,825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148844</xdr:rowOff>
    </xdr:from>
    <xdr:to>
      <xdr:col>24</xdr:col>
      <xdr:colOff>62865</xdr:colOff>
      <xdr:row>38</xdr:row>
      <xdr:rowOff>113792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20894"/>
          <a:ext cx="1270" cy="1507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117619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32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113792</xdr:rowOff>
    </xdr:from>
    <xdr:to>
      <xdr:col>24</xdr:col>
      <xdr:colOff>152400</xdr:colOff>
      <xdr:row>38</xdr:row>
      <xdr:rowOff>113792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28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95521</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896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12,452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148844</xdr:rowOff>
    </xdr:from>
    <xdr:to>
      <xdr:col>24</xdr:col>
      <xdr:colOff>152400</xdr:colOff>
      <xdr:row>29</xdr:row>
      <xdr:rowOff>148844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20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6922</xdr:rowOff>
    </xdr:from>
    <xdr:to>
      <xdr:col>24</xdr:col>
      <xdr:colOff>63500</xdr:colOff>
      <xdr:row>37</xdr:row>
      <xdr:rowOff>69405</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50572"/>
          <a:ext cx="838200" cy="62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152925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2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130048</xdr:rowOff>
    </xdr:from>
    <xdr:to>
      <xdr:col>24</xdr:col>
      <xdr:colOff>114300</xdr:colOff>
      <xdr:row>36</xdr:row>
      <xdr:rowOff>60198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69405</xdr:rowOff>
    </xdr:from>
    <xdr:to>
      <xdr:col>19</xdr:col>
      <xdr:colOff>177800</xdr:colOff>
      <xdr:row>37</xdr:row>
      <xdr:rowOff>135318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413055"/>
          <a:ext cx="889000" cy="6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163957</xdr:rowOff>
    </xdr:from>
    <xdr:to>
      <xdr:col>20</xdr:col>
      <xdr:colOff>38100</xdr:colOff>
      <xdr:row>36</xdr:row>
      <xdr:rowOff>94107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6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110634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3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71310</xdr:rowOff>
    </xdr:from>
    <xdr:to>
      <xdr:col>15</xdr:col>
      <xdr:colOff>50800</xdr:colOff>
      <xdr:row>37</xdr:row>
      <xdr:rowOff>135318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41496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24130</xdr:rowOff>
    </xdr:from>
    <xdr:to>
      <xdr:col>15</xdr:col>
      <xdr:colOff>101600</xdr:colOff>
      <xdr:row>36</xdr:row>
      <xdr:rowOff>125730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9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142257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7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42926</xdr:rowOff>
    </xdr:from>
    <xdr:to>
      <xdr:col>10</xdr:col>
      <xdr:colOff>114300</xdr:colOff>
      <xdr:row>37</xdr:row>
      <xdr:rowOff>71310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86576"/>
          <a:ext cx="889000" cy="28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25654</xdr:rowOff>
    </xdr:from>
    <xdr:to>
      <xdr:col>10</xdr:col>
      <xdr:colOff>165100</xdr:colOff>
      <xdr:row>36</xdr:row>
      <xdr:rowOff>127254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143781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134620</xdr:rowOff>
    </xdr:from>
    <xdr:to>
      <xdr:col>6</xdr:col>
      <xdr:colOff>38100</xdr:colOff>
      <xdr:row>36</xdr:row>
      <xdr:rowOff>64770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35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81297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10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127572</xdr:rowOff>
    </xdr:from>
    <xdr:to>
      <xdr:col>24</xdr:col>
      <xdr:colOff>114300</xdr:colOff>
      <xdr:row>37</xdr:row>
      <xdr:rowOff>57722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99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105999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78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18605</xdr:rowOff>
    </xdr:from>
    <xdr:to>
      <xdr:col>20</xdr:col>
      <xdr:colOff>38100</xdr:colOff>
      <xdr:row>37</xdr:row>
      <xdr:rowOff>120205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6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111332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84518</xdr:rowOff>
    </xdr:from>
    <xdr:to>
      <xdr:col>15</xdr:col>
      <xdr:colOff>101600</xdr:colOff>
      <xdr:row>38</xdr:row>
      <xdr:rowOff>14669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4281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5796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520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20510</xdr:rowOff>
    </xdr:from>
    <xdr:to>
      <xdr:col>10</xdr:col>
      <xdr:colOff>165100</xdr:colOff>
      <xdr:row>37</xdr:row>
      <xdr:rowOff>122110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113237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163576</xdr:rowOff>
    </xdr:from>
    <xdr:to>
      <xdr:col>6</xdr:col>
      <xdr:colOff>38100</xdr:colOff>
      <xdr:row>37</xdr:row>
      <xdr:rowOff>93726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84853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28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134138</xdr:rowOff>
    </xdr:from>
    <xdr:to>
      <xdr:col>24</xdr:col>
      <xdr:colOff>62865</xdr:colOff>
      <xdr:row>57</xdr:row>
      <xdr:rowOff>157607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06638"/>
          <a:ext cx="1270" cy="1223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161434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34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157607</xdr:rowOff>
    </xdr:from>
    <xdr:to>
      <xdr:col>24</xdr:col>
      <xdr:colOff>152400</xdr:colOff>
      <xdr:row>57</xdr:row>
      <xdr:rowOff>157607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30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80815</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81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381,460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134138</xdr:rowOff>
    </xdr:from>
    <xdr:to>
      <xdr:col>24</xdr:col>
      <xdr:colOff>152400</xdr:colOff>
      <xdr:row>50</xdr:row>
      <xdr:rowOff>134138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06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77410</xdr:rowOff>
    </xdr:from>
    <xdr:to>
      <xdr:col>24</xdr:col>
      <xdr:colOff>63500</xdr:colOff>
      <xdr:row>57</xdr:row>
      <xdr:rowOff>68449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678610"/>
          <a:ext cx="838200" cy="16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160721</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190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137844</xdr:rowOff>
    </xdr:from>
    <xdr:to>
      <xdr:col>24</xdr:col>
      <xdr:colOff>114300</xdr:colOff>
      <xdr:row>56</xdr:row>
      <xdr:rowOff>67994</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567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68449</xdr:rowOff>
    </xdr:from>
    <xdr:to>
      <xdr:col>19</xdr:col>
      <xdr:colOff>177800</xdr:colOff>
      <xdr:row>57</xdr:row>
      <xdr:rowOff>80298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841099"/>
          <a:ext cx="889000" cy="11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154984</xdr:rowOff>
    </xdr:from>
    <xdr:to>
      <xdr:col>20</xdr:col>
      <xdr:colOff>38100</xdr:colOff>
      <xdr:row>56</xdr:row>
      <xdr:rowOff>85134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84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101661</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359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7158</xdr:rowOff>
    </xdr:from>
    <xdr:to>
      <xdr:col>15</xdr:col>
      <xdr:colOff>50800</xdr:colOff>
      <xdr:row>57</xdr:row>
      <xdr:rowOff>80298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436908"/>
          <a:ext cx="889000" cy="41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165214</xdr:rowOff>
    </xdr:from>
    <xdr:to>
      <xdr:col>15</xdr:col>
      <xdr:colOff>101600</xdr:colOff>
      <xdr:row>56</xdr:row>
      <xdr:rowOff>95364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94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111891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370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7158</xdr:rowOff>
    </xdr:from>
    <xdr:to>
      <xdr:col>10</xdr:col>
      <xdr:colOff>114300</xdr:colOff>
      <xdr:row>57</xdr:row>
      <xdr:rowOff>120266</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436908"/>
          <a:ext cx="889000" cy="4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53</xdr:row>
      <xdr:rowOff>153136</xdr:rowOff>
    </xdr:from>
    <xdr:to>
      <xdr:col>10</xdr:col>
      <xdr:colOff>165100</xdr:colOff>
      <xdr:row>54</xdr:row>
      <xdr:rowOff>83286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239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99813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015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84934</xdr:rowOff>
    </xdr:from>
    <xdr:to>
      <xdr:col>6</xdr:col>
      <xdr:colOff>38100</xdr:colOff>
      <xdr:row>57</xdr:row>
      <xdr:rowOff>15084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8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31611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6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26610</xdr:rowOff>
    </xdr:from>
    <xdr:to>
      <xdr:col>24</xdr:col>
      <xdr:colOff>114300</xdr:colOff>
      <xdr:row>56</xdr:row>
      <xdr:rowOff>128210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62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5037</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06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17649</xdr:rowOff>
    </xdr:from>
    <xdr:to>
      <xdr:col>20</xdr:col>
      <xdr:colOff>38100</xdr:colOff>
      <xdr:row>57</xdr:row>
      <xdr:rowOff>119249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90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110376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883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29498</xdr:rowOff>
    </xdr:from>
    <xdr:to>
      <xdr:col>15</xdr:col>
      <xdr:colOff>101600</xdr:colOff>
      <xdr:row>57</xdr:row>
      <xdr:rowOff>131098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122225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9894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127808</xdr:rowOff>
    </xdr:from>
    <xdr:to>
      <xdr:col>10</xdr:col>
      <xdr:colOff>165100</xdr:colOff>
      <xdr:row>55</xdr:row>
      <xdr:rowOff>57958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38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49085</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78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69466</xdr:rowOff>
    </xdr:from>
    <xdr:to>
      <xdr:col>6</xdr:col>
      <xdr:colOff>38100</xdr:colOff>
      <xdr:row>57</xdr:row>
      <xdr:rowOff>171066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4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162193</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93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124798</xdr:rowOff>
    </xdr:from>
    <xdr:to>
      <xdr:col>24</xdr:col>
      <xdr:colOff>62865</xdr:colOff>
      <xdr:row>78</xdr:row>
      <xdr:rowOff>87590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26298"/>
          <a:ext cx="1270" cy="1334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91417</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6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87590</xdr:rowOff>
    </xdr:from>
    <xdr:to>
      <xdr:col>24</xdr:col>
      <xdr:colOff>152400</xdr:colOff>
      <xdr:row>78</xdr:row>
      <xdr:rowOff>87590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60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71475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0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259,369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124798</xdr:rowOff>
    </xdr:from>
    <xdr:to>
      <xdr:col>24</xdr:col>
      <xdr:colOff>152400</xdr:colOff>
      <xdr:row>70</xdr:row>
      <xdr:rowOff>124798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2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66754</xdr:rowOff>
    </xdr:from>
    <xdr:to>
      <xdr:col>24</xdr:col>
      <xdr:colOff>63500</xdr:colOff>
      <xdr:row>76</xdr:row>
      <xdr:rowOff>128705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096954"/>
          <a:ext cx="838200" cy="6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114248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8015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91371</xdr:rowOff>
    </xdr:from>
    <xdr:to>
      <xdr:col>24</xdr:col>
      <xdr:colOff>114300</xdr:colOff>
      <xdr:row>76</xdr:row>
      <xdr:rowOff>21521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50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66754</xdr:rowOff>
    </xdr:from>
    <xdr:to>
      <xdr:col>19</xdr:col>
      <xdr:colOff>177800</xdr:colOff>
      <xdr:row>76</xdr:row>
      <xdr:rowOff>92619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096954"/>
          <a:ext cx="889000" cy="2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61708</xdr:rowOff>
    </xdr:from>
    <xdr:to>
      <xdr:col>20</xdr:col>
      <xdr:colOff>38100</xdr:colOff>
      <xdr:row>76</xdr:row>
      <xdr:rowOff>163308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9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154435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84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92619</xdr:rowOff>
    </xdr:from>
    <xdr:to>
      <xdr:col>15</xdr:col>
      <xdr:colOff>50800</xdr:colOff>
      <xdr:row>77</xdr:row>
      <xdr:rowOff>168503</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22819"/>
          <a:ext cx="889000" cy="247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109583</xdr:rowOff>
    </xdr:from>
    <xdr:to>
      <xdr:col>15</xdr:col>
      <xdr:colOff>101600</xdr:colOff>
      <xdr:row>76</xdr:row>
      <xdr:rowOff>39734</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683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56260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743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168503</xdr:rowOff>
    </xdr:from>
    <xdr:to>
      <xdr:col>10</xdr:col>
      <xdr:colOff>114300</xdr:colOff>
      <xdr:row>78</xdr:row>
      <xdr:rowOff>89822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70153"/>
          <a:ext cx="889000" cy="9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45389</xdr:rowOff>
    </xdr:from>
    <xdr:to>
      <xdr:col>10</xdr:col>
      <xdr:colOff>165100</xdr:colOff>
      <xdr:row>77</xdr:row>
      <xdr:rowOff>146989</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163516</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2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59226</xdr:rowOff>
    </xdr:from>
    <xdr:to>
      <xdr:col>6</xdr:col>
      <xdr:colOff>38100</xdr:colOff>
      <xdr:row>77</xdr:row>
      <xdr:rowOff>160826</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26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5903</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3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77905</xdr:rowOff>
    </xdr:from>
    <xdr:to>
      <xdr:col>24</xdr:col>
      <xdr:colOff>114300</xdr:colOff>
      <xdr:row>77</xdr:row>
      <xdr:rowOff>8055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0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56332</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086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15954</xdr:rowOff>
    </xdr:from>
    <xdr:to>
      <xdr:col>20</xdr:col>
      <xdr:colOff>38100</xdr:colOff>
      <xdr:row>76</xdr:row>
      <xdr:rowOff>117554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46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134082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21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41819</xdr:rowOff>
    </xdr:from>
    <xdr:to>
      <xdr:col>15</xdr:col>
      <xdr:colOff>101600</xdr:colOff>
      <xdr:row>76</xdr:row>
      <xdr:rowOff>143419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7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134546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64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117703</xdr:rowOff>
    </xdr:from>
    <xdr:to>
      <xdr:col>10</xdr:col>
      <xdr:colOff>165100</xdr:colOff>
      <xdr:row>78</xdr:row>
      <xdr:rowOff>47853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1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38980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1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39022</xdr:rowOff>
    </xdr:from>
    <xdr:to>
      <xdr:col>6</xdr:col>
      <xdr:colOff>38100</xdr:colOff>
      <xdr:row>78</xdr:row>
      <xdr:rowOff>140622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41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131749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504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168819</xdr:rowOff>
    </xdr:from>
    <xdr:to>
      <xdr:col>24</xdr:col>
      <xdr:colOff>62865</xdr:colOff>
      <xdr:row>99</xdr:row>
      <xdr:rowOff>99575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599319"/>
          <a:ext cx="1270" cy="1473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103402</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07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99575</xdr:rowOff>
    </xdr:from>
    <xdr:to>
      <xdr:col>24</xdr:col>
      <xdr:colOff>152400</xdr:colOff>
      <xdr:row>99</xdr:row>
      <xdr:rowOff>99575</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073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115496</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4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168819</xdr:rowOff>
    </xdr:from>
    <xdr:to>
      <xdr:col>24</xdr:col>
      <xdr:colOff>152400</xdr:colOff>
      <xdr:row>90</xdr:row>
      <xdr:rowOff>168819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599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14928</xdr:rowOff>
    </xdr:from>
    <xdr:to>
      <xdr:col>24</xdr:col>
      <xdr:colOff>63500</xdr:colOff>
      <xdr:row>98</xdr:row>
      <xdr:rowOff>79632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817028"/>
          <a:ext cx="838200" cy="64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54464</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513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31587</xdr:rowOff>
    </xdr:from>
    <xdr:to>
      <xdr:col>24</xdr:col>
      <xdr:colOff>114300</xdr:colOff>
      <xdr:row>97</xdr:row>
      <xdr:rowOff>133187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6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14928</xdr:rowOff>
    </xdr:from>
    <xdr:to>
      <xdr:col>19</xdr:col>
      <xdr:colOff>177800</xdr:colOff>
      <xdr:row>98</xdr:row>
      <xdr:rowOff>31953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908300" y="16817028"/>
          <a:ext cx="889000" cy="1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54611</xdr:rowOff>
    </xdr:from>
    <xdr:to>
      <xdr:col>20</xdr:col>
      <xdr:colOff>38100</xdr:colOff>
      <xdr:row>97</xdr:row>
      <xdr:rowOff>156211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68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1288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4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31953</xdr:rowOff>
    </xdr:from>
    <xdr:to>
      <xdr:col>15</xdr:col>
      <xdr:colOff>50800</xdr:colOff>
      <xdr:row>98</xdr:row>
      <xdr:rowOff>77781</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834053"/>
          <a:ext cx="889000" cy="45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66399</xdr:rowOff>
    </xdr:from>
    <xdr:to>
      <xdr:col>15</xdr:col>
      <xdr:colOff>101600</xdr:colOff>
      <xdr:row>97</xdr:row>
      <xdr:rowOff>167999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69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13076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47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77781</xdr:rowOff>
    </xdr:from>
    <xdr:to>
      <xdr:col>10</xdr:col>
      <xdr:colOff>114300</xdr:colOff>
      <xdr:row>98</xdr:row>
      <xdr:rowOff>168188</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879881"/>
          <a:ext cx="889000" cy="90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156815</xdr:rowOff>
    </xdr:from>
    <xdr:to>
      <xdr:col>10</xdr:col>
      <xdr:colOff>165100</xdr:colOff>
      <xdr:row>98</xdr:row>
      <xdr:rowOff>86965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103492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6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11035</xdr:rowOff>
    </xdr:from>
    <xdr:to>
      <xdr:col>6</xdr:col>
      <xdr:colOff>38100</xdr:colOff>
      <xdr:row>98</xdr:row>
      <xdr:rowOff>112635</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1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129162</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58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28832</xdr:rowOff>
    </xdr:from>
    <xdr:to>
      <xdr:col>24</xdr:col>
      <xdr:colOff>114300</xdr:colOff>
      <xdr:row>98</xdr:row>
      <xdr:rowOff>130432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83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7259</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80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135578</xdr:rowOff>
    </xdr:from>
    <xdr:to>
      <xdr:col>20</xdr:col>
      <xdr:colOff>38100</xdr:colOff>
      <xdr:row>98</xdr:row>
      <xdr:rowOff>65728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76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56855</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85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152603</xdr:rowOff>
    </xdr:from>
    <xdr:to>
      <xdr:col>15</xdr:col>
      <xdr:colOff>101600</xdr:colOff>
      <xdr:row>98</xdr:row>
      <xdr:rowOff>82753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78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73880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875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26981</xdr:rowOff>
    </xdr:from>
    <xdr:to>
      <xdr:col>10</xdr:col>
      <xdr:colOff>165100</xdr:colOff>
      <xdr:row>98</xdr:row>
      <xdr:rowOff>128581</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82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119708</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92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117388</xdr:rowOff>
    </xdr:from>
    <xdr:to>
      <xdr:col>6</xdr:col>
      <xdr:colOff>38100</xdr:colOff>
      <xdr:row>99</xdr:row>
      <xdr:rowOff>47538</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19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38665</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1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254</xdr:rowOff>
    </xdr:from>
    <xdr:to>
      <xdr:col>54</xdr:col>
      <xdr:colOff>189865</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15204"/>
          <a:ext cx="127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118381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090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254</xdr:rowOff>
    </xdr:from>
    <xdr:to>
      <xdr:col>55</xdr:col>
      <xdr:colOff>88900</xdr:colOff>
      <xdr:row>31</xdr:row>
      <xdr:rowOff>254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47312</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195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24435</xdr:rowOff>
    </xdr:from>
    <xdr:to>
      <xdr:col>55</xdr:col>
      <xdr:colOff>50800</xdr:colOff>
      <xdr:row>37</xdr:row>
      <xdr:rowOff>126035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36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46381</xdr:rowOff>
    </xdr:from>
    <xdr:to>
      <xdr:col>50</xdr:col>
      <xdr:colOff>165100</xdr:colOff>
      <xdr:row>37</xdr:row>
      <xdr:rowOff>147981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390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164508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652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70155</xdr:rowOff>
    </xdr:from>
    <xdr:to>
      <xdr:col>46</xdr:col>
      <xdr:colOff>38100</xdr:colOff>
      <xdr:row>38</xdr:row>
      <xdr:rowOff>305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4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16832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890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111303</xdr:rowOff>
    </xdr:from>
    <xdr:to>
      <xdr:col>41</xdr:col>
      <xdr:colOff>101600</xdr:colOff>
      <xdr:row>37</xdr:row>
      <xdr:rowOff>41453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28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57980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058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100787</xdr:rowOff>
    </xdr:from>
    <xdr:to>
      <xdr:col>36</xdr:col>
      <xdr:colOff>165100</xdr:colOff>
      <xdr:row>37</xdr:row>
      <xdr:rowOff>30937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272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47464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0482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27956</xdr:rowOff>
    </xdr:from>
    <xdr:to>
      <xdr:col>54</xdr:col>
      <xdr:colOff>189865</xdr:colOff>
      <xdr:row>58</xdr:row>
      <xdr:rowOff>87904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943356"/>
          <a:ext cx="1270" cy="1088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91731</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3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87904</xdr:rowOff>
    </xdr:from>
    <xdr:to>
      <xdr:col>55</xdr:col>
      <xdr:colOff>88900</xdr:colOff>
      <xdr:row>58</xdr:row>
      <xdr:rowOff>87904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32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146083</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718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249,441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27956</xdr:rowOff>
    </xdr:from>
    <xdr:to>
      <xdr:col>55</xdr:col>
      <xdr:colOff>88900</xdr:colOff>
      <xdr:row>52</xdr:row>
      <xdr:rowOff>27956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943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146224</xdr:rowOff>
    </xdr:from>
    <xdr:to>
      <xdr:col>55</xdr:col>
      <xdr:colOff>0</xdr:colOff>
      <xdr:row>58</xdr:row>
      <xdr:rowOff>857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918874"/>
          <a:ext cx="838200" cy="2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90878</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6920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68001</xdr:rowOff>
    </xdr:from>
    <xdr:to>
      <xdr:col>55</xdr:col>
      <xdr:colOff>50800</xdr:colOff>
      <xdr:row>57</xdr:row>
      <xdr:rowOff>169601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40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146224</xdr:rowOff>
    </xdr:from>
    <xdr:to>
      <xdr:col>50</xdr:col>
      <xdr:colOff>114300</xdr:colOff>
      <xdr:row>57</xdr:row>
      <xdr:rowOff>158157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18874"/>
          <a:ext cx="8890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79061</xdr:rowOff>
    </xdr:from>
    <xdr:to>
      <xdr:col>50</xdr:col>
      <xdr:colOff>165100</xdr:colOff>
      <xdr:row>58</xdr:row>
      <xdr:rowOff>9211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5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25738</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2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116077</xdr:rowOff>
    </xdr:from>
    <xdr:to>
      <xdr:col>45</xdr:col>
      <xdr:colOff>177800</xdr:colOff>
      <xdr:row>57</xdr:row>
      <xdr:rowOff>158157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888727"/>
          <a:ext cx="889000" cy="4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83262</xdr:rowOff>
    </xdr:from>
    <xdr:to>
      <xdr:col>46</xdr:col>
      <xdr:colOff>38100</xdr:colOff>
      <xdr:row>58</xdr:row>
      <xdr:rowOff>13412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5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29939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3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116077</xdr:rowOff>
    </xdr:from>
    <xdr:to>
      <xdr:col>41</xdr:col>
      <xdr:colOff>50800</xdr:colOff>
      <xdr:row>57</xdr:row>
      <xdr:rowOff>150056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88727"/>
          <a:ext cx="889000" cy="33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93106</xdr:rowOff>
    </xdr:from>
    <xdr:to>
      <xdr:col>41</xdr:col>
      <xdr:colOff>101600</xdr:colOff>
      <xdr:row>58</xdr:row>
      <xdr:rowOff>23256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14383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958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86504</xdr:rowOff>
    </xdr:from>
    <xdr:to>
      <xdr:col>36</xdr:col>
      <xdr:colOff>165100</xdr:colOff>
      <xdr:row>58</xdr:row>
      <xdr:rowOff>16654</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5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33181</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3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121507</xdr:rowOff>
    </xdr:from>
    <xdr:to>
      <xdr:col>55</xdr:col>
      <xdr:colOff>50800</xdr:colOff>
      <xdr:row>58</xdr:row>
      <xdr:rowOff>51657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894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46428</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81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95424</xdr:rowOff>
    </xdr:from>
    <xdr:to>
      <xdr:col>50</xdr:col>
      <xdr:colOff>165100</xdr:colOff>
      <xdr:row>58</xdr:row>
      <xdr:rowOff>25574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6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16701</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6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107357</xdr:rowOff>
    </xdr:from>
    <xdr:to>
      <xdr:col>46</xdr:col>
      <xdr:colOff>38100</xdr:colOff>
      <xdr:row>58</xdr:row>
      <xdr:rowOff>37507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80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28634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997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65277</xdr:rowOff>
    </xdr:from>
    <xdr:to>
      <xdr:col>41</xdr:col>
      <xdr:colOff>101600</xdr:colOff>
      <xdr:row>57</xdr:row>
      <xdr:rowOff>166877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83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11954</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6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99256</xdr:rowOff>
    </xdr:from>
    <xdr:to>
      <xdr:col>36</xdr:col>
      <xdr:colOff>165100</xdr:colOff>
      <xdr:row>58</xdr:row>
      <xdr:rowOff>29406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87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20533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96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162364</xdr:rowOff>
    </xdr:from>
    <xdr:to>
      <xdr:col>54</xdr:col>
      <xdr:colOff>189865</xdr:colOff>
      <xdr:row>79</xdr:row>
      <xdr:rowOff>51450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1992414"/>
          <a:ext cx="1270" cy="1603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55277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599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51450</xdr:rowOff>
    </xdr:from>
    <xdr:to>
      <xdr:col>55</xdr:col>
      <xdr:colOff>88900</xdr:colOff>
      <xdr:row>79</xdr:row>
      <xdr:rowOff>51450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59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109041</xdr:rowOff>
    </xdr:from>
    <xdr:ext cx="599010"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67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151,668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162364</xdr:rowOff>
    </xdr:from>
    <xdr:to>
      <xdr:col>55</xdr:col>
      <xdr:colOff>88900</xdr:colOff>
      <xdr:row>69</xdr:row>
      <xdr:rowOff>162364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1992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95896</xdr:rowOff>
    </xdr:from>
    <xdr:to>
      <xdr:col>55</xdr:col>
      <xdr:colOff>0</xdr:colOff>
      <xdr:row>78</xdr:row>
      <xdr:rowOff>94219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297546"/>
          <a:ext cx="838200" cy="169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156887</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1870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134010</xdr:rowOff>
    </xdr:from>
    <xdr:to>
      <xdr:col>55</xdr:col>
      <xdr:colOff>50800</xdr:colOff>
      <xdr:row>78</xdr:row>
      <xdr:rowOff>64160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33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95896</xdr:rowOff>
    </xdr:from>
    <xdr:to>
      <xdr:col>50</xdr:col>
      <xdr:colOff>114300</xdr:colOff>
      <xdr:row>78</xdr:row>
      <xdr:rowOff>112965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297546"/>
          <a:ext cx="889000" cy="18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52955</xdr:rowOff>
    </xdr:from>
    <xdr:to>
      <xdr:col>50</xdr:col>
      <xdr:colOff>165100</xdr:colOff>
      <xdr:row>77</xdr:row>
      <xdr:rowOff>154555</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25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145682</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34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164607</xdr:rowOff>
    </xdr:from>
    <xdr:to>
      <xdr:col>45</xdr:col>
      <xdr:colOff>177800</xdr:colOff>
      <xdr:row>78</xdr:row>
      <xdr:rowOff>112965</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194807"/>
          <a:ext cx="889000" cy="291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106502</xdr:rowOff>
    </xdr:from>
    <xdr:to>
      <xdr:col>46</xdr:col>
      <xdr:colOff>38100</xdr:colOff>
      <xdr:row>78</xdr:row>
      <xdr:rowOff>36652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3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53179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08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164607</xdr:rowOff>
    </xdr:from>
    <xdr:to>
      <xdr:col>41</xdr:col>
      <xdr:colOff>50800</xdr:colOff>
      <xdr:row>78</xdr:row>
      <xdr:rowOff>166055</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194807"/>
          <a:ext cx="889000" cy="3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51301</xdr:rowOff>
    </xdr:from>
    <xdr:to>
      <xdr:col>41</xdr:col>
      <xdr:colOff>101600</xdr:colOff>
      <xdr:row>77</xdr:row>
      <xdr:rowOff>152901</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2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144028</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345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6583</xdr:rowOff>
    </xdr:from>
    <xdr:to>
      <xdr:col>36</xdr:col>
      <xdr:colOff>165100</xdr:colOff>
      <xdr:row>78</xdr:row>
      <xdr:rowOff>108183</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379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124710</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31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43419</xdr:rowOff>
    </xdr:from>
    <xdr:to>
      <xdr:col>55</xdr:col>
      <xdr:colOff>50800</xdr:colOff>
      <xdr:row>78</xdr:row>
      <xdr:rowOff>145019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16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21846</xdr:rowOff>
    </xdr:from>
    <xdr:ext cx="534377"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9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45096</xdr:rowOff>
    </xdr:from>
    <xdr:to>
      <xdr:col>50</xdr:col>
      <xdr:colOff>165100</xdr:colOff>
      <xdr:row>77</xdr:row>
      <xdr:rowOff>146696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4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163223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72111" y="1302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62165</xdr:rowOff>
    </xdr:from>
    <xdr:to>
      <xdr:col>46</xdr:col>
      <xdr:colOff>38100</xdr:colOff>
      <xdr:row>78</xdr:row>
      <xdr:rowOff>163765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43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154892</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352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113807</xdr:rowOff>
    </xdr:from>
    <xdr:to>
      <xdr:col>41</xdr:col>
      <xdr:colOff>101600</xdr:colOff>
      <xdr:row>77</xdr:row>
      <xdr:rowOff>43957</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4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60483</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91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115255</xdr:rowOff>
    </xdr:from>
    <xdr:to>
      <xdr:col>36</xdr:col>
      <xdr:colOff>165100</xdr:colOff>
      <xdr:row>79</xdr:row>
      <xdr:rowOff>45405</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488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36532</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581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153943</xdr:rowOff>
    </xdr:from>
    <xdr:to>
      <xdr:col>54</xdr:col>
      <xdr:colOff>189865</xdr:colOff>
      <xdr:row>98</xdr:row>
      <xdr:rowOff>115715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755893"/>
          <a:ext cx="1270" cy="1161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119542</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21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115715</xdr:rowOff>
    </xdr:from>
    <xdr:to>
      <xdr:col>55</xdr:col>
      <xdr:colOff>88900</xdr:colOff>
      <xdr:row>98</xdr:row>
      <xdr:rowOff>115715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17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100620</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531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153943</xdr:rowOff>
    </xdr:from>
    <xdr:to>
      <xdr:col>55</xdr:col>
      <xdr:colOff>88900</xdr:colOff>
      <xdr:row>91</xdr:row>
      <xdr:rowOff>153943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755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78950</xdr:rowOff>
    </xdr:from>
    <xdr:to>
      <xdr:col>55</xdr:col>
      <xdr:colOff>0</xdr:colOff>
      <xdr:row>97</xdr:row>
      <xdr:rowOff>25952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538150"/>
          <a:ext cx="838200" cy="118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27026</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657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48599</xdr:rowOff>
    </xdr:from>
    <xdr:to>
      <xdr:col>55</xdr:col>
      <xdr:colOff>50800</xdr:colOff>
      <xdr:row>97</xdr:row>
      <xdr:rowOff>150199</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7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25952</xdr:rowOff>
    </xdr:from>
    <xdr:to>
      <xdr:col>50</xdr:col>
      <xdr:colOff>114300</xdr:colOff>
      <xdr:row>97</xdr:row>
      <xdr:rowOff>123321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656602"/>
          <a:ext cx="889000" cy="9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27853</xdr:rowOff>
    </xdr:from>
    <xdr:to>
      <xdr:col>50</xdr:col>
      <xdr:colOff>165100</xdr:colOff>
      <xdr:row>97</xdr:row>
      <xdr:rowOff>129453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5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120580</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75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102636</xdr:rowOff>
    </xdr:from>
    <xdr:to>
      <xdr:col>45</xdr:col>
      <xdr:colOff>177800</xdr:colOff>
      <xdr:row>97</xdr:row>
      <xdr:rowOff>123321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33286"/>
          <a:ext cx="889000" cy="20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68245</xdr:rowOff>
    </xdr:from>
    <xdr:to>
      <xdr:col>46</xdr:col>
      <xdr:colOff>38100</xdr:colOff>
      <xdr:row>97</xdr:row>
      <xdr:rowOff>169845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14922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7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85849</xdr:rowOff>
    </xdr:from>
    <xdr:to>
      <xdr:col>41</xdr:col>
      <xdr:colOff>50800</xdr:colOff>
      <xdr:row>97</xdr:row>
      <xdr:rowOff>102636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716499"/>
          <a:ext cx="889000" cy="16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79253</xdr:rowOff>
    </xdr:from>
    <xdr:to>
      <xdr:col>41</xdr:col>
      <xdr:colOff>101600</xdr:colOff>
      <xdr:row>98</xdr:row>
      <xdr:rowOff>9403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709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530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80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56195</xdr:rowOff>
    </xdr:from>
    <xdr:to>
      <xdr:col>36</xdr:col>
      <xdr:colOff>165100</xdr:colOff>
      <xdr:row>97</xdr:row>
      <xdr:rowOff>157795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8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148922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7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28150</xdr:rowOff>
    </xdr:from>
    <xdr:to>
      <xdr:col>55</xdr:col>
      <xdr:colOff>50800</xdr:colOff>
      <xdr:row>96</xdr:row>
      <xdr:rowOff>129750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48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51027</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33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146602</xdr:rowOff>
    </xdr:from>
    <xdr:to>
      <xdr:col>50</xdr:col>
      <xdr:colOff>165100</xdr:colOff>
      <xdr:row>97</xdr:row>
      <xdr:rowOff>76752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93279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38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72521</xdr:rowOff>
    </xdr:from>
    <xdr:to>
      <xdr:col>46</xdr:col>
      <xdr:colOff>38100</xdr:colOff>
      <xdr:row>98</xdr:row>
      <xdr:rowOff>2671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03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165248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795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51836</xdr:rowOff>
    </xdr:from>
    <xdr:to>
      <xdr:col>41</xdr:col>
      <xdr:colOff>101600</xdr:colOff>
      <xdr:row>97</xdr:row>
      <xdr:rowOff>153436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169963</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45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35049</xdr:rowOff>
    </xdr:from>
    <xdr:to>
      <xdr:col>36</xdr:col>
      <xdr:colOff>165100</xdr:colOff>
      <xdr:row>97</xdr:row>
      <xdr:rowOff>136649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6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153176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440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53501</xdr:rowOff>
    </xdr:from>
    <xdr:to>
      <xdr:col>85</xdr:col>
      <xdr:colOff>126364</xdr:colOff>
      <xdr:row>39</xdr:row>
      <xdr:rowOff>127813</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368451"/>
          <a:ext cx="1269" cy="1445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131640</xdr:rowOff>
    </xdr:from>
    <xdr:ext cx="534377"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81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127813</xdr:rowOff>
    </xdr:from>
    <xdr:to>
      <xdr:col>86</xdr:col>
      <xdr:colOff>25400</xdr:colOff>
      <xdr:row>39</xdr:row>
      <xdr:rowOff>127813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81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178</xdr:rowOff>
    </xdr:from>
    <xdr:ext cx="599010"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14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106,779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53501</xdr:rowOff>
    </xdr:from>
    <xdr:to>
      <xdr:col>86</xdr:col>
      <xdr:colOff>25400</xdr:colOff>
      <xdr:row>31</xdr:row>
      <xdr:rowOff>53501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368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129249</xdr:rowOff>
    </xdr:from>
    <xdr:to>
      <xdr:col>85</xdr:col>
      <xdr:colOff>127000</xdr:colOff>
      <xdr:row>38</xdr:row>
      <xdr:rowOff>165418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5481300" y="6644349"/>
          <a:ext cx="838200" cy="3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85684</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6429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62807</xdr:rowOff>
    </xdr:from>
    <xdr:to>
      <xdr:col>85</xdr:col>
      <xdr:colOff>177800</xdr:colOff>
      <xdr:row>38</xdr:row>
      <xdr:rowOff>164407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577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142394</xdr:rowOff>
    </xdr:from>
    <xdr:to>
      <xdr:col>81</xdr:col>
      <xdr:colOff>50800</xdr:colOff>
      <xdr:row>38</xdr:row>
      <xdr:rowOff>165418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4592300" y="6657494"/>
          <a:ext cx="889000" cy="23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92868</xdr:rowOff>
    </xdr:from>
    <xdr:to>
      <xdr:col>81</xdr:col>
      <xdr:colOff>101600</xdr:colOff>
      <xdr:row>39</xdr:row>
      <xdr:rowOff>23018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607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39545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383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142394</xdr:rowOff>
    </xdr:from>
    <xdr:to>
      <xdr:col>76</xdr:col>
      <xdr:colOff>114300</xdr:colOff>
      <xdr:row>38</xdr:row>
      <xdr:rowOff>170431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657494"/>
          <a:ext cx="889000" cy="2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91366</xdr:rowOff>
    </xdr:from>
    <xdr:to>
      <xdr:col>76</xdr:col>
      <xdr:colOff>165100</xdr:colOff>
      <xdr:row>39</xdr:row>
      <xdr:rowOff>21516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60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38043</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38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158707</xdr:rowOff>
    </xdr:from>
    <xdr:to>
      <xdr:col>71</xdr:col>
      <xdr:colOff>177800</xdr:colOff>
      <xdr:row>38</xdr:row>
      <xdr:rowOff>170431</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2814300" y="6673807"/>
          <a:ext cx="889000" cy="11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44960</xdr:rowOff>
    </xdr:from>
    <xdr:to>
      <xdr:col>72</xdr:col>
      <xdr:colOff>38100</xdr:colOff>
      <xdr:row>38</xdr:row>
      <xdr:rowOff>146560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56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163087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33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64913</xdr:rowOff>
    </xdr:from>
    <xdr:to>
      <xdr:col>67</xdr:col>
      <xdr:colOff>101600</xdr:colOff>
      <xdr:row>38</xdr:row>
      <xdr:rowOff>166513</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58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11590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3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78449</xdr:rowOff>
    </xdr:from>
    <xdr:to>
      <xdr:col>85</xdr:col>
      <xdr:colOff>177800</xdr:colOff>
      <xdr:row>39</xdr:row>
      <xdr:rowOff>8599</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59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56876</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57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114618</xdr:rowOff>
    </xdr:from>
    <xdr:to>
      <xdr:col>81</xdr:col>
      <xdr:colOff>101600</xdr:colOff>
      <xdr:row>39</xdr:row>
      <xdr:rowOff>44768</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62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35895</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672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91594</xdr:rowOff>
    </xdr:from>
    <xdr:to>
      <xdr:col>76</xdr:col>
      <xdr:colOff>165100</xdr:colOff>
      <xdr:row>39</xdr:row>
      <xdr:rowOff>21744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60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12871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69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119631</xdr:rowOff>
    </xdr:from>
    <xdr:to>
      <xdr:col>72</xdr:col>
      <xdr:colOff>38100</xdr:colOff>
      <xdr:row>39</xdr:row>
      <xdr:rowOff>49781</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63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40908</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72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107907</xdr:rowOff>
    </xdr:from>
    <xdr:to>
      <xdr:col>67</xdr:col>
      <xdr:colOff>101600</xdr:colOff>
      <xdr:row>39</xdr:row>
      <xdr:rowOff>38057</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623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29184</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715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14181</xdr:rowOff>
    </xdr:from>
    <xdr:to>
      <xdr:col>85</xdr:col>
      <xdr:colOff>126364</xdr:colOff>
      <xdr:row>57</xdr:row>
      <xdr:rowOff>141767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758131"/>
          <a:ext cx="1269" cy="1156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145594</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18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141767</xdr:rowOff>
    </xdr:from>
    <xdr:to>
      <xdr:col>86</xdr:col>
      <xdr:colOff>25400</xdr:colOff>
      <xdr:row>57</xdr:row>
      <xdr:rowOff>141767</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14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132308</xdr:rowOff>
    </xdr:from>
    <xdr:ext cx="599010"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33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14181</xdr:rowOff>
    </xdr:from>
    <xdr:to>
      <xdr:col>86</xdr:col>
      <xdr:colOff>25400</xdr:colOff>
      <xdr:row>51</xdr:row>
      <xdr:rowOff>14181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758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124690</xdr:rowOff>
    </xdr:from>
    <xdr:to>
      <xdr:col>85</xdr:col>
      <xdr:colOff>127000</xdr:colOff>
      <xdr:row>56</xdr:row>
      <xdr:rowOff>146641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554440"/>
          <a:ext cx="838200" cy="19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22759</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6239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44332</xdr:rowOff>
    </xdr:from>
    <xdr:to>
      <xdr:col>85</xdr:col>
      <xdr:colOff>177800</xdr:colOff>
      <xdr:row>56</xdr:row>
      <xdr:rowOff>145932</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645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131494</xdr:rowOff>
    </xdr:from>
    <xdr:to>
      <xdr:col>81</xdr:col>
      <xdr:colOff>50800</xdr:colOff>
      <xdr:row>56</xdr:row>
      <xdr:rowOff>146641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732694"/>
          <a:ext cx="889000" cy="15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94076</xdr:rowOff>
    </xdr:from>
    <xdr:to>
      <xdr:col>81</xdr:col>
      <xdr:colOff>101600</xdr:colOff>
      <xdr:row>57</xdr:row>
      <xdr:rowOff>24226</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9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40753</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7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131494</xdr:rowOff>
    </xdr:from>
    <xdr:to>
      <xdr:col>76</xdr:col>
      <xdr:colOff>114300</xdr:colOff>
      <xdr:row>56</xdr:row>
      <xdr:rowOff>132472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732694"/>
          <a:ext cx="889000" cy="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123610</xdr:rowOff>
    </xdr:from>
    <xdr:to>
      <xdr:col>76</xdr:col>
      <xdr:colOff>165100</xdr:colOff>
      <xdr:row>57</xdr:row>
      <xdr:rowOff>53760</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2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44887</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81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132472</xdr:rowOff>
    </xdr:from>
    <xdr:to>
      <xdr:col>71</xdr:col>
      <xdr:colOff>177800</xdr:colOff>
      <xdr:row>57</xdr:row>
      <xdr:rowOff>30219</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2814300" y="9733672"/>
          <a:ext cx="889000" cy="6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102580</xdr:rowOff>
    </xdr:from>
    <xdr:to>
      <xdr:col>72</xdr:col>
      <xdr:colOff>38100</xdr:colOff>
      <xdr:row>57</xdr:row>
      <xdr:rowOff>32730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23857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79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149314</xdr:rowOff>
    </xdr:from>
    <xdr:to>
      <xdr:col>67</xdr:col>
      <xdr:colOff>101600</xdr:colOff>
      <xdr:row>57</xdr:row>
      <xdr:rowOff>79464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75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95991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525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73890</xdr:rowOff>
    </xdr:from>
    <xdr:to>
      <xdr:col>85</xdr:col>
      <xdr:colOff>177800</xdr:colOff>
      <xdr:row>56</xdr:row>
      <xdr:rowOff>4040</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50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96767</xdr:rowOff>
    </xdr:from>
    <xdr:ext cx="599010"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355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95841</xdr:rowOff>
    </xdr:from>
    <xdr:to>
      <xdr:col>81</xdr:col>
      <xdr:colOff>101600</xdr:colOff>
      <xdr:row>57</xdr:row>
      <xdr:rowOff>25991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17118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8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80694</xdr:rowOff>
    </xdr:from>
    <xdr:to>
      <xdr:col>76</xdr:col>
      <xdr:colOff>165100</xdr:colOff>
      <xdr:row>57</xdr:row>
      <xdr:rowOff>10844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681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27371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45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81672</xdr:rowOff>
    </xdr:from>
    <xdr:to>
      <xdr:col>72</xdr:col>
      <xdr:colOff>38100</xdr:colOff>
      <xdr:row>57</xdr:row>
      <xdr:rowOff>11822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68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28349</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458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150869</xdr:rowOff>
    </xdr:from>
    <xdr:to>
      <xdr:col>67</xdr:col>
      <xdr:colOff>101600</xdr:colOff>
      <xdr:row>57</xdr:row>
      <xdr:rowOff>81019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752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72146</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84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86564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259514"/>
          <a:ext cx="1269" cy="12532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162492</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355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33241</xdr:rowOff>
    </xdr:from>
    <xdr:ext cx="599010"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034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274,122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86564</xdr:rowOff>
    </xdr:from>
    <xdr:to>
      <xdr:col>86</xdr:col>
      <xdr:colOff>25400</xdr:colOff>
      <xdr:row>71</xdr:row>
      <xdr:rowOff>86564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259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134049</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507149"/>
          <a:ext cx="838200" cy="5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79942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81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57065</xdr:rowOff>
    </xdr:from>
    <xdr:to>
      <xdr:col>85</xdr:col>
      <xdr:colOff>177800</xdr:colOff>
      <xdr:row>78</xdr:row>
      <xdr:rowOff>158665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30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43600</xdr:rowOff>
    </xdr:from>
    <xdr:to>
      <xdr:col>81</xdr:col>
      <xdr:colOff>101600</xdr:colOff>
      <xdr:row>78</xdr:row>
      <xdr:rowOff>145200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161727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9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45983</xdr:rowOff>
    </xdr:from>
    <xdr:to>
      <xdr:col>76</xdr:col>
      <xdr:colOff>165100</xdr:colOff>
      <xdr:row>78</xdr:row>
      <xdr:rowOff>147583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9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164110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19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87424</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460524"/>
          <a:ext cx="889000" cy="5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17252</xdr:rowOff>
    </xdr:from>
    <xdr:to>
      <xdr:col>72</xdr:col>
      <xdr:colOff>38100</xdr:colOff>
      <xdr:row>78</xdr:row>
      <xdr:rowOff>118852</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39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135379</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36111" y="13165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27059</xdr:rowOff>
    </xdr:from>
    <xdr:to>
      <xdr:col>67</xdr:col>
      <xdr:colOff>101600</xdr:colOff>
      <xdr:row>78</xdr:row>
      <xdr:rowOff>128659</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0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145186</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47111" y="13175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83249</xdr:rowOff>
    </xdr:from>
    <xdr:to>
      <xdr:col>85</xdr:col>
      <xdr:colOff>177800</xdr:colOff>
      <xdr:row>79</xdr:row>
      <xdr:rowOff>13399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5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35492</xdr:rowOff>
    </xdr:from>
    <xdr:ext cx="469744"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40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36624</xdr:rowOff>
    </xdr:from>
    <xdr:to>
      <xdr:col>67</xdr:col>
      <xdr:colOff>101600</xdr:colOff>
      <xdr:row>78</xdr:row>
      <xdr:rowOff>138224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0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129351</xdr:rowOff>
    </xdr:from>
    <xdr:ext cx="534377"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547111" y="1350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150220</xdr:rowOff>
    </xdr:from>
    <xdr:to>
      <xdr:col>85</xdr:col>
      <xdr:colOff>126364</xdr:colOff>
      <xdr:row>98</xdr:row>
      <xdr:rowOff>53412</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752170"/>
          <a:ext cx="1269" cy="11033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57239</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59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53412</xdr:rowOff>
    </xdr:from>
    <xdr:to>
      <xdr:col>86</xdr:col>
      <xdr:colOff>25400</xdr:colOff>
      <xdr:row>98</xdr:row>
      <xdr:rowOff>53412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5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96897</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52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260,199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150220</xdr:rowOff>
    </xdr:from>
    <xdr:to>
      <xdr:col>86</xdr:col>
      <xdr:colOff>25400</xdr:colOff>
      <xdr:row>91</xdr:row>
      <xdr:rowOff>150220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7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161677</xdr:rowOff>
    </xdr:from>
    <xdr:to>
      <xdr:col>85</xdr:col>
      <xdr:colOff>127000</xdr:colOff>
      <xdr:row>97</xdr:row>
      <xdr:rowOff>5900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620877"/>
          <a:ext cx="838200" cy="15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102829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62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124402</xdr:rowOff>
    </xdr:from>
    <xdr:to>
      <xdr:col>85</xdr:col>
      <xdr:colOff>177800</xdr:colOff>
      <xdr:row>97</xdr:row>
      <xdr:rowOff>54552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8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5900</xdr:rowOff>
    </xdr:from>
    <xdr:to>
      <xdr:col>81</xdr:col>
      <xdr:colOff>50800</xdr:colOff>
      <xdr:row>97</xdr:row>
      <xdr:rowOff>29066</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636550"/>
          <a:ext cx="889000" cy="2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131708</xdr:rowOff>
    </xdr:from>
    <xdr:to>
      <xdr:col>81</xdr:col>
      <xdr:colOff>101600</xdr:colOff>
      <xdr:row>97</xdr:row>
      <xdr:rowOff>61858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90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52985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83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29066</xdr:rowOff>
    </xdr:from>
    <xdr:to>
      <xdr:col>76</xdr:col>
      <xdr:colOff>114300</xdr:colOff>
      <xdr:row>97</xdr:row>
      <xdr:rowOff>60669</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659716"/>
          <a:ext cx="889000" cy="3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142566</xdr:rowOff>
    </xdr:from>
    <xdr:to>
      <xdr:col>76</xdr:col>
      <xdr:colOff>165100</xdr:colOff>
      <xdr:row>97</xdr:row>
      <xdr:rowOff>72716</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0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89243</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376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60669</xdr:rowOff>
    </xdr:from>
    <xdr:to>
      <xdr:col>71</xdr:col>
      <xdr:colOff>177800</xdr:colOff>
      <xdr:row>97</xdr:row>
      <xdr:rowOff>72006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691319"/>
          <a:ext cx="889000" cy="11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164055</xdr:rowOff>
    </xdr:from>
    <xdr:to>
      <xdr:col>72</xdr:col>
      <xdr:colOff>38100</xdr:colOff>
      <xdr:row>97</xdr:row>
      <xdr:rowOff>94205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110732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9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156786</xdr:rowOff>
    </xdr:from>
    <xdr:to>
      <xdr:col>67</xdr:col>
      <xdr:colOff>101600</xdr:colOff>
      <xdr:row>97</xdr:row>
      <xdr:rowOff>86936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103463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110877</xdr:rowOff>
    </xdr:from>
    <xdr:to>
      <xdr:col>85</xdr:col>
      <xdr:colOff>177800</xdr:colOff>
      <xdr:row>97</xdr:row>
      <xdr:rowOff>41027</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57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133754</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42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126550</xdr:rowOff>
    </xdr:from>
    <xdr:to>
      <xdr:col>81</xdr:col>
      <xdr:colOff>101600</xdr:colOff>
      <xdr:row>97</xdr:row>
      <xdr:rowOff>56700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58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73227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360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149716</xdr:rowOff>
    </xdr:from>
    <xdr:to>
      <xdr:col>76</xdr:col>
      <xdr:colOff>165100</xdr:colOff>
      <xdr:row>97</xdr:row>
      <xdr:rowOff>79866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60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70993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70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9869</xdr:rowOff>
    </xdr:from>
    <xdr:to>
      <xdr:col>72</xdr:col>
      <xdr:colOff>38100</xdr:colOff>
      <xdr:row>97</xdr:row>
      <xdr:rowOff>111469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64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102596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73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21206</xdr:rowOff>
    </xdr:from>
    <xdr:to>
      <xdr:col>67</xdr:col>
      <xdr:colOff>101600</xdr:colOff>
      <xdr:row>97</xdr:row>
      <xdr:rowOff>122806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65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113933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74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14035</xdr:rowOff>
    </xdr:from>
    <xdr:to>
      <xdr:col>116</xdr:col>
      <xdr:colOff>62864</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157535"/>
          <a:ext cx="1269" cy="1627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122742</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809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132162</xdr:rowOff>
    </xdr:from>
    <xdr:ext cx="534377"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49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49,848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14035</xdr:rowOff>
    </xdr:from>
    <xdr:to>
      <xdr:col>116</xdr:col>
      <xdr:colOff>152400</xdr:colOff>
      <xdr:row>30</xdr:row>
      <xdr:rowOff>14035</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157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40192</xdr:rowOff>
    </xdr:from>
    <xdr:ext cx="378565"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552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17315</xdr:rowOff>
    </xdr:from>
    <xdr:to>
      <xdr:col>116</xdr:col>
      <xdr:colOff>114300</xdr:colOff>
      <xdr:row>39</xdr:row>
      <xdr:rowOff>118915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703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15356</xdr:rowOff>
    </xdr:from>
    <xdr:to>
      <xdr:col>112</xdr:col>
      <xdr:colOff>38100</xdr:colOff>
      <xdr:row>39</xdr:row>
      <xdr:rowOff>116956</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70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133483</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088428" y="647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22900</xdr:rowOff>
    </xdr:from>
    <xdr:to>
      <xdr:col>107</xdr:col>
      <xdr:colOff>101600</xdr:colOff>
      <xdr:row>39</xdr:row>
      <xdr:rowOff>124500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70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141027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4846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39425</xdr:rowOff>
    </xdr:from>
    <xdr:to>
      <xdr:col>102</xdr:col>
      <xdr:colOff>165100</xdr:colOff>
      <xdr:row>39</xdr:row>
      <xdr:rowOff>141025</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72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157552</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501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48046</xdr:rowOff>
    </xdr:from>
    <xdr:to>
      <xdr:col>98</xdr:col>
      <xdr:colOff>38100</xdr:colOff>
      <xdr:row>39</xdr:row>
      <xdr:rowOff>149646</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73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166173</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5098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167192</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822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歳出を目的別で見た場合、昨年度比較で</a:t>
          </a:r>
          <a:r>
            <a:rPr kumimoji="1" lang="ja-JP" altLang="en-US" sz="1100">
              <a:solidFill>
                <a:schemeClr val="dk1"/>
              </a:solidFill>
              <a:effectLst/>
              <a:latin typeface="+mn-lt"/>
              <a:ea typeface="+mn-ea"/>
              <a:cs typeface="+mn-cs"/>
            </a:rPr>
            <a:t>総務</a:t>
          </a:r>
          <a:r>
            <a:rPr kumimoji="1" lang="ja-JP" altLang="ja-JP" sz="1100">
              <a:solidFill>
                <a:schemeClr val="dk1"/>
              </a:solidFill>
              <a:effectLst/>
              <a:latin typeface="+mn-lt"/>
              <a:ea typeface="+mn-ea"/>
              <a:cs typeface="+mn-cs"/>
            </a:rPr>
            <a:t>費、</a:t>
          </a:r>
          <a:r>
            <a:rPr kumimoji="1" lang="ja-JP" altLang="en-US" sz="1100">
              <a:solidFill>
                <a:schemeClr val="dk1"/>
              </a:solidFill>
              <a:effectLst/>
              <a:latin typeface="+mn-lt"/>
              <a:ea typeface="+mn-ea"/>
              <a:cs typeface="+mn-cs"/>
            </a:rPr>
            <a:t>教育費</a:t>
          </a:r>
          <a:r>
            <a:rPr kumimoji="1" lang="ja-JP" altLang="ja-JP" sz="1100">
              <a:solidFill>
                <a:schemeClr val="dk1"/>
              </a:solidFill>
              <a:effectLst/>
              <a:latin typeface="+mn-lt"/>
              <a:ea typeface="+mn-ea"/>
              <a:cs typeface="+mn-cs"/>
            </a:rPr>
            <a:t>等が大きく増額している。それぞれの要因は、</a:t>
          </a:r>
          <a:r>
            <a:rPr kumimoji="1" lang="ja-JP" altLang="en-US" sz="1100">
              <a:solidFill>
                <a:schemeClr val="dk1"/>
              </a:solidFill>
              <a:effectLst/>
              <a:latin typeface="+mn-lt"/>
              <a:ea typeface="+mn-ea"/>
              <a:cs typeface="+mn-cs"/>
            </a:rPr>
            <a:t>総務</a:t>
          </a:r>
          <a:r>
            <a:rPr kumimoji="1" lang="ja-JP" altLang="ja-JP" sz="1100">
              <a:solidFill>
                <a:schemeClr val="dk1"/>
              </a:solidFill>
              <a:effectLst/>
              <a:latin typeface="+mn-lt"/>
              <a:ea typeface="+mn-ea"/>
              <a:cs typeface="+mn-cs"/>
            </a:rPr>
            <a:t>費については</a:t>
          </a:r>
          <a:r>
            <a:rPr kumimoji="1" lang="ja-JP" altLang="en-US" sz="1100">
              <a:solidFill>
                <a:schemeClr val="dk1"/>
              </a:solidFill>
              <a:effectLst/>
              <a:latin typeface="+mn-lt"/>
              <a:ea typeface="+mn-ea"/>
              <a:cs typeface="+mn-cs"/>
            </a:rPr>
            <a:t>告知放送システム更新</a:t>
          </a:r>
          <a:r>
            <a:rPr kumimoji="1" lang="ja-JP" altLang="ja-JP" sz="1100">
              <a:solidFill>
                <a:schemeClr val="dk1"/>
              </a:solidFill>
              <a:effectLst/>
              <a:latin typeface="+mn-lt"/>
              <a:ea typeface="+mn-ea"/>
              <a:cs typeface="+mn-cs"/>
            </a:rPr>
            <a:t>事業</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土木費については、</a:t>
          </a:r>
          <a:r>
            <a:rPr kumimoji="1" lang="ja-JP" altLang="en-US" sz="1100">
              <a:solidFill>
                <a:schemeClr val="dk1"/>
              </a:solidFill>
              <a:effectLst/>
              <a:latin typeface="+mn-lt"/>
              <a:ea typeface="+mn-ea"/>
              <a:cs typeface="+mn-cs"/>
            </a:rPr>
            <a:t>浚渫残土処分場整備</a:t>
          </a:r>
          <a:r>
            <a:rPr kumimoji="1" lang="ja-JP" altLang="ja-JP" sz="1100">
              <a:solidFill>
                <a:schemeClr val="dk1"/>
              </a:solidFill>
              <a:effectLst/>
              <a:latin typeface="+mn-lt"/>
              <a:ea typeface="+mn-ea"/>
              <a:cs typeface="+mn-cs"/>
            </a:rPr>
            <a:t>工事等、</a:t>
          </a:r>
          <a:r>
            <a:rPr kumimoji="1" lang="ja-JP" altLang="en-US" sz="1100">
              <a:solidFill>
                <a:schemeClr val="dk1"/>
              </a:solidFill>
              <a:effectLst/>
              <a:latin typeface="+mn-lt"/>
              <a:ea typeface="+mn-ea"/>
              <a:cs typeface="+mn-cs"/>
            </a:rPr>
            <a:t>教育費については、小中学校の長寿命化改修事業等、</a:t>
          </a:r>
          <a:r>
            <a:rPr kumimoji="1" lang="ja-JP" altLang="ja-JP" sz="1100">
              <a:solidFill>
                <a:schemeClr val="dk1"/>
              </a:solidFill>
              <a:effectLst/>
              <a:latin typeface="+mn-lt"/>
              <a:ea typeface="+mn-ea"/>
              <a:cs typeface="+mn-cs"/>
            </a:rPr>
            <a:t>いずれも一時的な要因によるものである。今後、高齢化による社会保障経費や公共施設等の老朽化に伴う維持管理経費にも多額の経費を要することが見込まれるため、歳出の抑制を行っていく。</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一般財源ベースで基本的に増額を認めないゼロシーリングに取り組み、財政調整基金の取り崩しを行わずに予算執行した。財政調整基金に</a:t>
          </a:r>
          <a:r>
            <a:rPr kumimoji="1" lang="en-US" altLang="ja-JP" sz="1100">
              <a:solidFill>
                <a:schemeClr val="dk1"/>
              </a:solidFill>
              <a:effectLst/>
              <a:latin typeface="+mn-lt"/>
              <a:ea typeface="+mn-ea"/>
              <a:cs typeface="+mn-cs"/>
            </a:rPr>
            <a:t>R4</a:t>
          </a:r>
          <a:r>
            <a:rPr kumimoji="1" lang="ja-JP" altLang="ja-JP" sz="1100">
              <a:solidFill>
                <a:schemeClr val="dk1"/>
              </a:solidFill>
              <a:effectLst/>
              <a:latin typeface="+mn-lt"/>
              <a:ea typeface="+mn-ea"/>
              <a:cs typeface="+mn-cs"/>
            </a:rPr>
            <a:t>年度決算剰余金</a:t>
          </a:r>
          <a:r>
            <a:rPr lang="en-US" altLang="ja-JP">
              <a:effectLst/>
            </a:rPr>
            <a:t>279</a:t>
          </a:r>
          <a:r>
            <a:rPr kumimoji="1" lang="ja-JP" altLang="ja-JP" sz="1100">
              <a:solidFill>
                <a:schemeClr val="dk1"/>
              </a:solidFill>
              <a:effectLst/>
              <a:latin typeface="+mn-lt"/>
              <a:ea typeface="+mn-ea"/>
              <a:cs typeface="+mn-cs"/>
            </a:rPr>
            <a:t>百万円、購入及び売却差益、利子を</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百万円積み立てた。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岡山県和気町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　一般会計においては黒字を維持しているが、実質収支が減となっているため、標準財政規模比は昨年度と比べて</a:t>
          </a:r>
          <a:r>
            <a:rPr kumimoji="1" lang="en-US" altLang="ja-JP" sz="1100">
              <a:solidFill>
                <a:schemeClr val="dk1"/>
              </a:solidFill>
              <a:effectLst/>
              <a:latin typeface="+mn-lt"/>
              <a:ea typeface="+mn-ea"/>
              <a:cs typeface="+mn-cs"/>
            </a:rPr>
            <a:t>4.05</a:t>
          </a:r>
          <a:r>
            <a:rPr kumimoji="1" lang="ja-JP" altLang="ja-JP" sz="1100">
              <a:solidFill>
                <a:schemeClr val="dk1"/>
              </a:solidFill>
              <a:effectLst/>
              <a:latin typeface="+mn-lt"/>
              <a:ea typeface="+mn-ea"/>
              <a:cs typeface="+mn-cs"/>
            </a:rPr>
            <a:t>％減少している。公営事業会計は引き続き黒字経営を維持しながら、健全な財政運営に努めていく。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75" thickBot="1" x14ac:dyDescent="0.2">
      <c r="B2" s="176" t="s">
        <v>77</v>
      </c>
      <c r="C2" s="176"/>
      <c r="D2" s="177"/>
    </row>
    <row r="3" spans="1:119" ht="18.75" customHeight="1" thickBot="1" x14ac:dyDescent="0.2">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15">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10261432</v>
      </c>
      <c r="BO4" s="462"/>
      <c r="BP4" s="462"/>
      <c r="BQ4" s="462"/>
      <c r="BR4" s="462"/>
      <c r="BS4" s="462"/>
      <c r="BT4" s="462"/>
      <c r="BU4" s="463"/>
      <c r="BV4" s="461">
        <v>9485624</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9.8000000000000007</v>
      </c>
      <c r="CU4" s="602"/>
      <c r="CV4" s="602"/>
      <c r="CW4" s="602"/>
      <c r="CX4" s="602"/>
      <c r="CY4" s="602"/>
      <c r="CZ4" s="602"/>
      <c r="DA4" s="603"/>
      <c r="DB4" s="601">
        <v>13.9</v>
      </c>
      <c r="DC4" s="602"/>
      <c r="DD4" s="602"/>
      <c r="DE4" s="602"/>
      <c r="DF4" s="602"/>
      <c r="DG4" s="602"/>
      <c r="DH4" s="602"/>
      <c r="DI4" s="603"/>
    </row>
    <row r="5" spans="1:119" ht="18.75" customHeight="1" x14ac:dyDescent="0.15">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9635950</v>
      </c>
      <c r="BO5" s="433"/>
      <c r="BP5" s="433"/>
      <c r="BQ5" s="433"/>
      <c r="BR5" s="433"/>
      <c r="BS5" s="433"/>
      <c r="BT5" s="433"/>
      <c r="BU5" s="434"/>
      <c r="BV5" s="432">
        <v>8623047</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88.3</v>
      </c>
      <c r="CU5" s="430"/>
      <c r="CV5" s="430"/>
      <c r="CW5" s="430"/>
      <c r="CX5" s="430"/>
      <c r="CY5" s="430"/>
      <c r="CZ5" s="430"/>
      <c r="DA5" s="431"/>
      <c r="DB5" s="429">
        <v>81.3</v>
      </c>
      <c r="DC5" s="430"/>
      <c r="DD5" s="430"/>
      <c r="DE5" s="430"/>
      <c r="DF5" s="430"/>
      <c r="DG5" s="430"/>
      <c r="DH5" s="430"/>
      <c r="DI5" s="431"/>
    </row>
    <row r="6" spans="1:119" ht="18.75" customHeight="1" x14ac:dyDescent="0.15">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625482</v>
      </c>
      <c r="BO6" s="433"/>
      <c r="BP6" s="433"/>
      <c r="BQ6" s="433"/>
      <c r="BR6" s="433"/>
      <c r="BS6" s="433"/>
      <c r="BT6" s="433"/>
      <c r="BU6" s="434"/>
      <c r="BV6" s="432">
        <v>862577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88.7</v>
      </c>
      <c r="CU6" s="576"/>
      <c r="CV6" s="576"/>
      <c r="CW6" s="576"/>
      <c r="CX6" s="576"/>
      <c r="CY6" s="576"/>
      <c r="CZ6" s="576"/>
      <c r="DA6" s="577"/>
      <c r="DB6" s="575">
        <v>82.1</v>
      </c>
      <c r="DC6" s="576"/>
      <c r="DD6" s="576"/>
      <c r="DE6" s="576"/>
      <c r="DF6" s="576"/>
      <c r="DG6" s="576"/>
      <c r="DH6" s="576"/>
      <c r="DI6" s="577"/>
    </row>
    <row r="7" spans="1:119" ht="18.75" customHeight="1" x14ac:dyDescent="0.15">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71985</v>
      </c>
      <c r="BO7" s="433"/>
      <c r="BP7" s="433"/>
      <c r="BQ7" s="433"/>
      <c r="BR7" s="433"/>
      <c r="BS7" s="433"/>
      <c r="BT7" s="433"/>
      <c r="BU7" s="434"/>
      <c r="BV7" s="432">
        <v>79699</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5671331</v>
      </c>
      <c r="CU7" s="433"/>
      <c r="CV7" s="433"/>
      <c r="CW7" s="433"/>
      <c r="CX7" s="433"/>
      <c r="CY7" s="433"/>
      <c r="CZ7" s="433"/>
      <c r="DA7" s="434"/>
      <c r="DB7" s="432">
        <v>5615965</v>
      </c>
      <c r="DC7" s="433"/>
      <c r="DD7" s="433"/>
      <c r="DE7" s="433"/>
      <c r="DF7" s="433"/>
      <c r="DG7" s="433"/>
      <c r="DH7" s="433"/>
      <c r="DI7" s="434"/>
    </row>
    <row r="8" spans="1:119" ht="18.75" customHeight="1" thickBot="1" x14ac:dyDescent="0.2">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553497</v>
      </c>
      <c r="BO8" s="433"/>
      <c r="BP8" s="433"/>
      <c r="BQ8" s="433"/>
      <c r="BR8" s="433"/>
      <c r="BS8" s="433"/>
      <c r="BT8" s="433"/>
      <c r="BU8" s="434"/>
      <c r="BV8" s="432">
        <v>782878</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0.32</v>
      </c>
      <c r="CU8" s="536"/>
      <c r="CV8" s="536"/>
      <c r="CW8" s="536"/>
      <c r="CX8" s="536"/>
      <c r="CY8" s="536"/>
      <c r="CZ8" s="536"/>
      <c r="DA8" s="537"/>
      <c r="DB8" s="535">
        <v>0.31</v>
      </c>
      <c r="DC8" s="536"/>
      <c r="DD8" s="536"/>
      <c r="DE8" s="536"/>
      <c r="DF8" s="536"/>
      <c r="DG8" s="536"/>
      <c r="DH8" s="536"/>
      <c r="DI8" s="537"/>
    </row>
    <row r="9" spans="1:119" ht="18.75" customHeight="1" thickBot="1" x14ac:dyDescent="0.2">
      <c r="A9" s="175"/>
      <c r="B9" s="564" t="s">
        <v>106</v>
      </c>
      <c r="C9" s="565"/>
      <c r="D9" s="565"/>
      <c r="E9" s="565"/>
      <c r="F9" s="565"/>
      <c r="G9" s="565"/>
      <c r="H9" s="565"/>
      <c r="I9" s="565"/>
      <c r="J9" s="565"/>
      <c r="K9" s="483"/>
      <c r="L9" s="566" t="s">
        <v>107</v>
      </c>
      <c r="M9" s="567"/>
      <c r="N9" s="567"/>
      <c r="O9" s="567"/>
      <c r="P9" s="567"/>
      <c r="Q9" s="568"/>
      <c r="R9" s="569">
        <v>13623</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-229381</v>
      </c>
      <c r="BO9" s="433"/>
      <c r="BP9" s="433"/>
      <c r="BQ9" s="433"/>
      <c r="BR9" s="433"/>
      <c r="BS9" s="433"/>
      <c r="BT9" s="433"/>
      <c r="BU9" s="434"/>
      <c r="BV9" s="432">
        <v>-94348</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13.3</v>
      </c>
      <c r="CU9" s="430"/>
      <c r="CV9" s="430"/>
      <c r="CW9" s="430"/>
      <c r="CX9" s="430"/>
      <c r="CY9" s="430"/>
      <c r="CZ9" s="430"/>
      <c r="DA9" s="431"/>
      <c r="DB9" s="429">
        <v>12.5</v>
      </c>
      <c r="DC9" s="430"/>
      <c r="DD9" s="430"/>
      <c r="DE9" s="430"/>
      <c r="DF9" s="430"/>
      <c r="DG9" s="430"/>
      <c r="DH9" s="430"/>
      <c r="DI9" s="431"/>
    </row>
    <row r="10" spans="1:119" ht="18.75" customHeight="1" thickBot="1" x14ac:dyDescent="0.2">
      <c r="A10" s="175"/>
      <c r="B10" s="564"/>
      <c r="C10" s="565"/>
      <c r="D10" s="565"/>
      <c r="E10" s="565"/>
      <c r="F10" s="565"/>
      <c r="G10" s="565"/>
      <c r="H10" s="565"/>
      <c r="I10" s="565"/>
      <c r="J10" s="565"/>
      <c r="K10" s="483"/>
      <c r="L10" s="388" t="s">
        <v>112</v>
      </c>
      <c r="M10" s="389"/>
      <c r="N10" s="389"/>
      <c r="O10" s="389"/>
      <c r="P10" s="389"/>
      <c r="Q10" s="390"/>
      <c r="R10" s="385">
        <v>14412</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6013</v>
      </c>
      <c r="BO10" s="433"/>
      <c r="BP10" s="433"/>
      <c r="BQ10" s="433"/>
      <c r="BR10" s="433"/>
      <c r="BS10" s="433"/>
      <c r="BT10" s="433"/>
      <c r="BU10" s="434"/>
      <c r="BV10" s="432">
        <v>65977</v>
      </c>
      <c r="BW10" s="433"/>
      <c r="BX10" s="433"/>
      <c r="BY10" s="433"/>
      <c r="BZ10" s="433"/>
      <c r="CA10" s="433"/>
      <c r="CB10" s="433"/>
      <c r="CC10" s="434"/>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114</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15">
      <c r="A12" s="175"/>
      <c r="B12" s="538" t="s">
        <v>123</v>
      </c>
      <c r="C12" s="539"/>
      <c r="D12" s="539"/>
      <c r="E12" s="539"/>
      <c r="F12" s="539"/>
      <c r="G12" s="539"/>
      <c r="H12" s="539"/>
      <c r="I12" s="539"/>
      <c r="J12" s="539"/>
      <c r="K12" s="540"/>
      <c r="L12" s="547" t="s">
        <v>124</v>
      </c>
      <c r="M12" s="548"/>
      <c r="N12" s="548"/>
      <c r="O12" s="548"/>
      <c r="P12" s="548"/>
      <c r="Q12" s="549"/>
      <c r="R12" s="550">
        <v>13151</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15">
      <c r="A13" s="175"/>
      <c r="B13" s="541"/>
      <c r="C13" s="542"/>
      <c r="D13" s="542"/>
      <c r="E13" s="542"/>
      <c r="F13" s="542"/>
      <c r="G13" s="542"/>
      <c r="H13" s="542"/>
      <c r="I13" s="542"/>
      <c r="J13" s="542"/>
      <c r="K13" s="543"/>
      <c r="L13" s="190"/>
      <c r="M13" s="516" t="s">
        <v>130</v>
      </c>
      <c r="N13" s="517"/>
      <c r="O13" s="517"/>
      <c r="P13" s="517"/>
      <c r="Q13" s="518"/>
      <c r="R13" s="519">
        <v>12831</v>
      </c>
      <c r="S13" s="520"/>
      <c r="T13" s="520"/>
      <c r="U13" s="520"/>
      <c r="V13" s="521"/>
      <c r="W13" s="522" t="s">
        <v>131</v>
      </c>
      <c r="X13" s="418"/>
      <c r="Y13" s="418"/>
      <c r="Z13" s="418"/>
      <c r="AA13" s="418"/>
      <c r="AB13" s="419"/>
      <c r="AC13" s="385">
        <v>435</v>
      </c>
      <c r="AD13" s="386"/>
      <c r="AE13" s="386"/>
      <c r="AF13" s="386"/>
      <c r="AG13" s="387"/>
      <c r="AH13" s="385">
        <v>488</v>
      </c>
      <c r="AI13" s="386"/>
      <c r="AJ13" s="386"/>
      <c r="AK13" s="386"/>
      <c r="AL13" s="445"/>
      <c r="AM13" s="489" t="s">
        <v>132</v>
      </c>
      <c r="AN13" s="389"/>
      <c r="AO13" s="389"/>
      <c r="AP13" s="389"/>
      <c r="AQ13" s="389"/>
      <c r="AR13" s="389"/>
      <c r="AS13" s="389"/>
      <c r="AT13" s="390"/>
      <c r="AU13" s="490" t="s">
        <v>114</v>
      </c>
      <c r="AV13" s="491"/>
      <c r="AW13" s="491"/>
      <c r="AX13" s="491"/>
      <c r="AY13" s="446" t="s">
        <v>133</v>
      </c>
      <c r="AZ13" s="447"/>
      <c r="BA13" s="447"/>
      <c r="BB13" s="447"/>
      <c r="BC13" s="447"/>
      <c r="BD13" s="447"/>
      <c r="BE13" s="447"/>
      <c r="BF13" s="447"/>
      <c r="BG13" s="447"/>
      <c r="BH13" s="447"/>
      <c r="BI13" s="447"/>
      <c r="BJ13" s="447"/>
      <c r="BK13" s="447"/>
      <c r="BL13" s="447"/>
      <c r="BM13" s="448"/>
      <c r="BN13" s="432">
        <v>-223368</v>
      </c>
      <c r="BO13" s="433"/>
      <c r="BP13" s="433"/>
      <c r="BQ13" s="433"/>
      <c r="BR13" s="433"/>
      <c r="BS13" s="433"/>
      <c r="BT13" s="433"/>
      <c r="BU13" s="434"/>
      <c r="BV13" s="432">
        <v>-28371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8</v>
      </c>
      <c r="CU13" s="430"/>
      <c r="CV13" s="430"/>
      <c r="CW13" s="430"/>
      <c r="CX13" s="430"/>
      <c r="CY13" s="430"/>
      <c r="CZ13" s="430"/>
      <c r="DA13" s="431"/>
      <c r="DB13" s="429">
        <v>7.9</v>
      </c>
      <c r="DC13" s="430"/>
      <c r="DD13" s="430"/>
      <c r="DE13" s="430"/>
      <c r="DF13" s="430"/>
      <c r="DG13" s="430"/>
      <c r="DH13" s="430"/>
      <c r="DI13" s="431"/>
    </row>
    <row r="14" spans="1:119" ht="18.75" customHeight="1" thickBot="1" x14ac:dyDescent="0.2">
      <c r="A14" s="175"/>
      <c r="B14" s="541"/>
      <c r="C14" s="542"/>
      <c r="D14" s="542"/>
      <c r="E14" s="542"/>
      <c r="F14" s="542"/>
      <c r="G14" s="542"/>
      <c r="H14" s="542"/>
      <c r="I14" s="542"/>
      <c r="J14" s="542"/>
      <c r="K14" s="543"/>
      <c r="L14" s="506" t="s">
        <v>135</v>
      </c>
      <c r="M14" s="559"/>
      <c r="N14" s="559"/>
      <c r="O14" s="559"/>
      <c r="P14" s="559"/>
      <c r="Q14" s="560"/>
      <c r="R14" s="519">
        <v>13423</v>
      </c>
      <c r="S14" s="520"/>
      <c r="T14" s="520"/>
      <c r="U14" s="520"/>
      <c r="V14" s="521"/>
      <c r="W14" s="523"/>
      <c r="X14" s="421"/>
      <c r="Y14" s="421"/>
      <c r="Z14" s="421"/>
      <c r="AA14" s="421"/>
      <c r="AB14" s="422"/>
      <c r="AC14" s="512">
        <v>7.2</v>
      </c>
      <c r="AD14" s="513"/>
      <c r="AE14" s="513"/>
      <c r="AF14" s="513"/>
      <c r="AG14" s="514"/>
      <c r="AH14" s="512">
        <v>7.6</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v>18.899999999999999</v>
      </c>
      <c r="CU14" s="530"/>
      <c r="CV14" s="530"/>
      <c r="CW14" s="530"/>
      <c r="CX14" s="530"/>
      <c r="CY14" s="530"/>
      <c r="CZ14" s="530"/>
      <c r="DA14" s="531"/>
      <c r="DB14" s="529">
        <v>29.7</v>
      </c>
      <c r="DC14" s="530"/>
      <c r="DD14" s="530"/>
      <c r="DE14" s="530"/>
      <c r="DF14" s="530"/>
      <c r="DG14" s="530"/>
      <c r="DH14" s="530"/>
      <c r="DI14" s="531"/>
    </row>
    <row r="15" spans="1:119" ht="18.75" customHeight="1" x14ac:dyDescent="0.15">
      <c r="A15" s="175"/>
      <c r="B15" s="541"/>
      <c r="C15" s="542"/>
      <c r="D15" s="542"/>
      <c r="E15" s="542"/>
      <c r="F15" s="542"/>
      <c r="G15" s="542"/>
      <c r="H15" s="542"/>
      <c r="I15" s="542"/>
      <c r="J15" s="542"/>
      <c r="K15" s="543"/>
      <c r="L15" s="190"/>
      <c r="M15" s="516" t="s">
        <v>130</v>
      </c>
      <c r="N15" s="517"/>
      <c r="O15" s="517"/>
      <c r="P15" s="517"/>
      <c r="Q15" s="518"/>
      <c r="R15" s="519">
        <v>13126</v>
      </c>
      <c r="S15" s="520"/>
      <c r="T15" s="520"/>
      <c r="U15" s="520"/>
      <c r="V15" s="521"/>
      <c r="W15" s="522" t="s">
        <v>137</v>
      </c>
      <c r="X15" s="418"/>
      <c r="Y15" s="418"/>
      <c r="Z15" s="418"/>
      <c r="AA15" s="418"/>
      <c r="AB15" s="419"/>
      <c r="AC15" s="385">
        <v>2047</v>
      </c>
      <c r="AD15" s="386"/>
      <c r="AE15" s="386"/>
      <c r="AF15" s="386"/>
      <c r="AG15" s="387"/>
      <c r="AH15" s="385">
        <v>2143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1772937</v>
      </c>
      <c r="BO15" s="462"/>
      <c r="BP15" s="462"/>
      <c r="BQ15" s="462"/>
      <c r="BR15" s="462"/>
      <c r="BS15" s="462"/>
      <c r="BT15" s="462"/>
      <c r="BU15" s="463"/>
      <c r="BV15" s="461">
        <v>1598209</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91"/>
      <c r="CU15" s="192"/>
      <c r="CV15" s="192"/>
      <c r="CW15" s="192"/>
      <c r="CX15" s="192"/>
      <c r="CY15" s="192"/>
      <c r="CZ15" s="192"/>
      <c r="DA15" s="193"/>
      <c r="DB15" s="191"/>
      <c r="DC15" s="192"/>
      <c r="DD15" s="192"/>
      <c r="DE15" s="192"/>
      <c r="DF15" s="192"/>
      <c r="DG15" s="192"/>
      <c r="DH15" s="192"/>
      <c r="DI15" s="193"/>
    </row>
    <row r="16" spans="1:119" ht="18.75" customHeight="1" x14ac:dyDescent="0.15">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34.1</v>
      </c>
      <c r="AD16" s="513"/>
      <c r="AE16" s="513"/>
      <c r="AF16" s="513"/>
      <c r="AG16" s="514"/>
      <c r="AH16" s="512">
        <v>33.4</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5188763</v>
      </c>
      <c r="BO16" s="433"/>
      <c r="BP16" s="433"/>
      <c r="BQ16" s="433"/>
      <c r="BR16" s="433"/>
      <c r="BS16" s="433"/>
      <c r="BT16" s="433"/>
      <c r="BU16" s="434"/>
      <c r="BV16" s="432">
        <v>5154771</v>
      </c>
      <c r="BW16" s="433"/>
      <c r="BX16" s="433"/>
      <c r="BY16" s="433"/>
      <c r="BZ16" s="433"/>
      <c r="CA16" s="433"/>
      <c r="CB16" s="433"/>
      <c r="CC16" s="434"/>
      <c r="CD16" s="184"/>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
      <c r="A17" s="175"/>
      <c r="B17" s="544"/>
      <c r="C17" s="545"/>
      <c r="D17" s="545"/>
      <c r="E17" s="545"/>
      <c r="F17" s="545"/>
      <c r="G17" s="545"/>
      <c r="H17" s="545"/>
      <c r="I17" s="545"/>
      <c r="J17" s="545"/>
      <c r="K17" s="546"/>
      <c r="L17" s="194"/>
      <c r="M17" s="525" t="s">
        <v>143</v>
      </c>
      <c r="N17" s="526"/>
      <c r="O17" s="526"/>
      <c r="P17" s="526"/>
      <c r="Q17" s="527"/>
      <c r="R17" s="509" t="s">
        <v>144</v>
      </c>
      <c r="S17" s="510"/>
      <c r="T17" s="510"/>
      <c r="U17" s="510"/>
      <c r="V17" s="511"/>
      <c r="W17" s="522" t="s">
        <v>145</v>
      </c>
      <c r="X17" s="418"/>
      <c r="Y17" s="418"/>
      <c r="Z17" s="418"/>
      <c r="AA17" s="418"/>
      <c r="AB17" s="419"/>
      <c r="AC17" s="385">
        <v>3521</v>
      </c>
      <c r="AD17" s="386"/>
      <c r="AE17" s="386"/>
      <c r="AF17" s="386"/>
      <c r="AG17" s="387"/>
      <c r="AH17" s="385">
        <v>3790</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2229753</v>
      </c>
      <c r="BO17" s="433"/>
      <c r="BP17" s="433"/>
      <c r="BQ17" s="433"/>
      <c r="BR17" s="433"/>
      <c r="BS17" s="433"/>
      <c r="BT17" s="433"/>
      <c r="BU17" s="434"/>
      <c r="BV17" s="432">
        <v>1999854</v>
      </c>
      <c r="BW17" s="433"/>
      <c r="BX17" s="433"/>
      <c r="BY17" s="433"/>
      <c r="BZ17" s="433"/>
      <c r="CA17" s="433"/>
      <c r="CB17" s="433"/>
      <c r="CC17" s="434"/>
      <c r="CD17" s="184"/>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
      <c r="A18" s="175"/>
      <c r="B18" s="482" t="s">
        <v>147</v>
      </c>
      <c r="C18" s="483"/>
      <c r="D18" s="483"/>
      <c r="E18" s="484"/>
      <c r="F18" s="484"/>
      <c r="G18" s="484"/>
      <c r="H18" s="484"/>
      <c r="I18" s="484"/>
      <c r="J18" s="484"/>
      <c r="K18" s="484"/>
      <c r="L18" s="485">
        <v>144.21</v>
      </c>
      <c r="M18" s="485"/>
      <c r="N18" s="485"/>
      <c r="O18" s="485"/>
      <c r="P18" s="485"/>
      <c r="Q18" s="485"/>
      <c r="R18" s="486"/>
      <c r="S18" s="486"/>
      <c r="T18" s="486"/>
      <c r="U18" s="486"/>
      <c r="V18" s="487"/>
      <c r="W18" s="503"/>
      <c r="X18" s="504"/>
      <c r="Y18" s="504"/>
      <c r="Z18" s="504"/>
      <c r="AA18" s="504"/>
      <c r="AB18" s="528"/>
      <c r="AC18" s="402">
        <v>58.7</v>
      </c>
      <c r="AD18" s="403"/>
      <c r="AE18" s="403"/>
      <c r="AF18" s="403"/>
      <c r="AG18" s="488"/>
      <c r="AH18" s="402">
        <v>59</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5044567</v>
      </c>
      <c r="BO18" s="433"/>
      <c r="BP18" s="433"/>
      <c r="BQ18" s="433"/>
      <c r="BR18" s="433"/>
      <c r="BS18" s="433"/>
      <c r="BT18" s="433"/>
      <c r="BU18" s="434"/>
      <c r="BV18" s="432">
        <v>4830916</v>
      </c>
      <c r="BW18" s="433"/>
      <c r="BX18" s="433"/>
      <c r="BY18" s="433"/>
      <c r="BZ18" s="433"/>
      <c r="CA18" s="433"/>
      <c r="CB18" s="433"/>
      <c r="CC18" s="434"/>
      <c r="CD18" s="184"/>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
      <c r="A19" s="175"/>
      <c r="B19" s="482" t="s">
        <v>149</v>
      </c>
      <c r="C19" s="483"/>
      <c r="D19" s="483"/>
      <c r="E19" s="484"/>
      <c r="F19" s="484"/>
      <c r="G19" s="484"/>
      <c r="H19" s="484"/>
      <c r="I19" s="484"/>
      <c r="J19" s="484"/>
      <c r="K19" s="484"/>
      <c r="L19" s="492">
        <v>94</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6806624</v>
      </c>
      <c r="BO19" s="433"/>
      <c r="BP19" s="433"/>
      <c r="BQ19" s="433"/>
      <c r="BR19" s="433"/>
      <c r="BS19" s="433"/>
      <c r="BT19" s="433"/>
      <c r="BU19" s="434"/>
      <c r="BV19" s="432">
        <v>7014515</v>
      </c>
      <c r="BW19" s="433"/>
      <c r="BX19" s="433"/>
      <c r="BY19" s="433"/>
      <c r="BZ19" s="433"/>
      <c r="CA19" s="433"/>
      <c r="CB19" s="433"/>
      <c r="CC19" s="434"/>
      <c r="CD19" s="184"/>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
      <c r="A20" s="175"/>
      <c r="B20" s="482" t="s">
        <v>151</v>
      </c>
      <c r="C20" s="483"/>
      <c r="D20" s="483"/>
      <c r="E20" s="484"/>
      <c r="F20" s="484"/>
      <c r="G20" s="484"/>
      <c r="H20" s="484"/>
      <c r="I20" s="484"/>
      <c r="J20" s="484"/>
      <c r="K20" s="484"/>
      <c r="L20" s="492">
        <v>5296</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4"/>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4"/>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15">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9458825</v>
      </c>
      <c r="BO22" s="462"/>
      <c r="BP22" s="462"/>
      <c r="BQ22" s="462"/>
      <c r="BR22" s="462"/>
      <c r="BS22" s="462"/>
      <c r="BT22" s="462"/>
      <c r="BU22" s="463"/>
      <c r="BV22" s="461">
        <v>8807630</v>
      </c>
      <c r="BW22" s="462"/>
      <c r="BX22" s="462"/>
      <c r="BY22" s="462"/>
      <c r="BZ22" s="462"/>
      <c r="CA22" s="462"/>
      <c r="CB22" s="462"/>
      <c r="CC22" s="463"/>
      <c r="CD22" s="184"/>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15">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7301441</v>
      </c>
      <c r="BO23" s="433"/>
      <c r="BP23" s="433"/>
      <c r="BQ23" s="433"/>
      <c r="BR23" s="433"/>
      <c r="BS23" s="433"/>
      <c r="BT23" s="433"/>
      <c r="BU23" s="434"/>
      <c r="BV23" s="432">
        <v>7303357</v>
      </c>
      <c r="BW23" s="433"/>
      <c r="BX23" s="433"/>
      <c r="BY23" s="433"/>
      <c r="BZ23" s="433"/>
      <c r="CA23" s="433"/>
      <c r="CB23" s="433"/>
      <c r="CC23" s="434"/>
      <c r="CD23" s="184"/>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
      <c r="A24" s="175"/>
      <c r="B24" s="411"/>
      <c r="C24" s="412"/>
      <c r="D24" s="413"/>
      <c r="E24" s="388" t="s">
        <v>161</v>
      </c>
      <c r="F24" s="389"/>
      <c r="G24" s="389"/>
      <c r="H24" s="389"/>
      <c r="I24" s="389"/>
      <c r="J24" s="389"/>
      <c r="K24" s="390"/>
      <c r="L24" s="385">
        <v>1</v>
      </c>
      <c r="M24" s="386"/>
      <c r="N24" s="386"/>
      <c r="O24" s="386"/>
      <c r="P24" s="387"/>
      <c r="Q24" s="385">
        <v>6790</v>
      </c>
      <c r="R24" s="386"/>
      <c r="S24" s="386"/>
      <c r="T24" s="386"/>
      <c r="U24" s="386"/>
      <c r="V24" s="387"/>
      <c r="W24" s="475"/>
      <c r="X24" s="412"/>
      <c r="Y24" s="413"/>
      <c r="Z24" s="388" t="s">
        <v>162</v>
      </c>
      <c r="AA24" s="389"/>
      <c r="AB24" s="389"/>
      <c r="AC24" s="389"/>
      <c r="AD24" s="389"/>
      <c r="AE24" s="389"/>
      <c r="AF24" s="389"/>
      <c r="AG24" s="390"/>
      <c r="AH24" s="385">
        <v>153</v>
      </c>
      <c r="AI24" s="386"/>
      <c r="AJ24" s="386"/>
      <c r="AK24" s="386"/>
      <c r="AL24" s="387"/>
      <c r="AM24" s="385">
        <v>419373</v>
      </c>
      <c r="AN24" s="386"/>
      <c r="AO24" s="386"/>
      <c r="AP24" s="386"/>
      <c r="AQ24" s="386"/>
      <c r="AR24" s="387"/>
      <c r="AS24" s="385">
        <v>2741</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6662058</v>
      </c>
      <c r="BO24" s="433"/>
      <c r="BP24" s="433"/>
      <c r="BQ24" s="433"/>
      <c r="BR24" s="433"/>
      <c r="BS24" s="433"/>
      <c r="BT24" s="433"/>
      <c r="BU24" s="434"/>
      <c r="BV24" s="432">
        <v>5719655</v>
      </c>
      <c r="BW24" s="433"/>
      <c r="BX24" s="433"/>
      <c r="BY24" s="433"/>
      <c r="BZ24" s="433"/>
      <c r="CA24" s="433"/>
      <c r="CB24" s="433"/>
      <c r="CC24" s="434"/>
      <c r="CD24" s="184"/>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15">
      <c r="A25" s="175"/>
      <c r="B25" s="411"/>
      <c r="C25" s="412"/>
      <c r="D25" s="413"/>
      <c r="E25" s="388" t="s">
        <v>164</v>
      </c>
      <c r="F25" s="389"/>
      <c r="G25" s="389"/>
      <c r="H25" s="389"/>
      <c r="I25" s="389"/>
      <c r="J25" s="389"/>
      <c r="K25" s="390"/>
      <c r="L25" s="385">
        <v>2</v>
      </c>
      <c r="M25" s="386"/>
      <c r="N25" s="386"/>
      <c r="O25" s="386"/>
      <c r="P25" s="387"/>
      <c r="Q25" s="385">
        <v>5720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1829248</v>
      </c>
      <c r="BO25" s="462"/>
      <c r="BP25" s="462"/>
      <c r="BQ25" s="462"/>
      <c r="BR25" s="462"/>
      <c r="BS25" s="462"/>
      <c r="BT25" s="462"/>
      <c r="BU25" s="463"/>
      <c r="BV25" s="461">
        <v>2093303</v>
      </c>
      <c r="BW25" s="462"/>
      <c r="BX25" s="462"/>
      <c r="BY25" s="462"/>
      <c r="BZ25" s="462"/>
      <c r="CA25" s="462"/>
      <c r="CB25" s="462"/>
      <c r="CC25" s="463"/>
      <c r="CD25" s="184"/>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15">
      <c r="A26" s="175"/>
      <c r="B26" s="411"/>
      <c r="C26" s="412"/>
      <c r="D26" s="413"/>
      <c r="E26" s="388" t="s">
        <v>167</v>
      </c>
      <c r="F26" s="389"/>
      <c r="G26" s="389"/>
      <c r="H26" s="389"/>
      <c r="I26" s="389"/>
      <c r="J26" s="389"/>
      <c r="K26" s="390"/>
      <c r="L26" s="385">
        <v>1</v>
      </c>
      <c r="M26" s="386"/>
      <c r="N26" s="386"/>
      <c r="O26" s="386"/>
      <c r="P26" s="387"/>
      <c r="Q26" s="385">
        <v>5200</v>
      </c>
      <c r="R26" s="386"/>
      <c r="S26" s="386"/>
      <c r="T26" s="386"/>
      <c r="U26" s="386"/>
      <c r="V26" s="387"/>
      <c r="W26" s="475"/>
      <c r="X26" s="412"/>
      <c r="Y26" s="413"/>
      <c r="Z26" s="388" t="s">
        <v>168</v>
      </c>
      <c r="AA26" s="443"/>
      <c r="AB26" s="443"/>
      <c r="AC26" s="443"/>
      <c r="AD26" s="443"/>
      <c r="AE26" s="443"/>
      <c r="AF26" s="443"/>
      <c r="AG26" s="444"/>
      <c r="AH26" s="385">
        <v>15</v>
      </c>
      <c r="AI26" s="386"/>
      <c r="AJ26" s="386"/>
      <c r="AK26" s="386"/>
      <c r="AL26" s="387"/>
      <c r="AM26" s="385">
        <v>35925</v>
      </c>
      <c r="AN26" s="386"/>
      <c r="AO26" s="386"/>
      <c r="AP26" s="386"/>
      <c r="AQ26" s="386"/>
      <c r="AR26" s="387"/>
      <c r="AS26" s="385">
        <v>2395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4"/>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
      <c r="A27" s="175"/>
      <c r="B27" s="411"/>
      <c r="C27" s="412"/>
      <c r="D27" s="413"/>
      <c r="E27" s="388" t="s">
        <v>170</v>
      </c>
      <c r="F27" s="389"/>
      <c r="G27" s="389"/>
      <c r="H27" s="389"/>
      <c r="I27" s="389"/>
      <c r="J27" s="389"/>
      <c r="K27" s="390"/>
      <c r="L27" s="385">
        <v>1</v>
      </c>
      <c r="M27" s="386"/>
      <c r="N27" s="386"/>
      <c r="O27" s="386"/>
      <c r="P27" s="387"/>
      <c r="Q27" s="385">
        <v>3120</v>
      </c>
      <c r="R27" s="386"/>
      <c r="S27" s="386"/>
      <c r="T27" s="386"/>
      <c r="U27" s="386"/>
      <c r="V27" s="387"/>
      <c r="W27" s="475"/>
      <c r="X27" s="412"/>
      <c r="Y27" s="413"/>
      <c r="Z27" s="388" t="s">
        <v>171</v>
      </c>
      <c r="AA27" s="389"/>
      <c r="AB27" s="389"/>
      <c r="AC27" s="389"/>
      <c r="AD27" s="389"/>
      <c r="AE27" s="389"/>
      <c r="AF27" s="389"/>
      <c r="AG27" s="390"/>
      <c r="AH27" s="385">
        <v>11</v>
      </c>
      <c r="AI27" s="386"/>
      <c r="AJ27" s="386"/>
      <c r="AK27" s="386"/>
      <c r="AL27" s="387"/>
      <c r="AM27" s="385">
        <v>37674</v>
      </c>
      <c r="AN27" s="386"/>
      <c r="AO27" s="386"/>
      <c r="AP27" s="386"/>
      <c r="AQ27" s="386"/>
      <c r="AR27" s="387"/>
      <c r="AS27" s="385">
        <v>3425</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v>235338</v>
      </c>
      <c r="BO27" s="467"/>
      <c r="BP27" s="467"/>
      <c r="BQ27" s="467"/>
      <c r="BR27" s="467"/>
      <c r="BS27" s="467"/>
      <c r="BT27" s="467"/>
      <c r="BU27" s="468"/>
      <c r="BV27" s="466">
        <v>235338</v>
      </c>
      <c r="BW27" s="467"/>
      <c r="BX27" s="467"/>
      <c r="BY27" s="467"/>
      <c r="BZ27" s="467"/>
      <c r="CA27" s="467"/>
      <c r="CB27" s="467"/>
      <c r="CC27" s="468"/>
      <c r="CD27" s="17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15">
      <c r="A28" s="175"/>
      <c r="B28" s="411"/>
      <c r="C28" s="412"/>
      <c r="D28" s="413"/>
      <c r="E28" s="388" t="s">
        <v>173</v>
      </c>
      <c r="F28" s="389"/>
      <c r="G28" s="389"/>
      <c r="H28" s="389"/>
      <c r="I28" s="389"/>
      <c r="J28" s="389"/>
      <c r="K28" s="390"/>
      <c r="L28" s="385">
        <v>1</v>
      </c>
      <c r="M28" s="386"/>
      <c r="N28" s="386"/>
      <c r="O28" s="386"/>
      <c r="P28" s="387"/>
      <c r="Q28" s="385">
        <v>2570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3168355</v>
      </c>
      <c r="BO28" s="462"/>
      <c r="BP28" s="462"/>
      <c r="BQ28" s="462"/>
      <c r="BR28" s="462"/>
      <c r="BS28" s="462"/>
      <c r="BT28" s="462"/>
      <c r="BU28" s="463"/>
      <c r="BV28" s="461">
        <v>2883342</v>
      </c>
      <c r="BW28" s="462"/>
      <c r="BX28" s="462"/>
      <c r="BY28" s="462"/>
      <c r="BZ28" s="462"/>
      <c r="CA28" s="462"/>
      <c r="CB28" s="462"/>
      <c r="CC28" s="463"/>
      <c r="CD28" s="184"/>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15">
      <c r="A29" s="175"/>
      <c r="B29" s="411"/>
      <c r="C29" s="412"/>
      <c r="D29" s="413"/>
      <c r="E29" s="388" t="s">
        <v>176</v>
      </c>
      <c r="F29" s="389"/>
      <c r="G29" s="389"/>
      <c r="H29" s="389"/>
      <c r="I29" s="389"/>
      <c r="J29" s="389"/>
      <c r="K29" s="390"/>
      <c r="L29" s="385">
        <v>10</v>
      </c>
      <c r="M29" s="386"/>
      <c r="N29" s="386"/>
      <c r="O29" s="386"/>
      <c r="P29" s="387"/>
      <c r="Q29" s="385">
        <v>2340</v>
      </c>
      <c r="R29" s="386"/>
      <c r="S29" s="386"/>
      <c r="T29" s="386"/>
      <c r="U29" s="386"/>
      <c r="V29" s="387"/>
      <c r="W29" s="476"/>
      <c r="X29" s="477"/>
      <c r="Y29" s="478"/>
      <c r="Z29" s="388" t="s">
        <v>177</v>
      </c>
      <c r="AA29" s="389"/>
      <c r="AB29" s="389"/>
      <c r="AC29" s="389"/>
      <c r="AD29" s="389"/>
      <c r="AE29" s="389"/>
      <c r="AF29" s="389"/>
      <c r="AG29" s="390"/>
      <c r="AH29" s="385">
        <v>164</v>
      </c>
      <c r="AI29" s="386"/>
      <c r="AJ29" s="386"/>
      <c r="AK29" s="386"/>
      <c r="AL29" s="387"/>
      <c r="AM29" s="385">
        <v>457047</v>
      </c>
      <c r="AN29" s="386"/>
      <c r="AO29" s="386"/>
      <c r="AP29" s="386"/>
      <c r="AQ29" s="386"/>
      <c r="AR29" s="387"/>
      <c r="AS29" s="385">
        <v>2787</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505648</v>
      </c>
      <c r="BO29" s="433"/>
      <c r="BP29" s="433"/>
      <c r="BQ29" s="433"/>
      <c r="BR29" s="433"/>
      <c r="BS29" s="433"/>
      <c r="BT29" s="433"/>
      <c r="BU29" s="434"/>
      <c r="BV29" s="432">
        <v>482636</v>
      </c>
      <c r="BW29" s="433"/>
      <c r="BX29" s="433"/>
      <c r="BY29" s="433"/>
      <c r="BZ29" s="433"/>
      <c r="CA29" s="433"/>
      <c r="CB29" s="433"/>
      <c r="CC29" s="434"/>
      <c r="CD29" s="17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94.1</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1430783</v>
      </c>
      <c r="BO30" s="467"/>
      <c r="BP30" s="467"/>
      <c r="BQ30" s="467"/>
      <c r="BR30" s="467"/>
      <c r="BS30" s="467"/>
      <c r="BT30" s="467"/>
      <c r="BU30" s="468"/>
      <c r="BV30" s="466">
        <v>1413082</v>
      </c>
      <c r="BW30" s="467"/>
      <c r="BX30" s="467"/>
      <c r="BY30" s="467"/>
      <c r="BZ30" s="467"/>
      <c r="CA30" s="467"/>
      <c r="CB30" s="467"/>
      <c r="CC30" s="468"/>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5"/>
      <c r="B31" s="200"/>
      <c r="DI31" s="201"/>
    </row>
    <row r="32" spans="1:113" ht="13.5" customHeight="1" x14ac:dyDescent="0.15">
      <c r="A32" s="175"/>
      <c r="B32" s="202"/>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201"/>
    </row>
    <row r="33" spans="1:113" ht="13.5" customHeight="1" x14ac:dyDescent="0.15">
      <c r="A33" s="175"/>
      <c r="B33" s="202"/>
      <c r="C33" s="384" t="s">
        <v>186</v>
      </c>
      <c r="D33" s="384"/>
      <c r="E33" s="383" t="s">
        <v>187</v>
      </c>
      <c r="F33" s="383"/>
      <c r="G33" s="383"/>
      <c r="H33" s="383"/>
      <c r="I33" s="383"/>
      <c r="J33" s="383"/>
      <c r="K33" s="383"/>
      <c r="L33" s="383"/>
      <c r="M33" s="383"/>
      <c r="N33" s="383"/>
      <c r="O33" s="383"/>
      <c r="P33" s="383"/>
      <c r="Q33" s="383"/>
      <c r="R33" s="383"/>
      <c r="S33" s="383"/>
      <c r="T33" s="179"/>
      <c r="U33" s="384" t="s">
        <v>186</v>
      </c>
      <c r="V33" s="384"/>
      <c r="W33" s="383" t="s">
        <v>187</v>
      </c>
      <c r="X33" s="383"/>
      <c r="Y33" s="383"/>
      <c r="Z33" s="383"/>
      <c r="AA33" s="383"/>
      <c r="AB33" s="383"/>
      <c r="AC33" s="383"/>
      <c r="AD33" s="383"/>
      <c r="AE33" s="383"/>
      <c r="AF33" s="383"/>
      <c r="AG33" s="383"/>
      <c r="AH33" s="383"/>
      <c r="AI33" s="383"/>
      <c r="AJ33" s="383"/>
      <c r="AK33" s="383"/>
      <c r="AL33" s="179"/>
      <c r="AM33" s="384" t="s">
        <v>186</v>
      </c>
      <c r="AN33" s="384"/>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384" t="s">
        <v>188</v>
      </c>
      <c r="BX33" s="384"/>
      <c r="BY33" s="383" t="s">
        <v>190</v>
      </c>
      <c r="BZ33" s="383"/>
      <c r="CA33" s="383"/>
      <c r="CB33" s="383"/>
      <c r="CC33" s="383"/>
      <c r="CD33" s="383"/>
      <c r="CE33" s="383"/>
      <c r="CF33" s="383"/>
      <c r="CG33" s="383"/>
      <c r="CH33" s="383"/>
      <c r="CI33" s="383"/>
      <c r="CJ33" s="383"/>
      <c r="CK33" s="383"/>
      <c r="CL33" s="383"/>
      <c r="CM33" s="383"/>
      <c r="CN33" s="179"/>
      <c r="CO33" s="384" t="s">
        <v>186</v>
      </c>
      <c r="CP33" s="384"/>
      <c r="CQ33" s="383" t="s">
        <v>191</v>
      </c>
      <c r="CR33" s="383"/>
      <c r="CS33" s="383"/>
      <c r="CT33" s="383"/>
      <c r="CU33" s="383"/>
      <c r="CV33" s="383"/>
      <c r="CW33" s="383"/>
      <c r="CX33" s="383"/>
      <c r="CY33" s="383"/>
      <c r="CZ33" s="383"/>
      <c r="DA33" s="383"/>
      <c r="DB33" s="383"/>
      <c r="DC33" s="383"/>
      <c r="DD33" s="383"/>
      <c r="DE33" s="383"/>
      <c r="DF33" s="179"/>
      <c r="DG33" s="382" t="s">
        <v>192</v>
      </c>
      <c r="DH33" s="382"/>
      <c r="DI33" s="180"/>
    </row>
    <row r="34" spans="1:113" ht="32.25" customHeight="1" x14ac:dyDescent="0.15">
      <c r="A34" s="175"/>
      <c r="B34" s="202"/>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4</v>
      </c>
      <c r="V34" s="380"/>
      <c r="W34" s="381" t="str">
        <f>IF('各会計、関係団体の財政状況及び健全化判断比率'!B28="","",'各会計、関係団体の財政状況及び健全化判断比率'!B28)</f>
        <v>和気町国民健康保険特別会計</v>
      </c>
      <c r="X34" s="381"/>
      <c r="Y34" s="381"/>
      <c r="Z34" s="381"/>
      <c r="AA34" s="381"/>
      <c r="AB34" s="381"/>
      <c r="AC34" s="381"/>
      <c r="AD34" s="381"/>
      <c r="AE34" s="381"/>
      <c r="AF34" s="381"/>
      <c r="AG34" s="381"/>
      <c r="AH34" s="381"/>
      <c r="AI34" s="381"/>
      <c r="AJ34" s="381"/>
      <c r="AK34" s="381"/>
      <c r="AL34" s="175"/>
      <c r="AM34" s="380">
        <f>IF(AO34="","",MAX(C34:D43,U34:V43)+1)</f>
        <v>9</v>
      </c>
      <c r="AN34" s="380"/>
      <c r="AO34" s="381" t="str">
        <f>IF('各会計、関係団体の財政状況及び健全化判断比率'!B33="","",'各会計、関係団体の財政状況及び健全化判断比率'!B33)</f>
        <v>和気町上水道事業会計</v>
      </c>
      <c r="AP34" s="381"/>
      <c r="AQ34" s="381"/>
      <c r="AR34" s="381"/>
      <c r="AS34" s="381"/>
      <c r="AT34" s="381"/>
      <c r="AU34" s="381"/>
      <c r="AV34" s="381"/>
      <c r="AW34" s="381"/>
      <c r="AX34" s="381"/>
      <c r="AY34" s="381"/>
      <c r="AZ34" s="381"/>
      <c r="BA34" s="381"/>
      <c r="BB34" s="381"/>
      <c r="BC34" s="381"/>
      <c r="BD34" s="175"/>
      <c r="BE34" s="380">
        <f>IF(BG34="","",MAX(C34:D43,U34:V43,AM34:AN43)+1)</f>
        <v>12</v>
      </c>
      <c r="BF34" s="380"/>
      <c r="BG34" s="381" t="str">
        <f>IF('各会計、関係団体の財政状況及び健全化判断比率'!B36="","",'各会計、関係団体の財政状況及び健全化判断比率'!B36)</f>
        <v>和気町和気鵜飼谷温泉事業特別会計</v>
      </c>
      <c r="BH34" s="381"/>
      <c r="BI34" s="381"/>
      <c r="BJ34" s="381"/>
      <c r="BK34" s="381"/>
      <c r="BL34" s="381"/>
      <c r="BM34" s="381"/>
      <c r="BN34" s="381"/>
      <c r="BO34" s="381"/>
      <c r="BP34" s="381"/>
      <c r="BQ34" s="381"/>
      <c r="BR34" s="381"/>
      <c r="BS34" s="381"/>
      <c r="BT34" s="381"/>
      <c r="BU34" s="381"/>
      <c r="BV34" s="175"/>
      <c r="BW34" s="380">
        <f>IF(BY34="","",MAX(C34:D43,U34:V43,AM34:AN43,BE34:BF43)+1)</f>
        <v>14</v>
      </c>
      <c r="BX34" s="380"/>
      <c r="BY34" s="381" t="str">
        <f>IF('各会計、関係団体の財政状況及び健全化判断比率'!B68="","",'各会計、関係団体の財政状況及び健全化判断比率'!B68)</f>
        <v>東備消防組合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180"/>
    </row>
    <row r="35" spans="1:113" ht="32.25" customHeight="1" x14ac:dyDescent="0.15">
      <c r="A35" s="175"/>
      <c r="B35" s="202"/>
      <c r="C35" s="380">
        <f>IF(E35="","",C34+1)</f>
        <v>2</v>
      </c>
      <c r="D35" s="380"/>
      <c r="E35" s="381" t="str">
        <f>IF('各会計、関係団体の財政状況及び健全化判断比率'!B8="","",'各会計、関係団体の財政状況及び健全化判断比率'!B8)</f>
        <v>和気町住宅新築資金等貸付事業特別会計</v>
      </c>
      <c r="F35" s="381"/>
      <c r="G35" s="381"/>
      <c r="H35" s="381"/>
      <c r="I35" s="381"/>
      <c r="J35" s="381"/>
      <c r="K35" s="381"/>
      <c r="L35" s="381"/>
      <c r="M35" s="381"/>
      <c r="N35" s="381"/>
      <c r="O35" s="381"/>
      <c r="P35" s="381"/>
      <c r="Q35" s="381"/>
      <c r="R35" s="381"/>
      <c r="S35" s="381"/>
      <c r="T35" s="175"/>
      <c r="U35" s="380">
        <f>IF(W35="","",U34+1)</f>
        <v>5</v>
      </c>
      <c r="V35" s="380"/>
      <c r="W35" s="381" t="str">
        <f>IF('各会計、関係団体の財政状況及び健全化判断比率'!B29="","",'各会計、関係団体の財政状況及び健全化判断比率'!B29)</f>
        <v>和気町国民健康保険診療所特別会計</v>
      </c>
      <c r="X35" s="381"/>
      <c r="Y35" s="381"/>
      <c r="Z35" s="381"/>
      <c r="AA35" s="381"/>
      <c r="AB35" s="381"/>
      <c r="AC35" s="381"/>
      <c r="AD35" s="381"/>
      <c r="AE35" s="381"/>
      <c r="AF35" s="381"/>
      <c r="AG35" s="381"/>
      <c r="AH35" s="381"/>
      <c r="AI35" s="381"/>
      <c r="AJ35" s="381"/>
      <c r="AK35" s="381"/>
      <c r="AL35" s="175"/>
      <c r="AM35" s="380">
        <f t="shared" ref="AM35:AM43" si="0">IF(AO35="","",AM34+1)</f>
        <v>10</v>
      </c>
      <c r="AN35" s="380"/>
      <c r="AO35" s="381" t="str">
        <f>IF('各会計、関係団体の財政状況及び健全化判断比率'!B34="","",'各会計、関係団体の財政状況及び健全化判断比率'!B34)</f>
        <v>和気町簡易水道事業会計</v>
      </c>
      <c r="AP35" s="381"/>
      <c r="AQ35" s="381"/>
      <c r="AR35" s="381"/>
      <c r="AS35" s="381"/>
      <c r="AT35" s="381"/>
      <c r="AU35" s="381"/>
      <c r="AV35" s="381"/>
      <c r="AW35" s="381"/>
      <c r="AX35" s="381"/>
      <c r="AY35" s="381"/>
      <c r="AZ35" s="381"/>
      <c r="BA35" s="381"/>
      <c r="BB35" s="381"/>
      <c r="BC35" s="381"/>
      <c r="BD35" s="175"/>
      <c r="BE35" s="380">
        <f t="shared" ref="BE35:BE43" si="1">IF(BG35="","",BE34+1)</f>
        <v>13</v>
      </c>
      <c r="BF35" s="380"/>
      <c r="BG35" s="381" t="str">
        <f>IF('各会計、関係団体の財政状況及び健全化判断比率'!B37="","",'各会計、関係団体の財政状況及び健全化判断比率'!B37)</f>
        <v>和気町地域開発事業特別会計</v>
      </c>
      <c r="BH35" s="381"/>
      <c r="BI35" s="381"/>
      <c r="BJ35" s="381"/>
      <c r="BK35" s="381"/>
      <c r="BL35" s="381"/>
      <c r="BM35" s="381"/>
      <c r="BN35" s="381"/>
      <c r="BO35" s="381"/>
      <c r="BP35" s="381"/>
      <c r="BQ35" s="381"/>
      <c r="BR35" s="381"/>
      <c r="BS35" s="381"/>
      <c r="BT35" s="381"/>
      <c r="BU35" s="381"/>
      <c r="BV35" s="175"/>
      <c r="BW35" s="380">
        <f t="shared" ref="BW35:BW43" si="2">IF(BY35="","",BW34+1)</f>
        <v>15</v>
      </c>
      <c r="BX35" s="380"/>
      <c r="BY35" s="381" t="str">
        <f>IF('各会計、関係団体の財政状況及び健全化判断比率'!B69="","",'各会計、関係団体の財政状況及び健全化判断比率'!B69)</f>
        <v>和気北部衛生施設組合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180"/>
    </row>
    <row r="36" spans="1:113" ht="32.25" customHeight="1" x14ac:dyDescent="0.15">
      <c r="A36" s="175"/>
      <c r="B36" s="202"/>
      <c r="C36" s="380">
        <f>IF(E36="","",C35+1)</f>
        <v>3</v>
      </c>
      <c r="D36" s="380"/>
      <c r="E36" s="381" t="str">
        <f>IF('各会計、関係団体の財政状況及び健全化判断比率'!B9="","",'各会計、関係団体の財政状況及び健全化判断比率'!B9)</f>
        <v>和気町ごみ焼却施設解体事業特別会計</v>
      </c>
      <c r="F36" s="381"/>
      <c r="G36" s="381"/>
      <c r="H36" s="381"/>
      <c r="I36" s="381"/>
      <c r="J36" s="381"/>
      <c r="K36" s="381"/>
      <c r="L36" s="381"/>
      <c r="M36" s="381"/>
      <c r="N36" s="381"/>
      <c r="O36" s="381"/>
      <c r="P36" s="381"/>
      <c r="Q36" s="381"/>
      <c r="R36" s="381"/>
      <c r="S36" s="381"/>
      <c r="T36" s="175"/>
      <c r="U36" s="380">
        <f t="shared" ref="U36:U43" si="4">IF(W36="","",U35+1)</f>
        <v>6</v>
      </c>
      <c r="V36" s="380"/>
      <c r="W36" s="381" t="str">
        <f>IF('各会計、関係団体の財政状況及び健全化判断比率'!B30="","",'各会計、関係団体の財政状況及び健全化判断比率'!B30)</f>
        <v>和気町介護保険事業特別会計</v>
      </c>
      <c r="X36" s="381"/>
      <c r="Y36" s="381"/>
      <c r="Z36" s="381"/>
      <c r="AA36" s="381"/>
      <c r="AB36" s="381"/>
      <c r="AC36" s="381"/>
      <c r="AD36" s="381"/>
      <c r="AE36" s="381"/>
      <c r="AF36" s="381"/>
      <c r="AG36" s="381"/>
      <c r="AH36" s="381"/>
      <c r="AI36" s="381"/>
      <c r="AJ36" s="381"/>
      <c r="AK36" s="381"/>
      <c r="AL36" s="175"/>
      <c r="AM36" s="380">
        <f t="shared" si="0"/>
        <v>11</v>
      </c>
      <c r="AN36" s="380"/>
      <c r="AO36" s="381" t="str">
        <f>IF('各会計、関係団体の財政状況及び健全化判断比率'!B35="","",'各会計、関係団体の財政状況及び健全化判断比率'!B35)</f>
        <v>和気町下水道事業会計</v>
      </c>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16</v>
      </c>
      <c r="BX36" s="380"/>
      <c r="BY36" s="381" t="str">
        <f>IF('各会計、関係団体の財政状況及び健全化判断比率'!B70="","",'各会計、関係団体の財政状況及び健全化判断比率'!B70)</f>
        <v>和気・赤磐し尿処理施設一部事務組合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180"/>
    </row>
    <row r="37" spans="1:113" ht="32.25" customHeight="1" x14ac:dyDescent="0.15">
      <c r="A37" s="175"/>
      <c r="B37" s="202"/>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7</v>
      </c>
      <c r="V37" s="380"/>
      <c r="W37" s="381" t="str">
        <f>IF('各会計、関係団体の財政状況及び健全化判断比率'!B31="","",'各会計、関係団体の財政状況及び健全化判断比率'!B31)</f>
        <v>和気町後期高齢者医療特別会計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17</v>
      </c>
      <c r="BX37" s="380"/>
      <c r="BY37" s="381" t="str">
        <f>IF('各会計、関係団体の財政状況及び健全化判断比率'!B71="","",'各会計、関係団体の財政状況及び健全化判断比率'!B71)</f>
        <v>和気老人ホーム組合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180"/>
    </row>
    <row r="38" spans="1:113" ht="32.25" customHeight="1" x14ac:dyDescent="0.15">
      <c r="A38" s="175"/>
      <c r="B38" s="202"/>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f t="shared" si="4"/>
        <v>8</v>
      </c>
      <c r="V38" s="380"/>
      <c r="W38" s="381" t="str">
        <f>IF('各会計、関係団体の財政状況及び健全化判断比率'!B32="","",'各会計、関係団体の財政状況及び健全化判断比率'!B32)</f>
        <v>和気町駐車場事業特別会計</v>
      </c>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18</v>
      </c>
      <c r="BX38" s="380"/>
      <c r="BY38" s="381" t="str">
        <f>IF('各会計、関係団体の財政状況及び健全化判断比率'!B72="","",'各会計、関係団体の財政状況及び健全化判断比率'!B72)</f>
        <v>田原用水組合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180"/>
    </row>
    <row r="39" spans="1:113" ht="32.25" customHeight="1" x14ac:dyDescent="0.15">
      <c r="A39" s="175"/>
      <c r="B39" s="202"/>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19</v>
      </c>
      <c r="BX39" s="380"/>
      <c r="BY39" s="381" t="str">
        <f>IF('各会計、関係団体の財政状況及び健全化判断比率'!B73="","",'各会計、関係団体の財政状況及び健全化判断比率'!B73)</f>
        <v>岡山県広域水道企業団</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180"/>
    </row>
    <row r="40" spans="1:113" ht="32.25" customHeight="1" x14ac:dyDescent="0.15">
      <c r="A40" s="175"/>
      <c r="B40" s="202"/>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20</v>
      </c>
      <c r="BX40" s="380"/>
      <c r="BY40" s="381" t="str">
        <f>IF('各会計、関係団体の財政状況及び健全化判断比率'!B74="","",'各会計、関係団体の財政状況及び健全化判断比率'!B74)</f>
        <v>岡山県後期高齢者医療広域連合一般会計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180"/>
    </row>
    <row r="41" spans="1:113" ht="32.25" customHeight="1" x14ac:dyDescent="0.15">
      <c r="A41" s="175"/>
      <c r="B41" s="202"/>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21</v>
      </c>
      <c r="BX41" s="380"/>
      <c r="BY41" s="381" t="str">
        <f>IF('各会計、関係団体の財政状況及び健全化判断比率'!B75="","",'各会計、関係団体の財政状況及び健全化判断比率'!B75)</f>
        <v>岡山県後期高齢者医療広域連合特別会計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180"/>
    </row>
    <row r="42" spans="1:113" ht="32.25" customHeight="1" x14ac:dyDescent="0.15">
      <c r="B42" s="202"/>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22</v>
      </c>
      <c r="BX42" s="380"/>
      <c r="BY42" s="381" t="str">
        <f>IF('各会計、関係団体の財政状況及び健全化判断比率'!B76="","",'各会計、関係団体の財政状況及び健全化判断比率'!B76)</f>
        <v>岡山県市町村総合事務組合一般会計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180"/>
    </row>
    <row r="43" spans="1:113" ht="32.25" customHeight="1" x14ac:dyDescent="0.15">
      <c r="B43" s="202"/>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23</v>
      </c>
      <c r="BX43" s="380"/>
      <c r="BY43" s="381" t="str">
        <f>IF('各会計、関係団体の財政状況及び健全化判断比率'!B77="","",'各会計、関係団体の財政状況及び健全化判断比率'!B77)</f>
        <v>岡山県市町村総合事務組合貸付金特別会計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180"/>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15">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15">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15">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15">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15">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15">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15">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15"/>
    <row r="55" spans="5:113" x14ac:dyDescent="0.15"/>
    <row r="56" spans="5:113" x14ac:dyDescent="0.15"/>
  </sheetData>
  <sheetProtection algorithmName="SHA-512" hashValue="BZsO4HND3+YqeARLK+IlpXD28hI1O5N4WTvdO/njTlyTbuBckHnIqtsGkdZeX3UstSaIcXqDDYxFdS1vL4RNHg==" saltValue="Eo4Nm1VlLKi4evXkA0pd2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532</v>
      </c>
      <c r="G33" s="29" t="s">
        <v>533</v>
      </c>
      <c r="H33" s="29" t="s">
        <v>534</v>
      </c>
      <c r="I33" s="29" t="s">
        <v>535</v>
      </c>
      <c r="J33" s="30" t="s">
        <v>536</v>
      </c>
      <c r="K33" s="22"/>
      <c r="L33" s="22"/>
      <c r="M33" s="22"/>
      <c r="N33" s="22"/>
      <c r="O33" s="22"/>
      <c r="P33" s="22"/>
    </row>
    <row r="34" spans="1:16" ht="39" customHeight="1" x14ac:dyDescent="0.15">
      <c r="A34" s="22"/>
      <c r="B34" s="31"/>
      <c r="C34" s="1163" t="s">
        <v>540</v>
      </c>
      <c r="D34" s="1163"/>
      <c r="E34" s="1164"/>
      <c r="F34" s="32">
        <v>8.7200000000000006</v>
      </c>
      <c r="G34" s="33">
        <v>8.7899999999999991</v>
      </c>
      <c r="H34" s="33">
        <v>9.18</v>
      </c>
      <c r="I34" s="33">
        <v>9.93</v>
      </c>
      <c r="J34" s="34">
        <v>10.39</v>
      </c>
      <c r="K34" s="22"/>
      <c r="L34" s="22"/>
      <c r="M34" s="22"/>
      <c r="N34" s="22"/>
      <c r="O34" s="22"/>
      <c r="P34" s="22"/>
    </row>
    <row r="35" spans="1:16" ht="39" customHeight="1" x14ac:dyDescent="0.15">
      <c r="A35" s="22"/>
      <c r="B35" s="35"/>
      <c r="C35" s="1159" t="s">
        <v>541</v>
      </c>
      <c r="D35" s="1159"/>
      <c r="E35" s="1160"/>
      <c r="F35" s="36">
        <v>4.1500000000000004</v>
      </c>
      <c r="G35" s="37">
        <v>3.21</v>
      </c>
      <c r="H35" s="37">
        <v>11.38</v>
      </c>
      <c r="I35" s="37">
        <v>9.9</v>
      </c>
      <c r="J35" s="38">
        <v>5.85</v>
      </c>
      <c r="K35" s="22"/>
      <c r="L35" s="22"/>
      <c r="M35" s="22"/>
      <c r="N35" s="22"/>
      <c r="O35" s="22"/>
      <c r="P35" s="22"/>
    </row>
    <row r="36" spans="1:16" ht="39" customHeight="1" x14ac:dyDescent="0.15">
      <c r="A36" s="22"/>
      <c r="B36" s="35"/>
      <c r="C36" s="1159" t="s">
        <v>542</v>
      </c>
      <c r="D36" s="1159"/>
      <c r="E36" s="1160"/>
      <c r="F36" s="36">
        <v>4.78</v>
      </c>
      <c r="G36" s="37">
        <v>4.84</v>
      </c>
      <c r="H36" s="37">
        <v>4.82</v>
      </c>
      <c r="I36" s="37">
        <v>5.0199999999999996</v>
      </c>
      <c r="J36" s="38">
        <v>4.97</v>
      </c>
      <c r="K36" s="22"/>
      <c r="L36" s="22"/>
      <c r="M36" s="22"/>
      <c r="N36" s="22"/>
      <c r="O36" s="22"/>
      <c r="P36" s="22"/>
    </row>
    <row r="37" spans="1:16" ht="39" customHeight="1" x14ac:dyDescent="0.15">
      <c r="A37" s="22"/>
      <c r="B37" s="35"/>
      <c r="C37" s="1159" t="s">
        <v>543</v>
      </c>
      <c r="D37" s="1159"/>
      <c r="E37" s="1160"/>
      <c r="F37" s="36">
        <v>4.54</v>
      </c>
      <c r="G37" s="37">
        <v>4.3099999999999996</v>
      </c>
      <c r="H37" s="37">
        <v>4.0599999999999996</v>
      </c>
      <c r="I37" s="37">
        <v>4</v>
      </c>
      <c r="J37" s="38">
        <v>3.87</v>
      </c>
      <c r="K37" s="22"/>
      <c r="L37" s="22"/>
      <c r="M37" s="22"/>
      <c r="N37" s="22"/>
      <c r="O37" s="22"/>
      <c r="P37" s="22"/>
    </row>
    <row r="38" spans="1:16" ht="39" customHeight="1" x14ac:dyDescent="0.15">
      <c r="A38" s="22"/>
      <c r="B38" s="35"/>
      <c r="C38" s="1159" t="s">
        <v>544</v>
      </c>
      <c r="D38" s="1159"/>
      <c r="E38" s="1160"/>
      <c r="F38" s="36" t="s">
        <v>493</v>
      </c>
      <c r="G38" s="37" t="s">
        <v>493</v>
      </c>
      <c r="H38" s="37" t="s">
        <v>493</v>
      </c>
      <c r="I38" s="37" t="s">
        <v>493</v>
      </c>
      <c r="J38" s="38">
        <v>3.38</v>
      </c>
      <c r="K38" s="22"/>
      <c r="L38" s="22"/>
      <c r="M38" s="22"/>
      <c r="N38" s="22"/>
      <c r="O38" s="22"/>
      <c r="P38" s="22"/>
    </row>
    <row r="39" spans="1:16" ht="39" customHeight="1" x14ac:dyDescent="0.15">
      <c r="A39" s="22"/>
      <c r="B39" s="35"/>
      <c r="C39" s="1159" t="s">
        <v>545</v>
      </c>
      <c r="D39" s="1159"/>
      <c r="E39" s="1160"/>
      <c r="F39" s="36">
        <v>1.44</v>
      </c>
      <c r="G39" s="37">
        <v>1.35</v>
      </c>
      <c r="H39" s="37">
        <v>0.64</v>
      </c>
      <c r="I39" s="37">
        <v>1.62</v>
      </c>
      <c r="J39" s="38">
        <v>1.77</v>
      </c>
      <c r="K39" s="22"/>
      <c r="L39" s="22"/>
      <c r="M39" s="22"/>
      <c r="N39" s="22"/>
      <c r="O39" s="22"/>
      <c r="P39" s="22"/>
    </row>
    <row r="40" spans="1:16" ht="39" customHeight="1" x14ac:dyDescent="0.15">
      <c r="A40" s="22"/>
      <c r="B40" s="35"/>
      <c r="C40" s="1159" t="s">
        <v>546</v>
      </c>
      <c r="D40" s="1159"/>
      <c r="E40" s="1160"/>
      <c r="F40" s="36">
        <v>0.56999999999999995</v>
      </c>
      <c r="G40" s="37">
        <v>0.42</v>
      </c>
      <c r="H40" s="37">
        <v>1.3</v>
      </c>
      <c r="I40" s="37">
        <v>1.3</v>
      </c>
      <c r="J40" s="38">
        <v>0.95</v>
      </c>
      <c r="K40" s="22"/>
      <c r="L40" s="22"/>
      <c r="M40" s="22"/>
      <c r="N40" s="22"/>
      <c r="O40" s="22"/>
      <c r="P40" s="22"/>
    </row>
    <row r="41" spans="1:16" ht="39" customHeight="1" x14ac:dyDescent="0.15">
      <c r="A41" s="22"/>
      <c r="B41" s="35"/>
      <c r="C41" s="1159" t="s">
        <v>547</v>
      </c>
      <c r="D41" s="1159"/>
      <c r="E41" s="1160"/>
      <c r="F41" s="36">
        <v>0</v>
      </c>
      <c r="G41" s="37">
        <v>0</v>
      </c>
      <c r="H41" s="37">
        <v>0</v>
      </c>
      <c r="I41" s="37">
        <v>0.16</v>
      </c>
      <c r="J41" s="38">
        <v>0.37</v>
      </c>
      <c r="K41" s="22"/>
      <c r="L41" s="22"/>
      <c r="M41" s="22"/>
      <c r="N41" s="22"/>
      <c r="O41" s="22"/>
      <c r="P41" s="22"/>
    </row>
    <row r="42" spans="1:16" ht="39" customHeight="1" x14ac:dyDescent="0.15">
      <c r="A42" s="22"/>
      <c r="B42" s="39"/>
      <c r="C42" s="1159" t="s">
        <v>548</v>
      </c>
      <c r="D42" s="1159"/>
      <c r="E42" s="1160"/>
      <c r="F42" s="36" t="s">
        <v>493</v>
      </c>
      <c r="G42" s="37" t="s">
        <v>493</v>
      </c>
      <c r="H42" s="37" t="s">
        <v>493</v>
      </c>
      <c r="I42" s="37" t="s">
        <v>493</v>
      </c>
      <c r="J42" s="38" t="s">
        <v>493</v>
      </c>
      <c r="K42" s="22"/>
      <c r="L42" s="22"/>
      <c r="M42" s="22"/>
      <c r="N42" s="22"/>
      <c r="O42" s="22"/>
      <c r="P42" s="22"/>
    </row>
    <row r="43" spans="1:16" ht="39" customHeight="1" thickBot="1" x14ac:dyDescent="0.2">
      <c r="A43" s="22"/>
      <c r="B43" s="40"/>
      <c r="C43" s="1161" t="s">
        <v>549</v>
      </c>
      <c r="D43" s="1161"/>
      <c r="E43" s="1162"/>
      <c r="F43" s="41">
        <v>1.46</v>
      </c>
      <c r="G43" s="42">
        <v>2.16</v>
      </c>
      <c r="H43" s="42">
        <v>1.49</v>
      </c>
      <c r="I43" s="42">
        <v>5.19</v>
      </c>
      <c r="J43" s="43">
        <v>0.24</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T6mk/6xV4+Cl9uYNofjp68q27VJXJAHvjWjPdnpQgtbleAAmpJQHMJxhhv2GaAbnKrM9bjdQmfc4F0+3S5KRg==" saltValue="Ia/8iQIcspRm6i5pXNimZ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532</v>
      </c>
      <c r="L44" s="54" t="s">
        <v>533</v>
      </c>
      <c r="M44" s="54" t="s">
        <v>534</v>
      </c>
      <c r="N44" s="54" t="s">
        <v>535</v>
      </c>
      <c r="O44" s="55" t="s">
        <v>536</v>
      </c>
      <c r="P44" s="46"/>
      <c r="Q44" s="46"/>
      <c r="R44" s="46"/>
      <c r="S44" s="46"/>
      <c r="T44" s="46"/>
      <c r="U44" s="46"/>
    </row>
    <row r="45" spans="1:21" ht="30.75" customHeight="1" x14ac:dyDescent="0.15">
      <c r="A45" s="46"/>
      <c r="B45" s="1188" t="s">
        <v>9</v>
      </c>
      <c r="C45" s="1189"/>
      <c r="D45" s="56"/>
      <c r="E45" s="1194" t="s">
        <v>10</v>
      </c>
      <c r="F45" s="1194"/>
      <c r="G45" s="1194"/>
      <c r="H45" s="1194"/>
      <c r="I45" s="1194"/>
      <c r="J45" s="1195"/>
      <c r="K45" s="57">
        <v>737</v>
      </c>
      <c r="L45" s="58">
        <v>760</v>
      </c>
      <c r="M45" s="58">
        <v>845</v>
      </c>
      <c r="N45" s="58">
        <v>896</v>
      </c>
      <c r="O45" s="59">
        <v>923</v>
      </c>
      <c r="P45" s="46"/>
      <c r="Q45" s="46"/>
      <c r="R45" s="46"/>
      <c r="S45" s="46"/>
      <c r="T45" s="46"/>
      <c r="U45" s="46"/>
    </row>
    <row r="46" spans="1:21" ht="30.75" customHeight="1" x14ac:dyDescent="0.15">
      <c r="A46" s="46"/>
      <c r="B46" s="1190"/>
      <c r="C46" s="1191"/>
      <c r="D46" s="60"/>
      <c r="E46" s="1167" t="s">
        <v>11</v>
      </c>
      <c r="F46" s="1167"/>
      <c r="G46" s="1167"/>
      <c r="H46" s="1167"/>
      <c r="I46" s="1167"/>
      <c r="J46" s="1168"/>
      <c r="K46" s="61" t="s">
        <v>493</v>
      </c>
      <c r="L46" s="62" t="s">
        <v>493</v>
      </c>
      <c r="M46" s="62" t="s">
        <v>493</v>
      </c>
      <c r="N46" s="62" t="s">
        <v>493</v>
      </c>
      <c r="O46" s="63" t="s">
        <v>493</v>
      </c>
      <c r="P46" s="46"/>
      <c r="Q46" s="46"/>
      <c r="R46" s="46"/>
      <c r="S46" s="46"/>
      <c r="T46" s="46"/>
      <c r="U46" s="46"/>
    </row>
    <row r="47" spans="1:21" ht="30.75" customHeight="1" x14ac:dyDescent="0.15">
      <c r="A47" s="46"/>
      <c r="B47" s="1190"/>
      <c r="C47" s="1191"/>
      <c r="D47" s="60"/>
      <c r="E47" s="1167" t="s">
        <v>12</v>
      </c>
      <c r="F47" s="1167"/>
      <c r="G47" s="1167"/>
      <c r="H47" s="1167"/>
      <c r="I47" s="1167"/>
      <c r="J47" s="1168"/>
      <c r="K47" s="61" t="s">
        <v>493</v>
      </c>
      <c r="L47" s="62" t="s">
        <v>493</v>
      </c>
      <c r="M47" s="62" t="s">
        <v>493</v>
      </c>
      <c r="N47" s="62" t="s">
        <v>493</v>
      </c>
      <c r="O47" s="63" t="s">
        <v>493</v>
      </c>
      <c r="P47" s="46"/>
      <c r="Q47" s="46"/>
      <c r="R47" s="46"/>
      <c r="S47" s="46"/>
      <c r="T47" s="46"/>
      <c r="U47" s="46"/>
    </row>
    <row r="48" spans="1:21" ht="30.75" customHeight="1" x14ac:dyDescent="0.15">
      <c r="A48" s="46"/>
      <c r="B48" s="1190"/>
      <c r="C48" s="1191"/>
      <c r="D48" s="60"/>
      <c r="E48" s="1167" t="s">
        <v>13</v>
      </c>
      <c r="F48" s="1167"/>
      <c r="G48" s="1167"/>
      <c r="H48" s="1167"/>
      <c r="I48" s="1167"/>
      <c r="J48" s="1168"/>
      <c r="K48" s="61">
        <v>733</v>
      </c>
      <c r="L48" s="62">
        <v>599</v>
      </c>
      <c r="M48" s="62">
        <v>579</v>
      </c>
      <c r="N48" s="62">
        <v>580</v>
      </c>
      <c r="O48" s="63">
        <v>450</v>
      </c>
      <c r="P48" s="46"/>
      <c r="Q48" s="46"/>
      <c r="R48" s="46"/>
      <c r="S48" s="46"/>
      <c r="T48" s="46"/>
      <c r="U48" s="46"/>
    </row>
    <row r="49" spans="1:21" ht="30.75" customHeight="1" x14ac:dyDescent="0.15">
      <c r="A49" s="46"/>
      <c r="B49" s="1190"/>
      <c r="C49" s="1191"/>
      <c r="D49" s="60"/>
      <c r="E49" s="1167" t="s">
        <v>14</v>
      </c>
      <c r="F49" s="1167"/>
      <c r="G49" s="1167"/>
      <c r="H49" s="1167"/>
      <c r="I49" s="1167"/>
      <c r="J49" s="1168"/>
      <c r="K49" s="61">
        <v>38</v>
      </c>
      <c r="L49" s="62">
        <v>18</v>
      </c>
      <c r="M49" s="62">
        <v>15</v>
      </c>
      <c r="N49" s="62">
        <v>15</v>
      </c>
      <c r="O49" s="63">
        <v>14</v>
      </c>
      <c r="P49" s="46"/>
      <c r="Q49" s="46"/>
      <c r="R49" s="46"/>
      <c r="S49" s="46"/>
      <c r="T49" s="46"/>
      <c r="U49" s="46"/>
    </row>
    <row r="50" spans="1:21" ht="30.75" customHeight="1" x14ac:dyDescent="0.15">
      <c r="A50" s="46"/>
      <c r="B50" s="1190"/>
      <c r="C50" s="1191"/>
      <c r="D50" s="60"/>
      <c r="E50" s="1167" t="s">
        <v>15</v>
      </c>
      <c r="F50" s="1167"/>
      <c r="G50" s="1167"/>
      <c r="H50" s="1167"/>
      <c r="I50" s="1167"/>
      <c r="J50" s="1168"/>
      <c r="K50" s="61">
        <v>27</v>
      </c>
      <c r="L50" s="62">
        <v>24</v>
      </c>
      <c r="M50" s="62">
        <v>24</v>
      </c>
      <c r="N50" s="62">
        <v>24</v>
      </c>
      <c r="O50" s="63">
        <v>23</v>
      </c>
      <c r="P50" s="46"/>
      <c r="Q50" s="46"/>
      <c r="R50" s="46"/>
      <c r="S50" s="46"/>
      <c r="T50" s="46"/>
      <c r="U50" s="46"/>
    </row>
    <row r="51" spans="1:21" ht="30.75" customHeight="1" x14ac:dyDescent="0.15">
      <c r="A51" s="46"/>
      <c r="B51" s="1192"/>
      <c r="C51" s="1193"/>
      <c r="D51" s="64"/>
      <c r="E51" s="1167" t="s">
        <v>16</v>
      </c>
      <c r="F51" s="1167"/>
      <c r="G51" s="1167"/>
      <c r="H51" s="1167"/>
      <c r="I51" s="1167"/>
      <c r="J51" s="1168"/>
      <c r="K51" s="61" t="s">
        <v>493</v>
      </c>
      <c r="L51" s="62" t="s">
        <v>493</v>
      </c>
      <c r="M51" s="62" t="s">
        <v>493</v>
      </c>
      <c r="N51" s="62" t="s">
        <v>493</v>
      </c>
      <c r="O51" s="63" t="s">
        <v>493</v>
      </c>
      <c r="P51" s="46"/>
      <c r="Q51" s="46"/>
      <c r="R51" s="46"/>
      <c r="S51" s="46"/>
      <c r="T51" s="46"/>
      <c r="U51" s="46"/>
    </row>
    <row r="52" spans="1:21" ht="30.75" customHeight="1" x14ac:dyDescent="0.15">
      <c r="A52" s="46"/>
      <c r="B52" s="1165" t="s">
        <v>17</v>
      </c>
      <c r="C52" s="1166"/>
      <c r="D52" s="64"/>
      <c r="E52" s="1167" t="s">
        <v>18</v>
      </c>
      <c r="F52" s="1167"/>
      <c r="G52" s="1167"/>
      <c r="H52" s="1167"/>
      <c r="I52" s="1167"/>
      <c r="J52" s="1168"/>
      <c r="K52" s="61">
        <v>1108</v>
      </c>
      <c r="L52" s="62">
        <v>1094</v>
      </c>
      <c r="M52" s="62">
        <v>1089</v>
      </c>
      <c r="N52" s="62">
        <v>1114</v>
      </c>
      <c r="O52" s="63">
        <v>1073</v>
      </c>
      <c r="P52" s="46"/>
      <c r="Q52" s="46"/>
      <c r="R52" s="46"/>
      <c r="S52" s="46"/>
      <c r="T52" s="46"/>
      <c r="U52" s="46"/>
    </row>
    <row r="53" spans="1:21" ht="30.75" customHeight="1" thickBot="1" x14ac:dyDescent="0.2">
      <c r="A53" s="46"/>
      <c r="B53" s="1169" t="s">
        <v>19</v>
      </c>
      <c r="C53" s="1170"/>
      <c r="D53" s="65"/>
      <c r="E53" s="1171" t="s">
        <v>20</v>
      </c>
      <c r="F53" s="1171"/>
      <c r="G53" s="1171"/>
      <c r="H53" s="1171"/>
      <c r="I53" s="1171"/>
      <c r="J53" s="1172"/>
      <c r="K53" s="66">
        <v>427</v>
      </c>
      <c r="L53" s="67">
        <v>307</v>
      </c>
      <c r="M53" s="67">
        <v>374</v>
      </c>
      <c r="N53" s="67">
        <v>401</v>
      </c>
      <c r="O53" s="68">
        <v>337</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550</v>
      </c>
      <c r="L57" s="79" t="s">
        <v>551</v>
      </c>
      <c r="M57" s="79" t="s">
        <v>552</v>
      </c>
      <c r="N57" s="79" t="s">
        <v>553</v>
      </c>
      <c r="O57" s="80" t="s">
        <v>554</v>
      </c>
      <c r="P57" s="46"/>
      <c r="Q57" s="46"/>
      <c r="R57" s="46"/>
      <c r="S57" s="46"/>
      <c r="T57" s="46"/>
      <c r="U57" s="46"/>
    </row>
    <row r="58" spans="1:21" ht="31.5" customHeight="1" x14ac:dyDescent="0.15">
      <c r="B58" s="1173" t="s">
        <v>24</v>
      </c>
      <c r="C58" s="1174"/>
      <c r="D58" s="1179" t="s">
        <v>25</v>
      </c>
      <c r="E58" s="1180"/>
      <c r="F58" s="1180"/>
      <c r="G58" s="1180"/>
      <c r="H58" s="1180"/>
      <c r="I58" s="1180"/>
      <c r="J58" s="1181"/>
      <c r="K58" s="81"/>
      <c r="L58" s="82"/>
      <c r="M58" s="82"/>
      <c r="N58" s="82"/>
      <c r="O58" s="83"/>
    </row>
    <row r="59" spans="1:21" ht="31.5" customHeight="1" x14ac:dyDescent="0.15">
      <c r="B59" s="1175"/>
      <c r="C59" s="1176"/>
      <c r="D59" s="1182" t="s">
        <v>26</v>
      </c>
      <c r="E59" s="1183"/>
      <c r="F59" s="1183"/>
      <c r="G59" s="1183"/>
      <c r="H59" s="1183"/>
      <c r="I59" s="1183"/>
      <c r="J59" s="1184"/>
      <c r="K59" s="84"/>
      <c r="L59" s="85"/>
      <c r="M59" s="85"/>
      <c r="N59" s="85"/>
      <c r="O59" s="86"/>
    </row>
    <row r="60" spans="1:21" ht="31.5" customHeight="1" thickBot="1" x14ac:dyDescent="0.2">
      <c r="B60" s="1177"/>
      <c r="C60" s="1178"/>
      <c r="D60" s="1185" t="s">
        <v>27</v>
      </c>
      <c r="E60" s="1186"/>
      <c r="F60" s="1186"/>
      <c r="G60" s="1186"/>
      <c r="H60" s="1186"/>
      <c r="I60" s="1186"/>
      <c r="J60" s="1187"/>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GBxD7c8HsWoRrFDujNBaTRFM4cecFtQ7z+U0LAnETlWLrBKIdxjlTiI9TwbMuAwNZEowpzWVit539fwgVBupCQ==" saltValue="fQ3T3AMDPNPPG+Yo9puCo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532</v>
      </c>
      <c r="J40" s="101" t="s">
        <v>533</v>
      </c>
      <c r="K40" s="101" t="s">
        <v>534</v>
      </c>
      <c r="L40" s="101" t="s">
        <v>535</v>
      </c>
      <c r="M40" s="102" t="s">
        <v>536</v>
      </c>
    </row>
    <row r="41" spans="2:13" ht="27.75" customHeight="1" x14ac:dyDescent="0.15">
      <c r="B41" s="1208" t="s">
        <v>30</v>
      </c>
      <c r="C41" s="1209"/>
      <c r="D41" s="103"/>
      <c r="E41" s="1210" t="s">
        <v>31</v>
      </c>
      <c r="F41" s="1210"/>
      <c r="G41" s="1210"/>
      <c r="H41" s="1211"/>
      <c r="I41" s="342">
        <v>9270</v>
      </c>
      <c r="J41" s="343">
        <v>9282</v>
      </c>
      <c r="K41" s="343">
        <v>9130</v>
      </c>
      <c r="L41" s="343">
        <v>8808</v>
      </c>
      <c r="M41" s="344">
        <v>9459</v>
      </c>
    </row>
    <row r="42" spans="2:13" ht="27.75" customHeight="1" x14ac:dyDescent="0.15">
      <c r="B42" s="1198"/>
      <c r="C42" s="1199"/>
      <c r="D42" s="104"/>
      <c r="E42" s="1202" t="s">
        <v>32</v>
      </c>
      <c r="F42" s="1202"/>
      <c r="G42" s="1202"/>
      <c r="H42" s="1203"/>
      <c r="I42" s="345">
        <v>2548</v>
      </c>
      <c r="J42" s="346">
        <v>2307</v>
      </c>
      <c r="K42" s="346">
        <v>2060</v>
      </c>
      <c r="L42" s="346">
        <v>2093</v>
      </c>
      <c r="M42" s="347">
        <v>1829</v>
      </c>
    </row>
    <row r="43" spans="2:13" ht="27.75" customHeight="1" x14ac:dyDescent="0.15">
      <c r="B43" s="1198"/>
      <c r="C43" s="1199"/>
      <c r="D43" s="104"/>
      <c r="E43" s="1202" t="s">
        <v>33</v>
      </c>
      <c r="F43" s="1202"/>
      <c r="G43" s="1202"/>
      <c r="H43" s="1203"/>
      <c r="I43" s="345">
        <v>5376</v>
      </c>
      <c r="J43" s="346">
        <v>4577</v>
      </c>
      <c r="K43" s="346">
        <v>4078</v>
      </c>
      <c r="L43" s="346">
        <v>4087</v>
      </c>
      <c r="M43" s="347">
        <v>3705</v>
      </c>
    </row>
    <row r="44" spans="2:13" ht="27.75" customHeight="1" x14ac:dyDescent="0.15">
      <c r="B44" s="1198"/>
      <c r="C44" s="1199"/>
      <c r="D44" s="104"/>
      <c r="E44" s="1202" t="s">
        <v>34</v>
      </c>
      <c r="F44" s="1202"/>
      <c r="G44" s="1202"/>
      <c r="H44" s="1203"/>
      <c r="I44" s="345">
        <v>88</v>
      </c>
      <c r="J44" s="346">
        <v>219</v>
      </c>
      <c r="K44" s="346">
        <v>158</v>
      </c>
      <c r="L44" s="346">
        <v>33</v>
      </c>
      <c r="M44" s="347">
        <v>16</v>
      </c>
    </row>
    <row r="45" spans="2:13" ht="27.75" customHeight="1" x14ac:dyDescent="0.15">
      <c r="B45" s="1198"/>
      <c r="C45" s="1199"/>
      <c r="D45" s="104"/>
      <c r="E45" s="1202" t="s">
        <v>35</v>
      </c>
      <c r="F45" s="1202"/>
      <c r="G45" s="1202"/>
      <c r="H45" s="1203"/>
      <c r="I45" s="345">
        <v>1015</v>
      </c>
      <c r="J45" s="346">
        <v>847</v>
      </c>
      <c r="K45" s="346">
        <v>980</v>
      </c>
      <c r="L45" s="346">
        <v>959</v>
      </c>
      <c r="M45" s="347">
        <v>910</v>
      </c>
    </row>
    <row r="46" spans="2:13" ht="27.75" customHeight="1" x14ac:dyDescent="0.15">
      <c r="B46" s="1198"/>
      <c r="C46" s="1199"/>
      <c r="D46" s="105"/>
      <c r="E46" s="1202" t="s">
        <v>36</v>
      </c>
      <c r="F46" s="1202"/>
      <c r="G46" s="1202"/>
      <c r="H46" s="1203"/>
      <c r="I46" s="345" t="s">
        <v>493</v>
      </c>
      <c r="J46" s="346" t="s">
        <v>493</v>
      </c>
      <c r="K46" s="346" t="s">
        <v>493</v>
      </c>
      <c r="L46" s="346" t="s">
        <v>493</v>
      </c>
      <c r="M46" s="347" t="s">
        <v>493</v>
      </c>
    </row>
    <row r="47" spans="2:13" ht="27.75" customHeight="1" x14ac:dyDescent="0.15">
      <c r="B47" s="1198"/>
      <c r="C47" s="1199"/>
      <c r="D47" s="106"/>
      <c r="E47" s="1212" t="s">
        <v>37</v>
      </c>
      <c r="F47" s="1213"/>
      <c r="G47" s="1213"/>
      <c r="H47" s="1214"/>
      <c r="I47" s="345" t="s">
        <v>493</v>
      </c>
      <c r="J47" s="346" t="s">
        <v>493</v>
      </c>
      <c r="K47" s="346" t="s">
        <v>493</v>
      </c>
      <c r="L47" s="346" t="s">
        <v>493</v>
      </c>
      <c r="M47" s="347" t="s">
        <v>493</v>
      </c>
    </row>
    <row r="48" spans="2:13" ht="27.75" customHeight="1" x14ac:dyDescent="0.15">
      <c r="B48" s="1198"/>
      <c r="C48" s="1199"/>
      <c r="D48" s="104"/>
      <c r="E48" s="1202" t="s">
        <v>38</v>
      </c>
      <c r="F48" s="1202"/>
      <c r="G48" s="1202"/>
      <c r="H48" s="1203"/>
      <c r="I48" s="345" t="s">
        <v>493</v>
      </c>
      <c r="J48" s="346" t="s">
        <v>493</v>
      </c>
      <c r="K48" s="346" t="s">
        <v>493</v>
      </c>
      <c r="L48" s="346" t="s">
        <v>493</v>
      </c>
      <c r="M48" s="347" t="s">
        <v>493</v>
      </c>
    </row>
    <row r="49" spans="2:13" ht="27.75" customHeight="1" x14ac:dyDescent="0.15">
      <c r="B49" s="1200"/>
      <c r="C49" s="1201"/>
      <c r="D49" s="104"/>
      <c r="E49" s="1202" t="s">
        <v>39</v>
      </c>
      <c r="F49" s="1202"/>
      <c r="G49" s="1202"/>
      <c r="H49" s="1203"/>
      <c r="I49" s="345" t="s">
        <v>493</v>
      </c>
      <c r="J49" s="346" t="s">
        <v>493</v>
      </c>
      <c r="K49" s="346" t="s">
        <v>493</v>
      </c>
      <c r="L49" s="346" t="s">
        <v>493</v>
      </c>
      <c r="M49" s="347" t="s">
        <v>493</v>
      </c>
    </row>
    <row r="50" spans="2:13" ht="27.75" customHeight="1" x14ac:dyDescent="0.15">
      <c r="B50" s="1196" t="s">
        <v>40</v>
      </c>
      <c r="C50" s="1197"/>
      <c r="D50" s="107"/>
      <c r="E50" s="1202" t="s">
        <v>41</v>
      </c>
      <c r="F50" s="1202"/>
      <c r="G50" s="1202"/>
      <c r="H50" s="1203"/>
      <c r="I50" s="345">
        <v>3390</v>
      </c>
      <c r="J50" s="346">
        <v>3558</v>
      </c>
      <c r="K50" s="346">
        <v>3704</v>
      </c>
      <c r="L50" s="346">
        <v>4132</v>
      </c>
      <c r="M50" s="347">
        <v>4501</v>
      </c>
    </row>
    <row r="51" spans="2:13" ht="27.75" customHeight="1" x14ac:dyDescent="0.15">
      <c r="B51" s="1198"/>
      <c r="C51" s="1199"/>
      <c r="D51" s="104"/>
      <c r="E51" s="1202" t="s">
        <v>42</v>
      </c>
      <c r="F51" s="1202"/>
      <c r="G51" s="1202"/>
      <c r="H51" s="1203"/>
      <c r="I51" s="345">
        <v>640</v>
      </c>
      <c r="J51" s="346">
        <v>584</v>
      </c>
      <c r="K51" s="346">
        <v>562</v>
      </c>
      <c r="L51" s="346">
        <v>516</v>
      </c>
      <c r="M51" s="347">
        <v>413</v>
      </c>
    </row>
    <row r="52" spans="2:13" ht="27.75" customHeight="1" x14ac:dyDescent="0.15">
      <c r="B52" s="1200"/>
      <c r="C52" s="1201"/>
      <c r="D52" s="104"/>
      <c r="E52" s="1202" t="s">
        <v>43</v>
      </c>
      <c r="F52" s="1202"/>
      <c r="G52" s="1202"/>
      <c r="H52" s="1203"/>
      <c r="I52" s="345">
        <v>11217</v>
      </c>
      <c r="J52" s="346">
        <v>10978</v>
      </c>
      <c r="K52" s="346">
        <v>10546</v>
      </c>
      <c r="L52" s="346">
        <v>9979</v>
      </c>
      <c r="M52" s="347">
        <v>10128</v>
      </c>
    </row>
    <row r="53" spans="2:13" ht="27.75" customHeight="1" thickBot="1" x14ac:dyDescent="0.2">
      <c r="B53" s="1204" t="s">
        <v>19</v>
      </c>
      <c r="C53" s="1205"/>
      <c r="D53" s="108"/>
      <c r="E53" s="1206" t="s">
        <v>44</v>
      </c>
      <c r="F53" s="1206"/>
      <c r="G53" s="1206"/>
      <c r="H53" s="1207"/>
      <c r="I53" s="348">
        <v>3049</v>
      </c>
      <c r="J53" s="349">
        <v>2113</v>
      </c>
      <c r="K53" s="349">
        <v>1594</v>
      </c>
      <c r="L53" s="349">
        <v>1353</v>
      </c>
      <c r="M53" s="350">
        <v>876</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c/jbwQgYmtuV18CDTo//ncWJ7CyLZ4jIGG3PAtnKlrI1kwLmIy8oCaBDrmupFq9Hw+LNMPPabgwxS/GA0XiUew==" saltValue="YjKTNw/sKqBdIHkdJ7NVb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534</v>
      </c>
      <c r="G54" s="117" t="s">
        <v>535</v>
      </c>
      <c r="H54" s="118" t="s">
        <v>536</v>
      </c>
    </row>
    <row r="55" spans="2:8" ht="52.5" customHeight="1" x14ac:dyDescent="0.15">
      <c r="B55" s="119"/>
      <c r="C55" s="1223" t="s">
        <v>46</v>
      </c>
      <c r="D55" s="1223"/>
      <c r="E55" s="1224"/>
      <c r="F55" s="120">
        <v>2494</v>
      </c>
      <c r="G55" s="120">
        <v>2883</v>
      </c>
      <c r="H55" s="121">
        <v>3168</v>
      </c>
    </row>
    <row r="56" spans="2:8" ht="52.5" customHeight="1" x14ac:dyDescent="0.15">
      <c r="B56" s="122"/>
      <c r="C56" s="1225" t="s">
        <v>47</v>
      </c>
      <c r="D56" s="1225"/>
      <c r="E56" s="1226"/>
      <c r="F56" s="123">
        <v>483</v>
      </c>
      <c r="G56" s="123">
        <v>483</v>
      </c>
      <c r="H56" s="124">
        <v>506</v>
      </c>
    </row>
    <row r="57" spans="2:8" ht="53.25" customHeight="1" x14ac:dyDescent="0.15">
      <c r="B57" s="122"/>
      <c r="C57" s="1227" t="s">
        <v>48</v>
      </c>
      <c r="D57" s="1227"/>
      <c r="E57" s="1228"/>
      <c r="F57" s="125">
        <v>1410</v>
      </c>
      <c r="G57" s="125">
        <v>1413</v>
      </c>
      <c r="H57" s="126">
        <v>1431</v>
      </c>
    </row>
    <row r="58" spans="2:8" ht="45.75" customHeight="1" x14ac:dyDescent="0.15">
      <c r="B58" s="127"/>
      <c r="C58" s="1215" t="s">
        <v>568</v>
      </c>
      <c r="D58" s="1216"/>
      <c r="E58" s="1217"/>
      <c r="F58" s="128">
        <v>1108</v>
      </c>
      <c r="G58" s="128">
        <v>1110</v>
      </c>
      <c r="H58" s="129">
        <v>1114</v>
      </c>
    </row>
    <row r="59" spans="2:8" ht="45.75" customHeight="1" x14ac:dyDescent="0.15">
      <c r="B59" s="127"/>
      <c r="C59" s="1215" t="s">
        <v>569</v>
      </c>
      <c r="D59" s="1216"/>
      <c r="E59" s="1217"/>
      <c r="F59" s="128">
        <v>104</v>
      </c>
      <c r="G59" s="128">
        <v>104</v>
      </c>
      <c r="H59" s="129">
        <v>104</v>
      </c>
    </row>
    <row r="60" spans="2:8" ht="45.75" customHeight="1" x14ac:dyDescent="0.15">
      <c r="B60" s="127"/>
      <c r="C60" s="1215" t="s">
        <v>570</v>
      </c>
      <c r="D60" s="1216"/>
      <c r="E60" s="1217"/>
      <c r="F60" s="128">
        <v>64</v>
      </c>
      <c r="G60" s="128">
        <v>64</v>
      </c>
      <c r="H60" s="129">
        <v>64</v>
      </c>
    </row>
    <row r="61" spans="2:8" ht="45.75" customHeight="1" x14ac:dyDescent="0.15">
      <c r="B61" s="127"/>
      <c r="C61" s="1215" t="s">
        <v>571</v>
      </c>
      <c r="D61" s="1216"/>
      <c r="E61" s="1217"/>
      <c r="F61" s="128">
        <v>64</v>
      </c>
      <c r="G61" s="128">
        <v>64</v>
      </c>
      <c r="H61" s="129">
        <v>64</v>
      </c>
    </row>
    <row r="62" spans="2:8" ht="45.75" customHeight="1" thickBot="1" x14ac:dyDescent="0.2">
      <c r="B62" s="130"/>
      <c r="C62" s="1218" t="s">
        <v>572</v>
      </c>
      <c r="D62" s="1219"/>
      <c r="E62" s="1220"/>
      <c r="F62" s="131">
        <v>42</v>
      </c>
      <c r="G62" s="131">
        <v>42</v>
      </c>
      <c r="H62" s="132">
        <v>42</v>
      </c>
    </row>
    <row r="63" spans="2:8" ht="52.5" customHeight="1" thickBot="1" x14ac:dyDescent="0.2">
      <c r="B63" s="133"/>
      <c r="C63" s="1221" t="s">
        <v>49</v>
      </c>
      <c r="D63" s="1221"/>
      <c r="E63" s="1222"/>
      <c r="F63" s="134">
        <v>4387</v>
      </c>
      <c r="G63" s="134">
        <v>4779</v>
      </c>
      <c r="H63" s="135">
        <v>5105</v>
      </c>
    </row>
    <row r="64" spans="2:8" x14ac:dyDescent="0.15"/>
  </sheetData>
  <sheetProtection algorithmName="SHA-512" hashValue="uoXBgoCiiqTv9G2SOJmC1PcofPta+yk0Y9sT2CWeWQTrzG5iRnHuyfRJswdFiAjtSJYGe1ASFfuA7EDNpNWxyw==" saltValue="KccTXHfY55LwF4XOWLkq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DF84-9C46-4D15-B6E0-B62CC738329E}">
  <sheetPr>
    <pageSetUpPr fitToPage="1"/>
  </sheetPr>
  <dimension ref="A1:DE85"/>
  <sheetViews>
    <sheetView showGridLines="0" zoomScale="85" zoomScaleNormal="85"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576</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577</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29" t="s">
        <v>578</v>
      </c>
      <c r="AO43" s="1230"/>
      <c r="AP43" s="1230"/>
      <c r="AQ43" s="1230"/>
      <c r="AR43" s="1230"/>
      <c r="AS43" s="1230"/>
      <c r="AT43" s="1230"/>
      <c r="AU43" s="1230"/>
      <c r="AV43" s="1230"/>
      <c r="AW43" s="1230"/>
      <c r="AX43" s="1230"/>
      <c r="AY43" s="1230"/>
      <c r="AZ43" s="1230"/>
      <c r="BA43" s="1230"/>
      <c r="BB43" s="1230"/>
      <c r="BC43" s="1230"/>
      <c r="BD43" s="1230"/>
      <c r="BE43" s="1230"/>
      <c r="BF43" s="1230"/>
      <c r="BG43" s="1230"/>
      <c r="BH43" s="1230"/>
      <c r="BI43" s="1230"/>
      <c r="BJ43" s="1230"/>
      <c r="BK43" s="1230"/>
      <c r="BL43" s="1230"/>
      <c r="BM43" s="1230"/>
      <c r="BN43" s="1230"/>
      <c r="BO43" s="1230"/>
      <c r="BP43" s="1230"/>
      <c r="BQ43" s="1230"/>
      <c r="BR43" s="1230"/>
      <c r="BS43" s="1230"/>
      <c r="BT43" s="1230"/>
      <c r="BU43" s="1230"/>
      <c r="BV43" s="1230"/>
      <c r="BW43" s="1230"/>
      <c r="BX43" s="1230"/>
      <c r="BY43" s="1230"/>
      <c r="BZ43" s="1230"/>
      <c r="CA43" s="1230"/>
      <c r="CB43" s="1230"/>
      <c r="CC43" s="1230"/>
      <c r="CD43" s="1230"/>
      <c r="CE43" s="1230"/>
      <c r="CF43" s="1230"/>
      <c r="CG43" s="1230"/>
      <c r="CH43" s="1230"/>
      <c r="CI43" s="1230"/>
      <c r="CJ43" s="1230"/>
      <c r="CK43" s="1230"/>
      <c r="CL43" s="1230"/>
      <c r="CM43" s="1230"/>
      <c r="CN43" s="1230"/>
      <c r="CO43" s="1230"/>
      <c r="CP43" s="1230"/>
      <c r="CQ43" s="1230"/>
      <c r="CR43" s="1230"/>
      <c r="CS43" s="1230"/>
      <c r="CT43" s="1230"/>
      <c r="CU43" s="1230"/>
      <c r="CV43" s="1230"/>
      <c r="CW43" s="1230"/>
      <c r="CX43" s="1230"/>
      <c r="CY43" s="1230"/>
      <c r="CZ43" s="1230"/>
      <c r="DA43" s="1230"/>
      <c r="DB43" s="1230"/>
      <c r="DC43" s="1231"/>
    </row>
    <row r="44" spans="2:109" x14ac:dyDescent="0.15">
      <c r="B44" s="259"/>
      <c r="AN44" s="1232"/>
      <c r="AO44" s="1233"/>
      <c r="AP44" s="1233"/>
      <c r="AQ44" s="1233"/>
      <c r="AR44" s="1233"/>
      <c r="AS44" s="1233"/>
      <c r="AT44" s="1233"/>
      <c r="AU44" s="1233"/>
      <c r="AV44" s="1233"/>
      <c r="AW44" s="1233"/>
      <c r="AX44" s="1233"/>
      <c r="AY44" s="1233"/>
      <c r="AZ44" s="1233"/>
      <c r="BA44" s="1233"/>
      <c r="BB44" s="1233"/>
      <c r="BC44" s="1233"/>
      <c r="BD44" s="1233"/>
      <c r="BE44" s="1233"/>
      <c r="BF44" s="1233"/>
      <c r="BG44" s="1233"/>
      <c r="BH44" s="1233"/>
      <c r="BI44" s="1233"/>
      <c r="BJ44" s="1233"/>
      <c r="BK44" s="1233"/>
      <c r="BL44" s="1233"/>
      <c r="BM44" s="1233"/>
      <c r="BN44" s="1233"/>
      <c r="BO44" s="1233"/>
      <c r="BP44" s="1233"/>
      <c r="BQ44" s="1233"/>
      <c r="BR44" s="1233"/>
      <c r="BS44" s="1233"/>
      <c r="BT44" s="1233"/>
      <c r="BU44" s="1233"/>
      <c r="BV44" s="1233"/>
      <c r="BW44" s="1233"/>
      <c r="BX44" s="1233"/>
      <c r="BY44" s="1233"/>
      <c r="BZ44" s="1233"/>
      <c r="CA44" s="1233"/>
      <c r="CB44" s="1233"/>
      <c r="CC44" s="1233"/>
      <c r="CD44" s="1233"/>
      <c r="CE44" s="1233"/>
      <c r="CF44" s="1233"/>
      <c r="CG44" s="1233"/>
      <c r="CH44" s="1233"/>
      <c r="CI44" s="1233"/>
      <c r="CJ44" s="1233"/>
      <c r="CK44" s="1233"/>
      <c r="CL44" s="1233"/>
      <c r="CM44" s="1233"/>
      <c r="CN44" s="1233"/>
      <c r="CO44" s="1233"/>
      <c r="CP44" s="1233"/>
      <c r="CQ44" s="1233"/>
      <c r="CR44" s="1233"/>
      <c r="CS44" s="1233"/>
      <c r="CT44" s="1233"/>
      <c r="CU44" s="1233"/>
      <c r="CV44" s="1233"/>
      <c r="CW44" s="1233"/>
      <c r="CX44" s="1233"/>
      <c r="CY44" s="1233"/>
      <c r="CZ44" s="1233"/>
      <c r="DA44" s="1233"/>
      <c r="DB44" s="1233"/>
      <c r="DC44" s="1234"/>
    </row>
    <row r="45" spans="2:109" x14ac:dyDescent="0.15">
      <c r="B45" s="259"/>
      <c r="AN45" s="1232"/>
      <c r="AO45" s="1233"/>
      <c r="AP45" s="1233"/>
      <c r="AQ45" s="1233"/>
      <c r="AR45" s="1233"/>
      <c r="AS45" s="1233"/>
      <c r="AT45" s="1233"/>
      <c r="AU45" s="1233"/>
      <c r="AV45" s="1233"/>
      <c r="AW45" s="1233"/>
      <c r="AX45" s="1233"/>
      <c r="AY45" s="1233"/>
      <c r="AZ45" s="1233"/>
      <c r="BA45" s="1233"/>
      <c r="BB45" s="1233"/>
      <c r="BC45" s="1233"/>
      <c r="BD45" s="1233"/>
      <c r="BE45" s="1233"/>
      <c r="BF45" s="1233"/>
      <c r="BG45" s="1233"/>
      <c r="BH45" s="1233"/>
      <c r="BI45" s="1233"/>
      <c r="BJ45" s="1233"/>
      <c r="BK45" s="1233"/>
      <c r="BL45" s="1233"/>
      <c r="BM45" s="1233"/>
      <c r="BN45" s="1233"/>
      <c r="BO45" s="1233"/>
      <c r="BP45" s="1233"/>
      <c r="BQ45" s="1233"/>
      <c r="BR45" s="1233"/>
      <c r="BS45" s="1233"/>
      <c r="BT45" s="1233"/>
      <c r="BU45" s="1233"/>
      <c r="BV45" s="1233"/>
      <c r="BW45" s="1233"/>
      <c r="BX45" s="1233"/>
      <c r="BY45" s="1233"/>
      <c r="BZ45" s="1233"/>
      <c r="CA45" s="1233"/>
      <c r="CB45" s="1233"/>
      <c r="CC45" s="1233"/>
      <c r="CD45" s="1233"/>
      <c r="CE45" s="1233"/>
      <c r="CF45" s="1233"/>
      <c r="CG45" s="1233"/>
      <c r="CH45" s="1233"/>
      <c r="CI45" s="1233"/>
      <c r="CJ45" s="1233"/>
      <c r="CK45" s="1233"/>
      <c r="CL45" s="1233"/>
      <c r="CM45" s="1233"/>
      <c r="CN45" s="1233"/>
      <c r="CO45" s="1233"/>
      <c r="CP45" s="1233"/>
      <c r="CQ45" s="1233"/>
      <c r="CR45" s="1233"/>
      <c r="CS45" s="1233"/>
      <c r="CT45" s="1233"/>
      <c r="CU45" s="1233"/>
      <c r="CV45" s="1233"/>
      <c r="CW45" s="1233"/>
      <c r="CX45" s="1233"/>
      <c r="CY45" s="1233"/>
      <c r="CZ45" s="1233"/>
      <c r="DA45" s="1233"/>
      <c r="DB45" s="1233"/>
      <c r="DC45" s="1234"/>
    </row>
    <row r="46" spans="2:109" x14ac:dyDescent="0.15">
      <c r="B46" s="259"/>
      <c r="AN46" s="1232"/>
      <c r="AO46" s="1233"/>
      <c r="AP46" s="1233"/>
      <c r="AQ46" s="1233"/>
      <c r="AR46" s="1233"/>
      <c r="AS46" s="1233"/>
      <c r="AT46" s="1233"/>
      <c r="AU46" s="1233"/>
      <c r="AV46" s="1233"/>
      <c r="AW46" s="1233"/>
      <c r="AX46" s="1233"/>
      <c r="AY46" s="1233"/>
      <c r="AZ46" s="1233"/>
      <c r="BA46" s="1233"/>
      <c r="BB46" s="1233"/>
      <c r="BC46" s="1233"/>
      <c r="BD46" s="1233"/>
      <c r="BE46" s="1233"/>
      <c r="BF46" s="1233"/>
      <c r="BG46" s="1233"/>
      <c r="BH46" s="1233"/>
      <c r="BI46" s="1233"/>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4"/>
    </row>
    <row r="47" spans="2:109" x14ac:dyDescent="0.15">
      <c r="B47" s="259"/>
      <c r="AN47" s="1235"/>
      <c r="AO47" s="1236"/>
      <c r="AP47" s="1236"/>
      <c r="AQ47" s="1236"/>
      <c r="AR47" s="1236"/>
      <c r="AS47" s="1236"/>
      <c r="AT47" s="1236"/>
      <c r="AU47" s="1236"/>
      <c r="AV47" s="1236"/>
      <c r="AW47" s="1236"/>
      <c r="AX47" s="1236"/>
      <c r="AY47" s="1236"/>
      <c r="AZ47" s="1236"/>
      <c r="BA47" s="1236"/>
      <c r="BB47" s="1236"/>
      <c r="BC47" s="1236"/>
      <c r="BD47" s="1236"/>
      <c r="BE47" s="1236"/>
      <c r="BF47" s="1236"/>
      <c r="BG47" s="1236"/>
      <c r="BH47" s="1236"/>
      <c r="BI47" s="1236"/>
      <c r="BJ47" s="1236"/>
      <c r="BK47" s="1236"/>
      <c r="BL47" s="1236"/>
      <c r="BM47" s="1236"/>
      <c r="BN47" s="1236"/>
      <c r="BO47" s="1236"/>
      <c r="BP47" s="1236"/>
      <c r="BQ47" s="1236"/>
      <c r="BR47" s="1236"/>
      <c r="BS47" s="1236"/>
      <c r="BT47" s="1236"/>
      <c r="BU47" s="1236"/>
      <c r="BV47" s="1236"/>
      <c r="BW47" s="1236"/>
      <c r="BX47" s="1236"/>
      <c r="BY47" s="1236"/>
      <c r="BZ47" s="1236"/>
      <c r="CA47" s="1236"/>
      <c r="CB47" s="1236"/>
      <c r="CC47" s="1236"/>
      <c r="CD47" s="1236"/>
      <c r="CE47" s="1236"/>
      <c r="CF47" s="1236"/>
      <c r="CG47" s="1236"/>
      <c r="CH47" s="1236"/>
      <c r="CI47" s="1236"/>
      <c r="CJ47" s="1236"/>
      <c r="CK47" s="1236"/>
      <c r="CL47" s="1236"/>
      <c r="CM47" s="1236"/>
      <c r="CN47" s="1236"/>
      <c r="CO47" s="1236"/>
      <c r="CP47" s="1236"/>
      <c r="CQ47" s="1236"/>
      <c r="CR47" s="1236"/>
      <c r="CS47" s="1236"/>
      <c r="CT47" s="1236"/>
      <c r="CU47" s="1236"/>
      <c r="CV47" s="1236"/>
      <c r="CW47" s="1236"/>
      <c r="CX47" s="1236"/>
      <c r="CY47" s="1236"/>
      <c r="CZ47" s="1236"/>
      <c r="DA47" s="1236"/>
      <c r="DB47" s="1236"/>
      <c r="DC47" s="1237"/>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579</v>
      </c>
    </row>
    <row r="50" spans="1:109" x14ac:dyDescent="0.15">
      <c r="B50" s="259"/>
      <c r="G50" s="1238"/>
      <c r="H50" s="1238"/>
      <c r="I50" s="1238"/>
      <c r="J50" s="1238"/>
      <c r="K50" s="360"/>
      <c r="L50" s="360"/>
      <c r="M50" s="361"/>
      <c r="N50" s="361"/>
      <c r="AN50" s="1239"/>
      <c r="AO50" s="1240"/>
      <c r="AP50" s="1240"/>
      <c r="AQ50" s="1240"/>
      <c r="AR50" s="1240"/>
      <c r="AS50" s="1240"/>
      <c r="AT50" s="1240"/>
      <c r="AU50" s="1240"/>
      <c r="AV50" s="1240"/>
      <c r="AW50" s="1240"/>
      <c r="AX50" s="1240"/>
      <c r="AY50" s="1240"/>
      <c r="AZ50" s="1240"/>
      <c r="BA50" s="1240"/>
      <c r="BB50" s="1240"/>
      <c r="BC50" s="1240"/>
      <c r="BD50" s="1240"/>
      <c r="BE50" s="1240"/>
      <c r="BF50" s="1240"/>
      <c r="BG50" s="1240"/>
      <c r="BH50" s="1240"/>
      <c r="BI50" s="1240"/>
      <c r="BJ50" s="1240"/>
      <c r="BK50" s="1240"/>
      <c r="BL50" s="1240"/>
      <c r="BM50" s="1240"/>
      <c r="BN50" s="1240"/>
      <c r="BO50" s="1241"/>
      <c r="BP50" s="1242" t="s">
        <v>532</v>
      </c>
      <c r="BQ50" s="1242"/>
      <c r="BR50" s="1242"/>
      <c r="BS50" s="1242"/>
      <c r="BT50" s="1242"/>
      <c r="BU50" s="1242"/>
      <c r="BV50" s="1242"/>
      <c r="BW50" s="1242"/>
      <c r="BX50" s="1242" t="s">
        <v>533</v>
      </c>
      <c r="BY50" s="1242"/>
      <c r="BZ50" s="1242"/>
      <c r="CA50" s="1242"/>
      <c r="CB50" s="1242"/>
      <c r="CC50" s="1242"/>
      <c r="CD50" s="1242"/>
      <c r="CE50" s="1242"/>
      <c r="CF50" s="1242" t="s">
        <v>534</v>
      </c>
      <c r="CG50" s="1242"/>
      <c r="CH50" s="1242"/>
      <c r="CI50" s="1242"/>
      <c r="CJ50" s="1242"/>
      <c r="CK50" s="1242"/>
      <c r="CL50" s="1242"/>
      <c r="CM50" s="1242"/>
      <c r="CN50" s="1242" t="s">
        <v>535</v>
      </c>
      <c r="CO50" s="1242"/>
      <c r="CP50" s="1242"/>
      <c r="CQ50" s="1242"/>
      <c r="CR50" s="1242"/>
      <c r="CS50" s="1242"/>
      <c r="CT50" s="1242"/>
      <c r="CU50" s="1242"/>
      <c r="CV50" s="1242" t="s">
        <v>536</v>
      </c>
      <c r="CW50" s="1242"/>
      <c r="CX50" s="1242"/>
      <c r="CY50" s="1242"/>
      <c r="CZ50" s="1242"/>
      <c r="DA50" s="1242"/>
      <c r="DB50" s="1242"/>
      <c r="DC50" s="1242"/>
    </row>
    <row r="51" spans="1:109" ht="13.5" customHeight="1" x14ac:dyDescent="0.15">
      <c r="B51" s="259"/>
      <c r="G51" s="1248"/>
      <c r="H51" s="1248"/>
      <c r="I51" s="1246"/>
      <c r="J51" s="1246"/>
      <c r="K51" s="1244"/>
      <c r="L51" s="1244"/>
      <c r="M51" s="1244"/>
      <c r="N51" s="1244"/>
      <c r="AM51" s="359"/>
      <c r="AN51" s="1245" t="s">
        <v>580</v>
      </c>
      <c r="AO51" s="1245"/>
      <c r="AP51" s="1245"/>
      <c r="AQ51" s="1245"/>
      <c r="AR51" s="1245"/>
      <c r="AS51" s="1245"/>
      <c r="AT51" s="1245"/>
      <c r="AU51" s="1245"/>
      <c r="AV51" s="1245"/>
      <c r="AW51" s="1245"/>
      <c r="AX51" s="1245"/>
      <c r="AY51" s="1245"/>
      <c r="AZ51" s="1245"/>
      <c r="BA51" s="1245"/>
      <c r="BB51" s="1245" t="s">
        <v>581</v>
      </c>
      <c r="BC51" s="1245"/>
      <c r="BD51" s="1245"/>
      <c r="BE51" s="1245"/>
      <c r="BF51" s="1245"/>
      <c r="BG51" s="1245"/>
      <c r="BH51" s="1245"/>
      <c r="BI51" s="1245"/>
      <c r="BJ51" s="1245"/>
      <c r="BK51" s="1245"/>
      <c r="BL51" s="1245"/>
      <c r="BM51" s="1245"/>
      <c r="BN51" s="1245"/>
      <c r="BO51" s="1245"/>
      <c r="BP51" s="1243">
        <v>71.599999999999994</v>
      </c>
      <c r="BQ51" s="1243"/>
      <c r="BR51" s="1243"/>
      <c r="BS51" s="1243"/>
      <c r="BT51" s="1243"/>
      <c r="BU51" s="1243"/>
      <c r="BV51" s="1243"/>
      <c r="BW51" s="1243"/>
      <c r="BX51" s="1243">
        <v>47.4</v>
      </c>
      <c r="BY51" s="1243"/>
      <c r="BZ51" s="1243"/>
      <c r="CA51" s="1243"/>
      <c r="CB51" s="1243"/>
      <c r="CC51" s="1243"/>
      <c r="CD51" s="1243"/>
      <c r="CE51" s="1243"/>
      <c r="CF51" s="1243">
        <v>34.4</v>
      </c>
      <c r="CG51" s="1243"/>
      <c r="CH51" s="1243"/>
      <c r="CI51" s="1243"/>
      <c r="CJ51" s="1243"/>
      <c r="CK51" s="1243"/>
      <c r="CL51" s="1243"/>
      <c r="CM51" s="1243"/>
      <c r="CN51" s="1243">
        <v>29.7</v>
      </c>
      <c r="CO51" s="1243"/>
      <c r="CP51" s="1243"/>
      <c r="CQ51" s="1243"/>
      <c r="CR51" s="1243"/>
      <c r="CS51" s="1243"/>
      <c r="CT51" s="1243"/>
      <c r="CU51" s="1243"/>
      <c r="CV51" s="1243">
        <v>18.899999999999999</v>
      </c>
      <c r="CW51" s="1243"/>
      <c r="CX51" s="1243"/>
      <c r="CY51" s="1243"/>
      <c r="CZ51" s="1243"/>
      <c r="DA51" s="1243"/>
      <c r="DB51" s="1243"/>
      <c r="DC51" s="1243"/>
    </row>
    <row r="52" spans="1:109" x14ac:dyDescent="0.15">
      <c r="B52" s="259"/>
      <c r="G52" s="1248"/>
      <c r="H52" s="1248"/>
      <c r="I52" s="1246"/>
      <c r="J52" s="1246"/>
      <c r="K52" s="1244"/>
      <c r="L52" s="1244"/>
      <c r="M52" s="1244"/>
      <c r="N52" s="1244"/>
      <c r="AM52" s="359"/>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3"/>
      <c r="BQ52" s="1243"/>
      <c r="BR52" s="1243"/>
      <c r="BS52" s="1243"/>
      <c r="BT52" s="1243"/>
      <c r="BU52" s="1243"/>
      <c r="BV52" s="1243"/>
      <c r="BW52" s="1243"/>
      <c r="BX52" s="1243"/>
      <c r="BY52" s="1243"/>
      <c r="BZ52" s="1243"/>
      <c r="CA52" s="1243"/>
      <c r="CB52" s="1243"/>
      <c r="CC52" s="1243"/>
      <c r="CD52" s="1243"/>
      <c r="CE52" s="1243"/>
      <c r="CF52" s="1243"/>
      <c r="CG52" s="1243"/>
      <c r="CH52" s="1243"/>
      <c r="CI52" s="1243"/>
      <c r="CJ52" s="1243"/>
      <c r="CK52" s="1243"/>
      <c r="CL52" s="1243"/>
      <c r="CM52" s="1243"/>
      <c r="CN52" s="1243"/>
      <c r="CO52" s="1243"/>
      <c r="CP52" s="1243"/>
      <c r="CQ52" s="1243"/>
      <c r="CR52" s="1243"/>
      <c r="CS52" s="1243"/>
      <c r="CT52" s="1243"/>
      <c r="CU52" s="1243"/>
      <c r="CV52" s="1243"/>
      <c r="CW52" s="1243"/>
      <c r="CX52" s="1243"/>
      <c r="CY52" s="1243"/>
      <c r="CZ52" s="1243"/>
      <c r="DA52" s="1243"/>
      <c r="DB52" s="1243"/>
      <c r="DC52" s="1243"/>
    </row>
    <row r="53" spans="1:109" x14ac:dyDescent="0.15">
      <c r="A53" s="358"/>
      <c r="B53" s="259"/>
      <c r="G53" s="1248"/>
      <c r="H53" s="1248"/>
      <c r="I53" s="1238"/>
      <c r="J53" s="1238"/>
      <c r="K53" s="1244"/>
      <c r="L53" s="1244"/>
      <c r="M53" s="1244"/>
      <c r="N53" s="1244"/>
      <c r="AM53" s="359"/>
      <c r="AN53" s="1245"/>
      <c r="AO53" s="1245"/>
      <c r="AP53" s="1245"/>
      <c r="AQ53" s="1245"/>
      <c r="AR53" s="1245"/>
      <c r="AS53" s="1245"/>
      <c r="AT53" s="1245"/>
      <c r="AU53" s="1245"/>
      <c r="AV53" s="1245"/>
      <c r="AW53" s="1245"/>
      <c r="AX53" s="1245"/>
      <c r="AY53" s="1245"/>
      <c r="AZ53" s="1245"/>
      <c r="BA53" s="1245"/>
      <c r="BB53" s="1245" t="s">
        <v>582</v>
      </c>
      <c r="BC53" s="1245"/>
      <c r="BD53" s="1245"/>
      <c r="BE53" s="1245"/>
      <c r="BF53" s="1245"/>
      <c r="BG53" s="1245"/>
      <c r="BH53" s="1245"/>
      <c r="BI53" s="1245"/>
      <c r="BJ53" s="1245"/>
      <c r="BK53" s="1245"/>
      <c r="BL53" s="1245"/>
      <c r="BM53" s="1245"/>
      <c r="BN53" s="1245"/>
      <c r="BO53" s="1245"/>
      <c r="BP53" s="1243">
        <v>96.4</v>
      </c>
      <c r="BQ53" s="1243"/>
      <c r="BR53" s="1243"/>
      <c r="BS53" s="1243"/>
      <c r="BT53" s="1243"/>
      <c r="BU53" s="1243"/>
      <c r="BV53" s="1243"/>
      <c r="BW53" s="1243"/>
      <c r="BX53" s="1243">
        <v>63.8</v>
      </c>
      <c r="BY53" s="1243"/>
      <c r="BZ53" s="1243"/>
      <c r="CA53" s="1243"/>
      <c r="CB53" s="1243"/>
      <c r="CC53" s="1243"/>
      <c r="CD53" s="1243"/>
      <c r="CE53" s="1243"/>
      <c r="CF53" s="1243">
        <v>65.5</v>
      </c>
      <c r="CG53" s="1243"/>
      <c r="CH53" s="1243"/>
      <c r="CI53" s="1243"/>
      <c r="CJ53" s="1243"/>
      <c r="CK53" s="1243"/>
      <c r="CL53" s="1243"/>
      <c r="CM53" s="1243"/>
      <c r="CN53" s="1243">
        <v>67.3</v>
      </c>
      <c r="CO53" s="1243"/>
      <c r="CP53" s="1243"/>
      <c r="CQ53" s="1243"/>
      <c r="CR53" s="1243"/>
      <c r="CS53" s="1243"/>
      <c r="CT53" s="1243"/>
      <c r="CU53" s="1243"/>
      <c r="CV53" s="1243">
        <v>68.7</v>
      </c>
      <c r="CW53" s="1243"/>
      <c r="CX53" s="1243"/>
      <c r="CY53" s="1243"/>
      <c r="CZ53" s="1243"/>
      <c r="DA53" s="1243"/>
      <c r="DB53" s="1243"/>
      <c r="DC53" s="1243"/>
    </row>
    <row r="54" spans="1:109" x14ac:dyDescent="0.15">
      <c r="A54" s="358"/>
      <c r="B54" s="259"/>
      <c r="G54" s="1248"/>
      <c r="H54" s="1248"/>
      <c r="I54" s="1238"/>
      <c r="J54" s="1238"/>
      <c r="K54" s="1244"/>
      <c r="L54" s="1244"/>
      <c r="M54" s="1244"/>
      <c r="N54" s="1244"/>
      <c r="AM54" s="359"/>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3"/>
      <c r="BQ54" s="1243"/>
      <c r="BR54" s="1243"/>
      <c r="BS54" s="1243"/>
      <c r="BT54" s="1243"/>
      <c r="BU54" s="1243"/>
      <c r="BV54" s="1243"/>
      <c r="BW54" s="1243"/>
      <c r="BX54" s="1243"/>
      <c r="BY54" s="1243"/>
      <c r="BZ54" s="1243"/>
      <c r="CA54" s="1243"/>
      <c r="CB54" s="1243"/>
      <c r="CC54" s="1243"/>
      <c r="CD54" s="1243"/>
      <c r="CE54" s="1243"/>
      <c r="CF54" s="1243"/>
      <c r="CG54" s="1243"/>
      <c r="CH54" s="1243"/>
      <c r="CI54" s="1243"/>
      <c r="CJ54" s="1243"/>
      <c r="CK54" s="1243"/>
      <c r="CL54" s="1243"/>
      <c r="CM54" s="1243"/>
      <c r="CN54" s="1243"/>
      <c r="CO54" s="1243"/>
      <c r="CP54" s="1243"/>
      <c r="CQ54" s="1243"/>
      <c r="CR54" s="1243"/>
      <c r="CS54" s="1243"/>
      <c r="CT54" s="1243"/>
      <c r="CU54" s="1243"/>
      <c r="CV54" s="1243"/>
      <c r="CW54" s="1243"/>
      <c r="CX54" s="1243"/>
      <c r="CY54" s="1243"/>
      <c r="CZ54" s="1243"/>
      <c r="DA54" s="1243"/>
      <c r="DB54" s="1243"/>
      <c r="DC54" s="1243"/>
    </row>
    <row r="55" spans="1:109" x14ac:dyDescent="0.15">
      <c r="A55" s="358"/>
      <c r="B55" s="259"/>
      <c r="G55" s="1238"/>
      <c r="H55" s="1238"/>
      <c r="I55" s="1238"/>
      <c r="J55" s="1238"/>
      <c r="K55" s="1244"/>
      <c r="L55" s="1244"/>
      <c r="M55" s="1244"/>
      <c r="N55" s="1244"/>
      <c r="AN55" s="1242" t="s">
        <v>583</v>
      </c>
      <c r="AO55" s="1242"/>
      <c r="AP55" s="1242"/>
      <c r="AQ55" s="1242"/>
      <c r="AR55" s="1242"/>
      <c r="AS55" s="1242"/>
      <c r="AT55" s="1242"/>
      <c r="AU55" s="1242"/>
      <c r="AV55" s="1242"/>
      <c r="AW55" s="1242"/>
      <c r="AX55" s="1242"/>
      <c r="AY55" s="1242"/>
      <c r="AZ55" s="1242"/>
      <c r="BA55" s="1242"/>
      <c r="BB55" s="1245" t="s">
        <v>581</v>
      </c>
      <c r="BC55" s="1245"/>
      <c r="BD55" s="1245"/>
      <c r="BE55" s="1245"/>
      <c r="BF55" s="1245"/>
      <c r="BG55" s="1245"/>
      <c r="BH55" s="1245"/>
      <c r="BI55" s="1245"/>
      <c r="BJ55" s="1245"/>
      <c r="BK55" s="1245"/>
      <c r="BL55" s="1245"/>
      <c r="BM55" s="1245"/>
      <c r="BN55" s="1245"/>
      <c r="BO55" s="1245"/>
      <c r="BP55" s="1243">
        <v>21</v>
      </c>
      <c r="BQ55" s="1243"/>
      <c r="BR55" s="1243"/>
      <c r="BS55" s="1243"/>
      <c r="BT55" s="1243"/>
      <c r="BU55" s="1243"/>
      <c r="BV55" s="1243"/>
      <c r="BW55" s="1243"/>
      <c r="BX55" s="1243">
        <v>23.5</v>
      </c>
      <c r="BY55" s="1243"/>
      <c r="BZ55" s="1243"/>
      <c r="CA55" s="1243"/>
      <c r="CB55" s="1243"/>
      <c r="CC55" s="1243"/>
      <c r="CD55" s="1243"/>
      <c r="CE55" s="1243"/>
      <c r="CF55" s="1243">
        <v>8.5</v>
      </c>
      <c r="CG55" s="1243"/>
      <c r="CH55" s="1243"/>
      <c r="CI55" s="1243"/>
      <c r="CJ55" s="1243"/>
      <c r="CK55" s="1243"/>
      <c r="CL55" s="1243"/>
      <c r="CM55" s="1243"/>
      <c r="CN55" s="1243">
        <v>0</v>
      </c>
      <c r="CO55" s="1243"/>
      <c r="CP55" s="1243"/>
      <c r="CQ55" s="1243"/>
      <c r="CR55" s="1243"/>
      <c r="CS55" s="1243"/>
      <c r="CT55" s="1243"/>
      <c r="CU55" s="1243"/>
      <c r="CV55" s="1243">
        <v>0</v>
      </c>
      <c r="CW55" s="1243"/>
      <c r="CX55" s="1243"/>
      <c r="CY55" s="1243"/>
      <c r="CZ55" s="1243"/>
      <c r="DA55" s="1243"/>
      <c r="DB55" s="1243"/>
      <c r="DC55" s="1243"/>
    </row>
    <row r="56" spans="1:109" x14ac:dyDescent="0.15">
      <c r="A56" s="358"/>
      <c r="B56" s="259"/>
      <c r="G56" s="1238"/>
      <c r="H56" s="1238"/>
      <c r="I56" s="1238"/>
      <c r="J56" s="1238"/>
      <c r="K56" s="1244"/>
      <c r="L56" s="1244"/>
      <c r="M56" s="1244"/>
      <c r="N56" s="1244"/>
      <c r="AN56" s="1242"/>
      <c r="AO56" s="1242"/>
      <c r="AP56" s="1242"/>
      <c r="AQ56" s="1242"/>
      <c r="AR56" s="1242"/>
      <c r="AS56" s="1242"/>
      <c r="AT56" s="1242"/>
      <c r="AU56" s="1242"/>
      <c r="AV56" s="1242"/>
      <c r="AW56" s="1242"/>
      <c r="AX56" s="1242"/>
      <c r="AY56" s="1242"/>
      <c r="AZ56" s="1242"/>
      <c r="BA56" s="1242"/>
      <c r="BB56" s="1245"/>
      <c r="BC56" s="1245"/>
      <c r="BD56" s="1245"/>
      <c r="BE56" s="1245"/>
      <c r="BF56" s="1245"/>
      <c r="BG56" s="1245"/>
      <c r="BH56" s="1245"/>
      <c r="BI56" s="1245"/>
      <c r="BJ56" s="1245"/>
      <c r="BK56" s="1245"/>
      <c r="BL56" s="1245"/>
      <c r="BM56" s="1245"/>
      <c r="BN56" s="1245"/>
      <c r="BO56" s="1245"/>
      <c r="BP56" s="1243"/>
      <c r="BQ56" s="1243"/>
      <c r="BR56" s="1243"/>
      <c r="BS56" s="1243"/>
      <c r="BT56" s="1243"/>
      <c r="BU56" s="1243"/>
      <c r="BV56" s="1243"/>
      <c r="BW56" s="1243"/>
      <c r="BX56" s="1243"/>
      <c r="BY56" s="1243"/>
      <c r="BZ56" s="1243"/>
      <c r="CA56" s="1243"/>
      <c r="CB56" s="1243"/>
      <c r="CC56" s="1243"/>
      <c r="CD56" s="1243"/>
      <c r="CE56" s="1243"/>
      <c r="CF56" s="1243"/>
      <c r="CG56" s="1243"/>
      <c r="CH56" s="1243"/>
      <c r="CI56" s="1243"/>
      <c r="CJ56" s="1243"/>
      <c r="CK56" s="1243"/>
      <c r="CL56" s="1243"/>
      <c r="CM56" s="1243"/>
      <c r="CN56" s="1243"/>
      <c r="CO56" s="1243"/>
      <c r="CP56" s="1243"/>
      <c r="CQ56" s="1243"/>
      <c r="CR56" s="1243"/>
      <c r="CS56" s="1243"/>
      <c r="CT56" s="1243"/>
      <c r="CU56" s="1243"/>
      <c r="CV56" s="1243"/>
      <c r="CW56" s="1243"/>
      <c r="CX56" s="1243"/>
      <c r="CY56" s="1243"/>
      <c r="CZ56" s="1243"/>
      <c r="DA56" s="1243"/>
      <c r="DB56" s="1243"/>
      <c r="DC56" s="1243"/>
    </row>
    <row r="57" spans="1:109" s="358" customFormat="1" x14ac:dyDescent="0.15">
      <c r="B57" s="362"/>
      <c r="G57" s="1238"/>
      <c r="H57" s="1238"/>
      <c r="I57" s="1247"/>
      <c r="J57" s="1247"/>
      <c r="K57" s="1244"/>
      <c r="L57" s="1244"/>
      <c r="M57" s="1244"/>
      <c r="N57" s="1244"/>
      <c r="AM57" s="255"/>
      <c r="AN57" s="1242"/>
      <c r="AO57" s="1242"/>
      <c r="AP57" s="1242"/>
      <c r="AQ57" s="1242"/>
      <c r="AR57" s="1242"/>
      <c r="AS57" s="1242"/>
      <c r="AT57" s="1242"/>
      <c r="AU57" s="1242"/>
      <c r="AV57" s="1242"/>
      <c r="AW57" s="1242"/>
      <c r="AX57" s="1242"/>
      <c r="AY57" s="1242"/>
      <c r="AZ57" s="1242"/>
      <c r="BA57" s="1242"/>
      <c r="BB57" s="1245" t="s">
        <v>582</v>
      </c>
      <c r="BC57" s="1245"/>
      <c r="BD57" s="1245"/>
      <c r="BE57" s="1245"/>
      <c r="BF57" s="1245"/>
      <c r="BG57" s="1245"/>
      <c r="BH57" s="1245"/>
      <c r="BI57" s="1245"/>
      <c r="BJ57" s="1245"/>
      <c r="BK57" s="1245"/>
      <c r="BL57" s="1245"/>
      <c r="BM57" s="1245"/>
      <c r="BN57" s="1245"/>
      <c r="BO57" s="1245"/>
      <c r="BP57" s="1243">
        <v>61.4</v>
      </c>
      <c r="BQ57" s="1243"/>
      <c r="BR57" s="1243"/>
      <c r="BS57" s="1243"/>
      <c r="BT57" s="1243"/>
      <c r="BU57" s="1243"/>
      <c r="BV57" s="1243"/>
      <c r="BW57" s="1243"/>
      <c r="BX57" s="1243">
        <v>62</v>
      </c>
      <c r="BY57" s="1243"/>
      <c r="BZ57" s="1243"/>
      <c r="CA57" s="1243"/>
      <c r="CB57" s="1243"/>
      <c r="CC57" s="1243"/>
      <c r="CD57" s="1243"/>
      <c r="CE57" s="1243"/>
      <c r="CF57" s="1243">
        <v>62</v>
      </c>
      <c r="CG57" s="1243"/>
      <c r="CH57" s="1243"/>
      <c r="CI57" s="1243"/>
      <c r="CJ57" s="1243"/>
      <c r="CK57" s="1243"/>
      <c r="CL57" s="1243"/>
      <c r="CM57" s="1243"/>
      <c r="CN57" s="1243">
        <v>63.5</v>
      </c>
      <c r="CO57" s="1243"/>
      <c r="CP57" s="1243"/>
      <c r="CQ57" s="1243"/>
      <c r="CR57" s="1243"/>
      <c r="CS57" s="1243"/>
      <c r="CT57" s="1243"/>
      <c r="CU57" s="1243"/>
      <c r="CV57" s="1243">
        <v>63.1</v>
      </c>
      <c r="CW57" s="1243"/>
      <c r="CX57" s="1243"/>
      <c r="CY57" s="1243"/>
      <c r="CZ57" s="1243"/>
      <c r="DA57" s="1243"/>
      <c r="DB57" s="1243"/>
      <c r="DC57" s="1243"/>
      <c r="DD57" s="363"/>
      <c r="DE57" s="362"/>
    </row>
    <row r="58" spans="1:109" s="358" customFormat="1" x14ac:dyDescent="0.15">
      <c r="A58" s="255"/>
      <c r="B58" s="362"/>
      <c r="G58" s="1238"/>
      <c r="H58" s="1238"/>
      <c r="I58" s="1247"/>
      <c r="J58" s="1247"/>
      <c r="K58" s="1244"/>
      <c r="L58" s="1244"/>
      <c r="M58" s="1244"/>
      <c r="N58" s="1244"/>
      <c r="AM58" s="255"/>
      <c r="AN58" s="1242"/>
      <c r="AO58" s="1242"/>
      <c r="AP58" s="1242"/>
      <c r="AQ58" s="1242"/>
      <c r="AR58" s="1242"/>
      <c r="AS58" s="1242"/>
      <c r="AT58" s="1242"/>
      <c r="AU58" s="1242"/>
      <c r="AV58" s="1242"/>
      <c r="AW58" s="1242"/>
      <c r="AX58" s="1242"/>
      <c r="AY58" s="1242"/>
      <c r="AZ58" s="1242"/>
      <c r="BA58" s="1242"/>
      <c r="BB58" s="1245"/>
      <c r="BC58" s="1245"/>
      <c r="BD58" s="1245"/>
      <c r="BE58" s="1245"/>
      <c r="BF58" s="1245"/>
      <c r="BG58" s="1245"/>
      <c r="BH58" s="1245"/>
      <c r="BI58" s="1245"/>
      <c r="BJ58" s="1245"/>
      <c r="BK58" s="1245"/>
      <c r="BL58" s="1245"/>
      <c r="BM58" s="1245"/>
      <c r="BN58" s="1245"/>
      <c r="BO58" s="1245"/>
      <c r="BP58" s="1243"/>
      <c r="BQ58" s="1243"/>
      <c r="BR58" s="1243"/>
      <c r="BS58" s="1243"/>
      <c r="BT58" s="1243"/>
      <c r="BU58" s="1243"/>
      <c r="BV58" s="1243"/>
      <c r="BW58" s="1243"/>
      <c r="BX58" s="1243"/>
      <c r="BY58" s="1243"/>
      <c r="BZ58" s="1243"/>
      <c r="CA58" s="1243"/>
      <c r="CB58" s="1243"/>
      <c r="CC58" s="1243"/>
      <c r="CD58" s="1243"/>
      <c r="CE58" s="1243"/>
      <c r="CF58" s="1243"/>
      <c r="CG58" s="1243"/>
      <c r="CH58" s="1243"/>
      <c r="CI58" s="1243"/>
      <c r="CJ58" s="1243"/>
      <c r="CK58" s="1243"/>
      <c r="CL58" s="1243"/>
      <c r="CM58" s="1243"/>
      <c r="CN58" s="1243"/>
      <c r="CO58" s="1243"/>
      <c r="CP58" s="1243"/>
      <c r="CQ58" s="1243"/>
      <c r="CR58" s="1243"/>
      <c r="CS58" s="1243"/>
      <c r="CT58" s="1243"/>
      <c r="CU58" s="1243"/>
      <c r="CV58" s="1243"/>
      <c r="CW58" s="1243"/>
      <c r="CX58" s="1243"/>
      <c r="CY58" s="1243"/>
      <c r="CZ58" s="1243"/>
      <c r="DA58" s="1243"/>
      <c r="DB58" s="1243"/>
      <c r="DC58" s="1243"/>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584</v>
      </c>
    </row>
    <row r="64" spans="1:109" x14ac:dyDescent="0.15">
      <c r="B64" s="259"/>
      <c r="G64" s="357"/>
      <c r="I64" s="369"/>
      <c r="J64" s="369"/>
      <c r="K64" s="369"/>
      <c r="L64" s="369"/>
      <c r="M64" s="369"/>
      <c r="N64" s="370"/>
      <c r="AM64" s="357"/>
      <c r="AN64" s="357" t="s">
        <v>577</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29" t="s">
        <v>585</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31"/>
    </row>
    <row r="66" spans="2:107" x14ac:dyDescent="0.15">
      <c r="B66" s="259"/>
      <c r="AN66" s="1232"/>
      <c r="AO66" s="1233"/>
      <c r="AP66" s="1233"/>
      <c r="AQ66" s="1233"/>
      <c r="AR66" s="1233"/>
      <c r="AS66" s="1233"/>
      <c r="AT66" s="1233"/>
      <c r="AU66" s="1233"/>
      <c r="AV66" s="1233"/>
      <c r="AW66" s="1233"/>
      <c r="AX66" s="1233"/>
      <c r="AY66" s="1233"/>
      <c r="AZ66" s="1233"/>
      <c r="BA66" s="1233"/>
      <c r="BB66" s="1233"/>
      <c r="BC66" s="1233"/>
      <c r="BD66" s="1233"/>
      <c r="BE66" s="1233"/>
      <c r="BF66" s="1233"/>
      <c r="BG66" s="1233"/>
      <c r="BH66" s="1233"/>
      <c r="BI66" s="1233"/>
      <c r="BJ66" s="1233"/>
      <c r="BK66" s="1233"/>
      <c r="BL66" s="1233"/>
      <c r="BM66" s="1233"/>
      <c r="BN66" s="1233"/>
      <c r="BO66" s="1233"/>
      <c r="BP66" s="1233"/>
      <c r="BQ66" s="1233"/>
      <c r="BR66" s="1233"/>
      <c r="BS66" s="1233"/>
      <c r="BT66" s="1233"/>
      <c r="BU66" s="1233"/>
      <c r="BV66" s="1233"/>
      <c r="BW66" s="1233"/>
      <c r="BX66" s="1233"/>
      <c r="BY66" s="1233"/>
      <c r="BZ66" s="1233"/>
      <c r="CA66" s="1233"/>
      <c r="CB66" s="1233"/>
      <c r="CC66" s="1233"/>
      <c r="CD66" s="1233"/>
      <c r="CE66" s="1233"/>
      <c r="CF66" s="1233"/>
      <c r="CG66" s="1233"/>
      <c r="CH66" s="1233"/>
      <c r="CI66" s="1233"/>
      <c r="CJ66" s="1233"/>
      <c r="CK66" s="1233"/>
      <c r="CL66" s="1233"/>
      <c r="CM66" s="1233"/>
      <c r="CN66" s="1233"/>
      <c r="CO66" s="1233"/>
      <c r="CP66" s="1233"/>
      <c r="CQ66" s="1233"/>
      <c r="CR66" s="1233"/>
      <c r="CS66" s="1233"/>
      <c r="CT66" s="1233"/>
      <c r="CU66" s="1233"/>
      <c r="CV66" s="1233"/>
      <c r="CW66" s="1233"/>
      <c r="CX66" s="1233"/>
      <c r="CY66" s="1233"/>
      <c r="CZ66" s="1233"/>
      <c r="DA66" s="1233"/>
      <c r="DB66" s="1233"/>
      <c r="DC66" s="1234"/>
    </row>
    <row r="67" spans="2:107" x14ac:dyDescent="0.15">
      <c r="B67" s="259"/>
      <c r="AN67" s="1232"/>
      <c r="AO67" s="1233"/>
      <c r="AP67" s="1233"/>
      <c r="AQ67" s="1233"/>
      <c r="AR67" s="1233"/>
      <c r="AS67" s="1233"/>
      <c r="AT67" s="1233"/>
      <c r="AU67" s="1233"/>
      <c r="AV67" s="1233"/>
      <c r="AW67" s="1233"/>
      <c r="AX67" s="1233"/>
      <c r="AY67" s="1233"/>
      <c r="AZ67" s="1233"/>
      <c r="BA67" s="1233"/>
      <c r="BB67" s="1233"/>
      <c r="BC67" s="1233"/>
      <c r="BD67" s="1233"/>
      <c r="BE67" s="1233"/>
      <c r="BF67" s="1233"/>
      <c r="BG67" s="1233"/>
      <c r="BH67" s="1233"/>
      <c r="BI67" s="1233"/>
      <c r="BJ67" s="1233"/>
      <c r="BK67" s="1233"/>
      <c r="BL67" s="1233"/>
      <c r="BM67" s="1233"/>
      <c r="BN67" s="1233"/>
      <c r="BO67" s="1233"/>
      <c r="BP67" s="1233"/>
      <c r="BQ67" s="1233"/>
      <c r="BR67" s="1233"/>
      <c r="BS67" s="1233"/>
      <c r="BT67" s="1233"/>
      <c r="BU67" s="1233"/>
      <c r="BV67" s="1233"/>
      <c r="BW67" s="1233"/>
      <c r="BX67" s="1233"/>
      <c r="BY67" s="1233"/>
      <c r="BZ67" s="1233"/>
      <c r="CA67" s="1233"/>
      <c r="CB67" s="1233"/>
      <c r="CC67" s="1233"/>
      <c r="CD67" s="1233"/>
      <c r="CE67" s="1233"/>
      <c r="CF67" s="1233"/>
      <c r="CG67" s="1233"/>
      <c r="CH67" s="1233"/>
      <c r="CI67" s="1233"/>
      <c r="CJ67" s="1233"/>
      <c r="CK67" s="1233"/>
      <c r="CL67" s="1233"/>
      <c r="CM67" s="1233"/>
      <c r="CN67" s="1233"/>
      <c r="CO67" s="1233"/>
      <c r="CP67" s="1233"/>
      <c r="CQ67" s="1233"/>
      <c r="CR67" s="1233"/>
      <c r="CS67" s="1233"/>
      <c r="CT67" s="1233"/>
      <c r="CU67" s="1233"/>
      <c r="CV67" s="1233"/>
      <c r="CW67" s="1233"/>
      <c r="CX67" s="1233"/>
      <c r="CY67" s="1233"/>
      <c r="CZ67" s="1233"/>
      <c r="DA67" s="1233"/>
      <c r="DB67" s="1233"/>
      <c r="DC67" s="1234"/>
    </row>
    <row r="68" spans="2:107" x14ac:dyDescent="0.15">
      <c r="B68" s="259"/>
      <c r="AN68" s="1232"/>
      <c r="AO68" s="1233"/>
      <c r="AP68" s="1233"/>
      <c r="AQ68" s="1233"/>
      <c r="AR68" s="1233"/>
      <c r="AS68" s="1233"/>
      <c r="AT68" s="1233"/>
      <c r="AU68" s="1233"/>
      <c r="AV68" s="1233"/>
      <c r="AW68" s="1233"/>
      <c r="AX68" s="1233"/>
      <c r="AY68" s="1233"/>
      <c r="AZ68" s="1233"/>
      <c r="BA68" s="1233"/>
      <c r="BB68" s="1233"/>
      <c r="BC68" s="1233"/>
      <c r="BD68" s="1233"/>
      <c r="BE68" s="1233"/>
      <c r="BF68" s="1233"/>
      <c r="BG68" s="1233"/>
      <c r="BH68" s="1233"/>
      <c r="BI68" s="1233"/>
      <c r="BJ68" s="1233"/>
      <c r="BK68" s="1233"/>
      <c r="BL68" s="1233"/>
      <c r="BM68" s="1233"/>
      <c r="BN68" s="1233"/>
      <c r="BO68" s="1233"/>
      <c r="BP68" s="1233"/>
      <c r="BQ68" s="1233"/>
      <c r="BR68" s="1233"/>
      <c r="BS68" s="1233"/>
      <c r="BT68" s="1233"/>
      <c r="BU68" s="1233"/>
      <c r="BV68" s="1233"/>
      <c r="BW68" s="1233"/>
      <c r="BX68" s="1233"/>
      <c r="BY68" s="1233"/>
      <c r="BZ68" s="1233"/>
      <c r="CA68" s="1233"/>
      <c r="CB68" s="1233"/>
      <c r="CC68" s="1233"/>
      <c r="CD68" s="1233"/>
      <c r="CE68" s="1233"/>
      <c r="CF68" s="1233"/>
      <c r="CG68" s="1233"/>
      <c r="CH68" s="1233"/>
      <c r="CI68" s="1233"/>
      <c r="CJ68" s="1233"/>
      <c r="CK68" s="1233"/>
      <c r="CL68" s="1233"/>
      <c r="CM68" s="1233"/>
      <c r="CN68" s="1233"/>
      <c r="CO68" s="1233"/>
      <c r="CP68" s="1233"/>
      <c r="CQ68" s="1233"/>
      <c r="CR68" s="1233"/>
      <c r="CS68" s="1233"/>
      <c r="CT68" s="1233"/>
      <c r="CU68" s="1233"/>
      <c r="CV68" s="1233"/>
      <c r="CW68" s="1233"/>
      <c r="CX68" s="1233"/>
      <c r="CY68" s="1233"/>
      <c r="CZ68" s="1233"/>
      <c r="DA68" s="1233"/>
      <c r="DB68" s="1233"/>
      <c r="DC68" s="1234"/>
    </row>
    <row r="69" spans="2:107" x14ac:dyDescent="0.15">
      <c r="B69" s="259"/>
      <c r="AN69" s="1235"/>
      <c r="AO69" s="1236"/>
      <c r="AP69" s="1236"/>
      <c r="AQ69" s="1236"/>
      <c r="AR69" s="1236"/>
      <c r="AS69" s="1236"/>
      <c r="AT69" s="1236"/>
      <c r="AU69" s="1236"/>
      <c r="AV69" s="1236"/>
      <c r="AW69" s="1236"/>
      <c r="AX69" s="1236"/>
      <c r="AY69" s="1236"/>
      <c r="AZ69" s="1236"/>
      <c r="BA69" s="1236"/>
      <c r="BB69" s="1236"/>
      <c r="BC69" s="1236"/>
      <c r="BD69" s="1236"/>
      <c r="BE69" s="1236"/>
      <c r="BF69" s="1236"/>
      <c r="BG69" s="1236"/>
      <c r="BH69" s="1236"/>
      <c r="BI69" s="1236"/>
      <c r="BJ69" s="1236"/>
      <c r="BK69" s="1236"/>
      <c r="BL69" s="1236"/>
      <c r="BM69" s="1236"/>
      <c r="BN69" s="1236"/>
      <c r="BO69" s="1236"/>
      <c r="BP69" s="1236"/>
      <c r="BQ69" s="1236"/>
      <c r="BR69" s="1236"/>
      <c r="BS69" s="1236"/>
      <c r="BT69" s="1236"/>
      <c r="BU69" s="1236"/>
      <c r="BV69" s="1236"/>
      <c r="BW69" s="1236"/>
      <c r="BX69" s="1236"/>
      <c r="BY69" s="1236"/>
      <c r="BZ69" s="1236"/>
      <c r="CA69" s="1236"/>
      <c r="CB69" s="1236"/>
      <c r="CC69" s="1236"/>
      <c r="CD69" s="1236"/>
      <c r="CE69" s="1236"/>
      <c r="CF69" s="1236"/>
      <c r="CG69" s="1236"/>
      <c r="CH69" s="1236"/>
      <c r="CI69" s="1236"/>
      <c r="CJ69" s="1236"/>
      <c r="CK69" s="1236"/>
      <c r="CL69" s="1236"/>
      <c r="CM69" s="1236"/>
      <c r="CN69" s="1236"/>
      <c r="CO69" s="1236"/>
      <c r="CP69" s="1236"/>
      <c r="CQ69" s="1236"/>
      <c r="CR69" s="1236"/>
      <c r="CS69" s="1236"/>
      <c r="CT69" s="1236"/>
      <c r="CU69" s="1236"/>
      <c r="CV69" s="1236"/>
      <c r="CW69" s="1236"/>
      <c r="CX69" s="1236"/>
      <c r="CY69" s="1236"/>
      <c r="CZ69" s="1236"/>
      <c r="DA69" s="1236"/>
      <c r="DB69" s="1236"/>
      <c r="DC69" s="1237"/>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579</v>
      </c>
    </row>
    <row r="72" spans="2:107" x14ac:dyDescent="0.15">
      <c r="B72" s="259"/>
      <c r="G72" s="1238"/>
      <c r="H72" s="1238"/>
      <c r="I72" s="1238"/>
      <c r="J72" s="1238"/>
      <c r="K72" s="360"/>
      <c r="L72" s="360"/>
      <c r="M72" s="361"/>
      <c r="N72" s="361"/>
      <c r="AN72" s="1239"/>
      <c r="AO72" s="1240"/>
      <c r="AP72" s="1240"/>
      <c r="AQ72" s="1240"/>
      <c r="AR72" s="1240"/>
      <c r="AS72" s="1240"/>
      <c r="AT72" s="1240"/>
      <c r="AU72" s="1240"/>
      <c r="AV72" s="1240"/>
      <c r="AW72" s="1240"/>
      <c r="AX72" s="1240"/>
      <c r="AY72" s="1240"/>
      <c r="AZ72" s="1240"/>
      <c r="BA72" s="1240"/>
      <c r="BB72" s="1240"/>
      <c r="BC72" s="1240"/>
      <c r="BD72" s="1240"/>
      <c r="BE72" s="1240"/>
      <c r="BF72" s="1240"/>
      <c r="BG72" s="1240"/>
      <c r="BH72" s="1240"/>
      <c r="BI72" s="1240"/>
      <c r="BJ72" s="1240"/>
      <c r="BK72" s="1240"/>
      <c r="BL72" s="1240"/>
      <c r="BM72" s="1240"/>
      <c r="BN72" s="1240"/>
      <c r="BO72" s="1241"/>
      <c r="BP72" s="1242" t="s">
        <v>532</v>
      </c>
      <c r="BQ72" s="1242"/>
      <c r="BR72" s="1242"/>
      <c r="BS72" s="1242"/>
      <c r="BT72" s="1242"/>
      <c r="BU72" s="1242"/>
      <c r="BV72" s="1242"/>
      <c r="BW72" s="1242"/>
      <c r="BX72" s="1242" t="s">
        <v>533</v>
      </c>
      <c r="BY72" s="1242"/>
      <c r="BZ72" s="1242"/>
      <c r="CA72" s="1242"/>
      <c r="CB72" s="1242"/>
      <c r="CC72" s="1242"/>
      <c r="CD72" s="1242"/>
      <c r="CE72" s="1242"/>
      <c r="CF72" s="1242" t="s">
        <v>534</v>
      </c>
      <c r="CG72" s="1242"/>
      <c r="CH72" s="1242"/>
      <c r="CI72" s="1242"/>
      <c r="CJ72" s="1242"/>
      <c r="CK72" s="1242"/>
      <c r="CL72" s="1242"/>
      <c r="CM72" s="1242"/>
      <c r="CN72" s="1242" t="s">
        <v>535</v>
      </c>
      <c r="CO72" s="1242"/>
      <c r="CP72" s="1242"/>
      <c r="CQ72" s="1242"/>
      <c r="CR72" s="1242"/>
      <c r="CS72" s="1242"/>
      <c r="CT72" s="1242"/>
      <c r="CU72" s="1242"/>
      <c r="CV72" s="1242" t="s">
        <v>536</v>
      </c>
      <c r="CW72" s="1242"/>
      <c r="CX72" s="1242"/>
      <c r="CY72" s="1242"/>
      <c r="CZ72" s="1242"/>
      <c r="DA72" s="1242"/>
      <c r="DB72" s="1242"/>
      <c r="DC72" s="1242"/>
    </row>
    <row r="73" spans="2:107" x14ac:dyDescent="0.15">
      <c r="B73" s="259"/>
      <c r="G73" s="1248"/>
      <c r="H73" s="1248"/>
      <c r="I73" s="1248"/>
      <c r="J73" s="1248"/>
      <c r="K73" s="1249"/>
      <c r="L73" s="1249"/>
      <c r="M73" s="1249"/>
      <c r="N73" s="1249"/>
      <c r="AM73" s="359"/>
      <c r="AN73" s="1245" t="s">
        <v>580</v>
      </c>
      <c r="AO73" s="1245"/>
      <c r="AP73" s="1245"/>
      <c r="AQ73" s="1245"/>
      <c r="AR73" s="1245"/>
      <c r="AS73" s="1245"/>
      <c r="AT73" s="1245"/>
      <c r="AU73" s="1245"/>
      <c r="AV73" s="1245"/>
      <c r="AW73" s="1245"/>
      <c r="AX73" s="1245"/>
      <c r="AY73" s="1245"/>
      <c r="AZ73" s="1245"/>
      <c r="BA73" s="1245"/>
      <c r="BB73" s="1245" t="s">
        <v>581</v>
      </c>
      <c r="BC73" s="1245"/>
      <c r="BD73" s="1245"/>
      <c r="BE73" s="1245"/>
      <c r="BF73" s="1245"/>
      <c r="BG73" s="1245"/>
      <c r="BH73" s="1245"/>
      <c r="BI73" s="1245"/>
      <c r="BJ73" s="1245"/>
      <c r="BK73" s="1245"/>
      <c r="BL73" s="1245"/>
      <c r="BM73" s="1245"/>
      <c r="BN73" s="1245"/>
      <c r="BO73" s="1245"/>
      <c r="BP73" s="1243">
        <v>71.599999999999994</v>
      </c>
      <c r="BQ73" s="1243"/>
      <c r="BR73" s="1243"/>
      <c r="BS73" s="1243"/>
      <c r="BT73" s="1243"/>
      <c r="BU73" s="1243"/>
      <c r="BV73" s="1243"/>
      <c r="BW73" s="1243"/>
      <c r="BX73" s="1243">
        <v>47.4</v>
      </c>
      <c r="BY73" s="1243"/>
      <c r="BZ73" s="1243"/>
      <c r="CA73" s="1243"/>
      <c r="CB73" s="1243"/>
      <c r="CC73" s="1243"/>
      <c r="CD73" s="1243"/>
      <c r="CE73" s="1243"/>
      <c r="CF73" s="1243">
        <v>34.4</v>
      </c>
      <c r="CG73" s="1243"/>
      <c r="CH73" s="1243"/>
      <c r="CI73" s="1243"/>
      <c r="CJ73" s="1243"/>
      <c r="CK73" s="1243"/>
      <c r="CL73" s="1243"/>
      <c r="CM73" s="1243"/>
      <c r="CN73" s="1243">
        <v>29.7</v>
      </c>
      <c r="CO73" s="1243"/>
      <c r="CP73" s="1243"/>
      <c r="CQ73" s="1243"/>
      <c r="CR73" s="1243"/>
      <c r="CS73" s="1243"/>
      <c r="CT73" s="1243"/>
      <c r="CU73" s="1243"/>
      <c r="CV73" s="1243">
        <v>18.899999999999999</v>
      </c>
      <c r="CW73" s="1243"/>
      <c r="CX73" s="1243"/>
      <c r="CY73" s="1243"/>
      <c r="CZ73" s="1243"/>
      <c r="DA73" s="1243"/>
      <c r="DB73" s="1243"/>
      <c r="DC73" s="1243"/>
    </row>
    <row r="74" spans="2:107" x14ac:dyDescent="0.15">
      <c r="B74" s="259"/>
      <c r="G74" s="1248"/>
      <c r="H74" s="1248"/>
      <c r="I74" s="1248"/>
      <c r="J74" s="1248"/>
      <c r="K74" s="1249"/>
      <c r="L74" s="1249"/>
      <c r="M74" s="1249"/>
      <c r="N74" s="1249"/>
      <c r="AM74" s="359"/>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43"/>
      <c r="BQ74" s="1243"/>
      <c r="BR74" s="1243"/>
      <c r="BS74" s="1243"/>
      <c r="BT74" s="1243"/>
      <c r="BU74" s="1243"/>
      <c r="BV74" s="1243"/>
      <c r="BW74" s="1243"/>
      <c r="BX74" s="1243"/>
      <c r="BY74" s="1243"/>
      <c r="BZ74" s="1243"/>
      <c r="CA74" s="1243"/>
      <c r="CB74" s="1243"/>
      <c r="CC74" s="1243"/>
      <c r="CD74" s="1243"/>
      <c r="CE74" s="1243"/>
      <c r="CF74" s="1243"/>
      <c r="CG74" s="1243"/>
      <c r="CH74" s="1243"/>
      <c r="CI74" s="1243"/>
      <c r="CJ74" s="1243"/>
      <c r="CK74" s="1243"/>
      <c r="CL74" s="1243"/>
      <c r="CM74" s="1243"/>
      <c r="CN74" s="1243"/>
      <c r="CO74" s="1243"/>
      <c r="CP74" s="1243"/>
      <c r="CQ74" s="1243"/>
      <c r="CR74" s="1243"/>
      <c r="CS74" s="1243"/>
      <c r="CT74" s="1243"/>
      <c r="CU74" s="1243"/>
      <c r="CV74" s="1243"/>
      <c r="CW74" s="1243"/>
      <c r="CX74" s="1243"/>
      <c r="CY74" s="1243"/>
      <c r="CZ74" s="1243"/>
      <c r="DA74" s="1243"/>
      <c r="DB74" s="1243"/>
      <c r="DC74" s="1243"/>
    </row>
    <row r="75" spans="2:107" x14ac:dyDescent="0.15">
      <c r="B75" s="259"/>
      <c r="G75" s="1248"/>
      <c r="H75" s="1248"/>
      <c r="I75" s="1238"/>
      <c r="J75" s="1238"/>
      <c r="K75" s="1244"/>
      <c r="L75" s="1244"/>
      <c r="M75" s="1244"/>
      <c r="N75" s="1244"/>
      <c r="AM75" s="359"/>
      <c r="AN75" s="1245"/>
      <c r="AO75" s="1245"/>
      <c r="AP75" s="1245"/>
      <c r="AQ75" s="1245"/>
      <c r="AR75" s="1245"/>
      <c r="AS75" s="1245"/>
      <c r="AT75" s="1245"/>
      <c r="AU75" s="1245"/>
      <c r="AV75" s="1245"/>
      <c r="AW75" s="1245"/>
      <c r="AX75" s="1245"/>
      <c r="AY75" s="1245"/>
      <c r="AZ75" s="1245"/>
      <c r="BA75" s="1245"/>
      <c r="BB75" s="1245" t="s">
        <v>586</v>
      </c>
      <c r="BC75" s="1245"/>
      <c r="BD75" s="1245"/>
      <c r="BE75" s="1245"/>
      <c r="BF75" s="1245"/>
      <c r="BG75" s="1245"/>
      <c r="BH75" s="1245"/>
      <c r="BI75" s="1245"/>
      <c r="BJ75" s="1245"/>
      <c r="BK75" s="1245"/>
      <c r="BL75" s="1245"/>
      <c r="BM75" s="1245"/>
      <c r="BN75" s="1245"/>
      <c r="BO75" s="1245"/>
      <c r="BP75" s="1243">
        <v>12.1</v>
      </c>
      <c r="BQ75" s="1243"/>
      <c r="BR75" s="1243"/>
      <c r="BS75" s="1243"/>
      <c r="BT75" s="1243"/>
      <c r="BU75" s="1243"/>
      <c r="BV75" s="1243"/>
      <c r="BW75" s="1243"/>
      <c r="BX75" s="1243">
        <v>9.9</v>
      </c>
      <c r="BY75" s="1243"/>
      <c r="BZ75" s="1243"/>
      <c r="CA75" s="1243"/>
      <c r="CB75" s="1243"/>
      <c r="CC75" s="1243"/>
      <c r="CD75" s="1243"/>
      <c r="CE75" s="1243"/>
      <c r="CF75" s="1243">
        <v>8.3000000000000007</v>
      </c>
      <c r="CG75" s="1243"/>
      <c r="CH75" s="1243"/>
      <c r="CI75" s="1243"/>
      <c r="CJ75" s="1243"/>
      <c r="CK75" s="1243"/>
      <c r="CL75" s="1243"/>
      <c r="CM75" s="1243"/>
      <c r="CN75" s="1243">
        <v>7.9</v>
      </c>
      <c r="CO75" s="1243"/>
      <c r="CP75" s="1243"/>
      <c r="CQ75" s="1243"/>
      <c r="CR75" s="1243"/>
      <c r="CS75" s="1243"/>
      <c r="CT75" s="1243"/>
      <c r="CU75" s="1243"/>
      <c r="CV75" s="1243">
        <v>8</v>
      </c>
      <c r="CW75" s="1243"/>
      <c r="CX75" s="1243"/>
      <c r="CY75" s="1243"/>
      <c r="CZ75" s="1243"/>
      <c r="DA75" s="1243"/>
      <c r="DB75" s="1243"/>
      <c r="DC75" s="1243"/>
    </row>
    <row r="76" spans="2:107" x14ac:dyDescent="0.15">
      <c r="B76" s="259"/>
      <c r="G76" s="1248"/>
      <c r="H76" s="1248"/>
      <c r="I76" s="1238"/>
      <c r="J76" s="1238"/>
      <c r="K76" s="1244"/>
      <c r="L76" s="1244"/>
      <c r="M76" s="1244"/>
      <c r="N76" s="1244"/>
      <c r="AM76" s="359"/>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43"/>
      <c r="BQ76" s="1243"/>
      <c r="BR76" s="1243"/>
      <c r="BS76" s="1243"/>
      <c r="BT76" s="1243"/>
      <c r="BU76" s="1243"/>
      <c r="BV76" s="1243"/>
      <c r="BW76" s="1243"/>
      <c r="BX76" s="1243"/>
      <c r="BY76" s="1243"/>
      <c r="BZ76" s="1243"/>
      <c r="CA76" s="1243"/>
      <c r="CB76" s="1243"/>
      <c r="CC76" s="1243"/>
      <c r="CD76" s="1243"/>
      <c r="CE76" s="1243"/>
      <c r="CF76" s="1243"/>
      <c r="CG76" s="1243"/>
      <c r="CH76" s="1243"/>
      <c r="CI76" s="1243"/>
      <c r="CJ76" s="1243"/>
      <c r="CK76" s="1243"/>
      <c r="CL76" s="1243"/>
      <c r="CM76" s="1243"/>
      <c r="CN76" s="1243"/>
      <c r="CO76" s="1243"/>
      <c r="CP76" s="1243"/>
      <c r="CQ76" s="1243"/>
      <c r="CR76" s="1243"/>
      <c r="CS76" s="1243"/>
      <c r="CT76" s="1243"/>
      <c r="CU76" s="1243"/>
      <c r="CV76" s="1243"/>
      <c r="CW76" s="1243"/>
      <c r="CX76" s="1243"/>
      <c r="CY76" s="1243"/>
      <c r="CZ76" s="1243"/>
      <c r="DA76" s="1243"/>
      <c r="DB76" s="1243"/>
      <c r="DC76" s="1243"/>
    </row>
    <row r="77" spans="2:107" x14ac:dyDescent="0.15">
      <c r="B77" s="259"/>
      <c r="G77" s="1238"/>
      <c r="H77" s="1238"/>
      <c r="I77" s="1238"/>
      <c r="J77" s="1238"/>
      <c r="K77" s="1249"/>
      <c r="L77" s="1249"/>
      <c r="M77" s="1249"/>
      <c r="N77" s="1249"/>
      <c r="AN77" s="1242" t="s">
        <v>583</v>
      </c>
      <c r="AO77" s="1242"/>
      <c r="AP77" s="1242"/>
      <c r="AQ77" s="1242"/>
      <c r="AR77" s="1242"/>
      <c r="AS77" s="1242"/>
      <c r="AT77" s="1242"/>
      <c r="AU77" s="1242"/>
      <c r="AV77" s="1242"/>
      <c r="AW77" s="1242"/>
      <c r="AX77" s="1242"/>
      <c r="AY77" s="1242"/>
      <c r="AZ77" s="1242"/>
      <c r="BA77" s="1242"/>
      <c r="BB77" s="1245" t="s">
        <v>581</v>
      </c>
      <c r="BC77" s="1245"/>
      <c r="BD77" s="1245"/>
      <c r="BE77" s="1245"/>
      <c r="BF77" s="1245"/>
      <c r="BG77" s="1245"/>
      <c r="BH77" s="1245"/>
      <c r="BI77" s="1245"/>
      <c r="BJ77" s="1245"/>
      <c r="BK77" s="1245"/>
      <c r="BL77" s="1245"/>
      <c r="BM77" s="1245"/>
      <c r="BN77" s="1245"/>
      <c r="BO77" s="1245"/>
      <c r="BP77" s="1243">
        <v>21</v>
      </c>
      <c r="BQ77" s="1243"/>
      <c r="BR77" s="1243"/>
      <c r="BS77" s="1243"/>
      <c r="BT77" s="1243"/>
      <c r="BU77" s="1243"/>
      <c r="BV77" s="1243"/>
      <c r="BW77" s="1243"/>
      <c r="BX77" s="1243">
        <v>23.5</v>
      </c>
      <c r="BY77" s="1243"/>
      <c r="BZ77" s="1243"/>
      <c r="CA77" s="1243"/>
      <c r="CB77" s="1243"/>
      <c r="CC77" s="1243"/>
      <c r="CD77" s="1243"/>
      <c r="CE77" s="1243"/>
      <c r="CF77" s="1243">
        <v>8.5</v>
      </c>
      <c r="CG77" s="1243"/>
      <c r="CH77" s="1243"/>
      <c r="CI77" s="1243"/>
      <c r="CJ77" s="1243"/>
      <c r="CK77" s="1243"/>
      <c r="CL77" s="1243"/>
      <c r="CM77" s="1243"/>
      <c r="CN77" s="1243">
        <v>0</v>
      </c>
      <c r="CO77" s="1243"/>
      <c r="CP77" s="1243"/>
      <c r="CQ77" s="1243"/>
      <c r="CR77" s="1243"/>
      <c r="CS77" s="1243"/>
      <c r="CT77" s="1243"/>
      <c r="CU77" s="1243"/>
      <c r="CV77" s="1243">
        <v>0</v>
      </c>
      <c r="CW77" s="1243"/>
      <c r="CX77" s="1243"/>
      <c r="CY77" s="1243"/>
      <c r="CZ77" s="1243"/>
      <c r="DA77" s="1243"/>
      <c r="DB77" s="1243"/>
      <c r="DC77" s="1243"/>
    </row>
    <row r="78" spans="2:107" x14ac:dyDescent="0.15">
      <c r="B78" s="259"/>
      <c r="G78" s="1238"/>
      <c r="H78" s="1238"/>
      <c r="I78" s="1238"/>
      <c r="J78" s="1238"/>
      <c r="K78" s="1249"/>
      <c r="L78" s="1249"/>
      <c r="M78" s="1249"/>
      <c r="N78" s="1249"/>
      <c r="AN78" s="1242"/>
      <c r="AO78" s="1242"/>
      <c r="AP78" s="1242"/>
      <c r="AQ78" s="1242"/>
      <c r="AR78" s="1242"/>
      <c r="AS78" s="1242"/>
      <c r="AT78" s="1242"/>
      <c r="AU78" s="1242"/>
      <c r="AV78" s="1242"/>
      <c r="AW78" s="1242"/>
      <c r="AX78" s="1242"/>
      <c r="AY78" s="1242"/>
      <c r="AZ78" s="1242"/>
      <c r="BA78" s="1242"/>
      <c r="BB78" s="1245"/>
      <c r="BC78" s="1245"/>
      <c r="BD78" s="1245"/>
      <c r="BE78" s="1245"/>
      <c r="BF78" s="1245"/>
      <c r="BG78" s="1245"/>
      <c r="BH78" s="1245"/>
      <c r="BI78" s="1245"/>
      <c r="BJ78" s="1245"/>
      <c r="BK78" s="1245"/>
      <c r="BL78" s="1245"/>
      <c r="BM78" s="1245"/>
      <c r="BN78" s="1245"/>
      <c r="BO78" s="1245"/>
      <c r="BP78" s="1243"/>
      <c r="BQ78" s="1243"/>
      <c r="BR78" s="1243"/>
      <c r="BS78" s="1243"/>
      <c r="BT78" s="1243"/>
      <c r="BU78" s="1243"/>
      <c r="BV78" s="1243"/>
      <c r="BW78" s="1243"/>
      <c r="BX78" s="1243"/>
      <c r="BY78" s="1243"/>
      <c r="BZ78" s="1243"/>
      <c r="CA78" s="1243"/>
      <c r="CB78" s="1243"/>
      <c r="CC78" s="1243"/>
      <c r="CD78" s="1243"/>
      <c r="CE78" s="1243"/>
      <c r="CF78" s="1243"/>
      <c r="CG78" s="1243"/>
      <c r="CH78" s="1243"/>
      <c r="CI78" s="1243"/>
      <c r="CJ78" s="1243"/>
      <c r="CK78" s="1243"/>
      <c r="CL78" s="1243"/>
      <c r="CM78" s="1243"/>
      <c r="CN78" s="1243"/>
      <c r="CO78" s="1243"/>
      <c r="CP78" s="1243"/>
      <c r="CQ78" s="1243"/>
      <c r="CR78" s="1243"/>
      <c r="CS78" s="1243"/>
      <c r="CT78" s="1243"/>
      <c r="CU78" s="1243"/>
      <c r="CV78" s="1243"/>
      <c r="CW78" s="1243"/>
      <c r="CX78" s="1243"/>
      <c r="CY78" s="1243"/>
      <c r="CZ78" s="1243"/>
      <c r="DA78" s="1243"/>
      <c r="DB78" s="1243"/>
      <c r="DC78" s="1243"/>
    </row>
    <row r="79" spans="2:107" x14ac:dyDescent="0.15">
      <c r="B79" s="259"/>
      <c r="G79" s="1238"/>
      <c r="H79" s="1238"/>
      <c r="I79" s="1247"/>
      <c r="J79" s="1247"/>
      <c r="K79" s="1250"/>
      <c r="L79" s="1250"/>
      <c r="M79" s="1250"/>
      <c r="N79" s="1250"/>
      <c r="AN79" s="1242"/>
      <c r="AO79" s="1242"/>
      <c r="AP79" s="1242"/>
      <c r="AQ79" s="1242"/>
      <c r="AR79" s="1242"/>
      <c r="AS79" s="1242"/>
      <c r="AT79" s="1242"/>
      <c r="AU79" s="1242"/>
      <c r="AV79" s="1242"/>
      <c r="AW79" s="1242"/>
      <c r="AX79" s="1242"/>
      <c r="AY79" s="1242"/>
      <c r="AZ79" s="1242"/>
      <c r="BA79" s="1242"/>
      <c r="BB79" s="1245" t="s">
        <v>586</v>
      </c>
      <c r="BC79" s="1245"/>
      <c r="BD79" s="1245"/>
      <c r="BE79" s="1245"/>
      <c r="BF79" s="1245"/>
      <c r="BG79" s="1245"/>
      <c r="BH79" s="1245"/>
      <c r="BI79" s="1245"/>
      <c r="BJ79" s="1245"/>
      <c r="BK79" s="1245"/>
      <c r="BL79" s="1245"/>
      <c r="BM79" s="1245"/>
      <c r="BN79" s="1245"/>
      <c r="BO79" s="1245"/>
      <c r="BP79" s="1243">
        <v>9.1999999999999993</v>
      </c>
      <c r="BQ79" s="1243"/>
      <c r="BR79" s="1243"/>
      <c r="BS79" s="1243"/>
      <c r="BT79" s="1243"/>
      <c r="BU79" s="1243"/>
      <c r="BV79" s="1243"/>
      <c r="BW79" s="1243"/>
      <c r="BX79" s="1243">
        <v>8.6</v>
      </c>
      <c r="BY79" s="1243"/>
      <c r="BZ79" s="1243"/>
      <c r="CA79" s="1243"/>
      <c r="CB79" s="1243"/>
      <c r="CC79" s="1243"/>
      <c r="CD79" s="1243"/>
      <c r="CE79" s="1243"/>
      <c r="CF79" s="1243">
        <v>8.1999999999999993</v>
      </c>
      <c r="CG79" s="1243"/>
      <c r="CH79" s="1243"/>
      <c r="CI79" s="1243"/>
      <c r="CJ79" s="1243"/>
      <c r="CK79" s="1243"/>
      <c r="CL79" s="1243"/>
      <c r="CM79" s="1243"/>
      <c r="CN79" s="1243">
        <v>8.4</v>
      </c>
      <c r="CO79" s="1243"/>
      <c r="CP79" s="1243"/>
      <c r="CQ79" s="1243"/>
      <c r="CR79" s="1243"/>
      <c r="CS79" s="1243"/>
      <c r="CT79" s="1243"/>
      <c r="CU79" s="1243"/>
      <c r="CV79" s="1243">
        <v>8.5</v>
      </c>
      <c r="CW79" s="1243"/>
      <c r="CX79" s="1243"/>
      <c r="CY79" s="1243"/>
      <c r="CZ79" s="1243"/>
      <c r="DA79" s="1243"/>
      <c r="DB79" s="1243"/>
      <c r="DC79" s="1243"/>
    </row>
    <row r="80" spans="2:107" x14ac:dyDescent="0.15">
      <c r="B80" s="259"/>
      <c r="G80" s="1238"/>
      <c r="H80" s="1238"/>
      <c r="I80" s="1247"/>
      <c r="J80" s="1247"/>
      <c r="K80" s="1250"/>
      <c r="L80" s="1250"/>
      <c r="M80" s="1250"/>
      <c r="N80" s="1250"/>
      <c r="AN80" s="1242"/>
      <c r="AO80" s="1242"/>
      <c r="AP80" s="1242"/>
      <c r="AQ80" s="1242"/>
      <c r="AR80" s="1242"/>
      <c r="AS80" s="1242"/>
      <c r="AT80" s="1242"/>
      <c r="AU80" s="1242"/>
      <c r="AV80" s="1242"/>
      <c r="AW80" s="1242"/>
      <c r="AX80" s="1242"/>
      <c r="AY80" s="1242"/>
      <c r="AZ80" s="1242"/>
      <c r="BA80" s="1242"/>
      <c r="BB80" s="1245"/>
      <c r="BC80" s="1245"/>
      <c r="BD80" s="1245"/>
      <c r="BE80" s="1245"/>
      <c r="BF80" s="1245"/>
      <c r="BG80" s="1245"/>
      <c r="BH80" s="1245"/>
      <c r="BI80" s="1245"/>
      <c r="BJ80" s="1245"/>
      <c r="BK80" s="1245"/>
      <c r="BL80" s="1245"/>
      <c r="BM80" s="1245"/>
      <c r="BN80" s="1245"/>
      <c r="BO80" s="1245"/>
      <c r="BP80" s="1243"/>
      <c r="BQ80" s="1243"/>
      <c r="BR80" s="1243"/>
      <c r="BS80" s="1243"/>
      <c r="BT80" s="1243"/>
      <c r="BU80" s="1243"/>
      <c r="BV80" s="1243"/>
      <c r="BW80" s="1243"/>
      <c r="BX80" s="1243"/>
      <c r="BY80" s="1243"/>
      <c r="BZ80" s="1243"/>
      <c r="CA80" s="1243"/>
      <c r="CB80" s="1243"/>
      <c r="CC80" s="1243"/>
      <c r="CD80" s="1243"/>
      <c r="CE80" s="1243"/>
      <c r="CF80" s="1243"/>
      <c r="CG80" s="1243"/>
      <c r="CH80" s="1243"/>
      <c r="CI80" s="1243"/>
      <c r="CJ80" s="1243"/>
      <c r="CK80" s="1243"/>
      <c r="CL80" s="1243"/>
      <c r="CM80" s="1243"/>
      <c r="CN80" s="1243"/>
      <c r="CO80" s="1243"/>
      <c r="CP80" s="1243"/>
      <c r="CQ80" s="1243"/>
      <c r="CR80" s="1243"/>
      <c r="CS80" s="1243"/>
      <c r="CT80" s="1243"/>
      <c r="CU80" s="1243"/>
      <c r="CV80" s="1243"/>
      <c r="CW80" s="1243"/>
      <c r="CX80" s="1243"/>
      <c r="CY80" s="1243"/>
      <c r="CZ80" s="1243"/>
      <c r="DA80" s="1243"/>
      <c r="DB80" s="1243"/>
      <c r="DC80" s="1243"/>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5BM1hoOSERs2ivYekOQFq1ZiYIvLL0j/5N6ijKo2Eyx40v2NwOKDejJsl0ohtexDbim/5usTwK0lzRW5SBr9VQ==" saltValue="lPEUksaOeFSqpa1h0pffT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C501D-0B7A-47F6-A729-21C331B0F665}">
  <sheetPr>
    <pageSetUpPr fitToPage="1"/>
  </sheetPr>
  <dimension ref="A1:DR125"/>
  <sheetViews>
    <sheetView showGridLines="0" topLeftCell="A88" zoomScale="55" zoomScaleNormal="55" zoomScaleSheetLayoutView="70" workbookViewId="0">
      <selection activeCell="AH108" sqref="AH108"/>
    </sheetView>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482</v>
      </c>
    </row>
  </sheetData>
  <sheetProtection algorithmName="SHA-512" hashValue="XLpP+4RBSldnXgzxVMqlzjq3NqkqUsxzlEzrafVXslgSLH8zvSjvzzJXPgd7vhyNOKirGQCo4B413UfWwce64g==" saltValue="porR1cWFTG3TiHE0lo35/Q=="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644F-081D-4960-B6A9-C72F37896D6B}">
  <sheetPr>
    <pageSetUpPr fitToPage="1"/>
  </sheetPr>
  <dimension ref="A1:DR125"/>
  <sheetViews>
    <sheetView showGridLines="0" tabSelected="1" topLeftCell="A19"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482</v>
      </c>
    </row>
  </sheetData>
  <sheetProtection algorithmName="SHA-512" hashValue="fn9apKuGTM68KDrWlWVlLjXD+JNYxsJhuyWlxsFqr77TefUgLPnIEPe1XwRSUn5HFlofP20gWMF5af2ke5kMKA==" saltValue="ogtlG1B62rQi5JMn6cl6h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531</v>
      </c>
      <c r="G2" s="149"/>
      <c r="H2" s="150"/>
    </row>
    <row r="3" spans="1:8" x14ac:dyDescent="0.15">
      <c r="A3" s="146" t="s">
        <v>524</v>
      </c>
      <c r="B3" s="151"/>
      <c r="C3" s="152"/>
      <c r="D3" s="153">
        <v>47754</v>
      </c>
      <c r="E3" s="154"/>
      <c r="F3" s="155">
        <v>93492</v>
      </c>
      <c r="G3" s="156"/>
      <c r="H3" s="157"/>
    </row>
    <row r="4" spans="1:8" x14ac:dyDescent="0.15">
      <c r="A4" s="158"/>
      <c r="B4" s="159"/>
      <c r="C4" s="160"/>
      <c r="D4" s="161">
        <v>39460</v>
      </c>
      <c r="E4" s="162"/>
      <c r="F4" s="163">
        <v>53316</v>
      </c>
      <c r="G4" s="164"/>
      <c r="H4" s="165"/>
    </row>
    <row r="5" spans="1:8" x14ac:dyDescent="0.15">
      <c r="A5" s="146" t="s">
        <v>526</v>
      </c>
      <c r="B5" s="151"/>
      <c r="C5" s="152"/>
      <c r="D5" s="153">
        <v>76265</v>
      </c>
      <c r="E5" s="154"/>
      <c r="F5" s="155">
        <v>94796</v>
      </c>
      <c r="G5" s="156"/>
      <c r="H5" s="157"/>
    </row>
    <row r="6" spans="1:8" x14ac:dyDescent="0.15">
      <c r="A6" s="158"/>
      <c r="B6" s="159"/>
      <c r="C6" s="160"/>
      <c r="D6" s="161">
        <v>58074</v>
      </c>
      <c r="E6" s="162"/>
      <c r="F6" s="163">
        <v>55781</v>
      </c>
      <c r="G6" s="164"/>
      <c r="H6" s="165"/>
    </row>
    <row r="7" spans="1:8" x14ac:dyDescent="0.15">
      <c r="A7" s="146" t="s">
        <v>527</v>
      </c>
      <c r="B7" s="151"/>
      <c r="C7" s="152"/>
      <c r="D7" s="153">
        <v>56760</v>
      </c>
      <c r="E7" s="154"/>
      <c r="F7" s="155">
        <v>85942</v>
      </c>
      <c r="G7" s="156"/>
      <c r="H7" s="157"/>
    </row>
    <row r="8" spans="1:8" x14ac:dyDescent="0.15">
      <c r="A8" s="158"/>
      <c r="B8" s="159"/>
      <c r="C8" s="160"/>
      <c r="D8" s="161">
        <v>44105</v>
      </c>
      <c r="E8" s="162"/>
      <c r="F8" s="163">
        <v>48630</v>
      </c>
      <c r="G8" s="164"/>
      <c r="H8" s="165"/>
    </row>
    <row r="9" spans="1:8" x14ac:dyDescent="0.15">
      <c r="A9" s="146" t="s">
        <v>528</v>
      </c>
      <c r="B9" s="151"/>
      <c r="C9" s="152"/>
      <c r="D9" s="153">
        <v>69885</v>
      </c>
      <c r="E9" s="154"/>
      <c r="F9" s="155">
        <v>95007</v>
      </c>
      <c r="G9" s="156"/>
      <c r="H9" s="157"/>
    </row>
    <row r="10" spans="1:8" x14ac:dyDescent="0.15">
      <c r="A10" s="158"/>
      <c r="B10" s="159"/>
      <c r="C10" s="160"/>
      <c r="D10" s="161">
        <v>53712</v>
      </c>
      <c r="E10" s="162"/>
      <c r="F10" s="163">
        <v>48509</v>
      </c>
      <c r="G10" s="164"/>
      <c r="H10" s="165"/>
    </row>
    <row r="11" spans="1:8" x14ac:dyDescent="0.15">
      <c r="A11" s="146" t="s">
        <v>529</v>
      </c>
      <c r="B11" s="151"/>
      <c r="C11" s="152"/>
      <c r="D11" s="153">
        <v>154353</v>
      </c>
      <c r="E11" s="154"/>
      <c r="F11" s="155">
        <v>98176</v>
      </c>
      <c r="G11" s="156"/>
      <c r="H11" s="157"/>
    </row>
    <row r="12" spans="1:8" x14ac:dyDescent="0.15">
      <c r="A12" s="158"/>
      <c r="B12" s="159"/>
      <c r="C12" s="166"/>
      <c r="D12" s="161">
        <v>111128</v>
      </c>
      <c r="E12" s="162"/>
      <c r="F12" s="163">
        <v>58489</v>
      </c>
      <c r="G12" s="164"/>
      <c r="H12" s="165"/>
    </row>
    <row r="13" spans="1:8" x14ac:dyDescent="0.15">
      <c r="A13" s="146"/>
      <c r="B13" s="151"/>
      <c r="C13" s="152"/>
      <c r="D13" s="153">
        <v>81003</v>
      </c>
      <c r="E13" s="154"/>
      <c r="F13" s="155">
        <v>93483</v>
      </c>
      <c r="G13" s="167"/>
      <c r="H13" s="157"/>
    </row>
    <row r="14" spans="1:8" x14ac:dyDescent="0.15">
      <c r="A14" s="158"/>
      <c r="B14" s="159"/>
      <c r="C14" s="160"/>
      <c r="D14" s="161">
        <v>61296</v>
      </c>
      <c r="E14" s="162"/>
      <c r="F14" s="163">
        <v>52945</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8.6999999999999993</v>
      </c>
      <c r="C19" s="168">
        <f>ROUND(VALUE(SUBSTITUTE(実質収支比率等に係る経年分析!G$48,"▲","-")),2)</f>
        <v>7.54</v>
      </c>
      <c r="D19" s="168">
        <f>ROUND(VALUE(SUBSTITUTE(実質収支比率等に係る経年分析!H$48,"▲","-")),2)</f>
        <v>15.47</v>
      </c>
      <c r="E19" s="168">
        <f>ROUND(VALUE(SUBSTITUTE(実質収支比率等に係る経年分析!I$48,"▲","-")),2)</f>
        <v>13.94</v>
      </c>
      <c r="F19" s="168">
        <f>ROUND(VALUE(SUBSTITUTE(実質収支比率等に係る経年分析!J$48,"▲","-")),2)</f>
        <v>9.76</v>
      </c>
    </row>
    <row r="20" spans="1:11" x14ac:dyDescent="0.15">
      <c r="A20" s="168" t="s">
        <v>53</v>
      </c>
      <c r="B20" s="168">
        <f>ROUND(VALUE(SUBSTITUTE(実質収支比率等に係る経年分析!F$47,"▲","-")),2)</f>
        <v>42.94</v>
      </c>
      <c r="C20" s="168">
        <f>ROUND(VALUE(SUBSTITUTE(実質収支比率等に係る経年分析!G$47,"▲","-")),2)</f>
        <v>43.69</v>
      </c>
      <c r="D20" s="168">
        <f>ROUND(VALUE(SUBSTITUTE(実質収支比率等に係る経年分析!H$47,"▲","-")),2)</f>
        <v>43.98</v>
      </c>
      <c r="E20" s="168">
        <f>ROUND(VALUE(SUBSTITUTE(実質収支比率等に係る経年分析!I$47,"▲","-")),2)</f>
        <v>51.34</v>
      </c>
      <c r="F20" s="168">
        <f>ROUND(VALUE(SUBSTITUTE(実質収支比率等に係る経年分析!J$47,"▲","-")),2)</f>
        <v>55.87</v>
      </c>
    </row>
    <row r="21" spans="1:11" x14ac:dyDescent="0.15">
      <c r="A21" s="168" t="s">
        <v>54</v>
      </c>
      <c r="B21" s="168">
        <f>IF(ISNUMBER(VALUE(SUBSTITUTE(実質収支比率等に係る経年分析!F$49,"▲","-"))),ROUND(VALUE(SUBSTITUTE(実質収支比率等に係る経年分析!F$49,"▲","-")),2),NA())</f>
        <v>2.46</v>
      </c>
      <c r="C21" s="168">
        <f>IF(ISNUMBER(VALUE(SUBSTITUTE(実質収支比率等に係る経年分析!G$49,"▲","-"))),ROUND(VALUE(SUBSTITUTE(実質収支比率等に係る経年分析!G$49,"▲","-")),2),NA())</f>
        <v>-0.74</v>
      </c>
      <c r="D21" s="168">
        <f>IF(ISNUMBER(VALUE(SUBSTITUTE(実質収支比率等に係る経年分析!H$49,"▲","-"))),ROUND(VALUE(SUBSTITUTE(実質収支比率等に係る経年分析!H$49,"▲","-")),2),NA())</f>
        <v>8.19</v>
      </c>
      <c r="E21" s="168">
        <f>IF(ISNUMBER(VALUE(SUBSTITUTE(実質収支比率等に係る経年分析!I$49,"▲","-"))),ROUND(VALUE(SUBSTITUTE(実質収支比率等に係る経年分析!I$49,"▲","-")),2),NA())</f>
        <v>-0.51</v>
      </c>
      <c r="F21" s="168">
        <f>IF(ISNUMBER(VALUE(SUBSTITUTE(実質収支比率等に係る経年分析!J$49,"▲","-"))),ROUND(VALUE(SUBSTITUTE(実質収支比率等に係る経年分析!J$49,"▲","-")),2),NA())</f>
        <v>-3.94</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1.46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2.16</v>
      </c>
      <c r="F27" s="169" t="e">
        <f>IF(ROUND(VALUE(SUBSTITUTE(連結実質赤字比率に係る赤字・黒字の構成分析!H$43,"▲", "-")), 2) &lt; 0, ABS(ROUND(VALUE(SUBSTITUTE(連結実質赤字比率に係る赤字・黒字の構成分析!H$43,"▲", "-")), 2)), NA())</f>
        <v>#N/A</v>
      </c>
      <c r="G27" s="169">
        <f>IF(ROUND(VALUE(SUBSTITUTE(連結実質赤字比率に係る赤字・黒字の構成分析!H$43,"▲", "-")), 2) &gt;= 0, ABS(ROUND(VALUE(SUBSTITUTE(連結実質赤字比率に係る赤字・黒字の構成分析!H$43,"▲", "-")), 2)), NA())</f>
        <v>1.49</v>
      </c>
      <c r="H27" s="169" t="e">
        <f>IF(ROUND(VALUE(SUBSTITUTE(連結実質赤字比率に係る赤字・黒字の構成分析!I$43,"▲", "-")), 2) &lt; 0, ABS(ROUND(VALUE(SUBSTITUTE(連結実質赤字比率に係る赤字・黒字の構成分析!I$43,"▲", "-")), 2)), NA())</f>
        <v>#N/A</v>
      </c>
      <c r="I27" s="169">
        <f>IF(ROUND(VALUE(SUBSTITUTE(連結実質赤字比率に係る赤字・黒字の構成分析!I$43,"▲", "-")), 2) &gt;= 0, ABS(ROUND(VALUE(SUBSTITUTE(連結実質赤字比率に係る赤字・黒字の構成分析!I$43,"▲", "-")), 2)), NA())</f>
        <v>5.19</v>
      </c>
      <c r="J27" s="169" t="e">
        <f>IF(ROUND(VALUE(SUBSTITUTE(連結実質赤字比率に係る赤字・黒字の構成分析!J$43,"▲", "-")), 2) &lt; 0, ABS(ROUND(VALUE(SUBSTITUTE(連結実質赤字比率に係る赤字・黒字の構成分析!J$43,"▲", "-")), 2)), NA())</f>
        <v>#N/A</v>
      </c>
      <c r="K27" s="169">
        <f>IF(ROUND(VALUE(SUBSTITUTE(連結実質赤字比率に係る赤字・黒字の構成分析!J$43,"▲", "-")), 2) &gt;= 0, ABS(ROUND(VALUE(SUBSTITUTE(連結実質赤字比率に係る赤字・黒字の構成分析!J$43,"▲", "-")), 2)), NA())</f>
        <v>0.24</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str">
        <f>IF(連結実質赤字比率に係る赤字・黒字の構成分析!C$41="",NA(),連結実質赤字比率に係る赤字・黒字の構成分析!C$41)</f>
        <v>和気町地域開発事業特別会計</v>
      </c>
      <c r="B29" s="169" t="e">
        <f>IF(ROUND(VALUE(SUBSTITUTE(連結実質赤字比率に係る赤字・黒字の構成分析!F$41,"▲", "-")), 2) &lt; 0, ABS(ROUND(VALUE(SUBSTITUTE(連結実質赤字比率に係る赤字・黒字の構成分析!F$41,"▲", "-")), 2)), NA())</f>
        <v>#N/A</v>
      </c>
      <c r="C29" s="169">
        <f>IF(ROUND(VALUE(SUBSTITUTE(連結実質赤字比率に係る赤字・黒字の構成分析!F$41,"▲", "-")), 2) &gt;= 0, ABS(ROUND(VALUE(SUBSTITUTE(連結実質赤字比率に係る赤字・黒字の構成分析!F$41,"▲", "-")), 2)), NA())</f>
        <v>0</v>
      </c>
      <c r="D29" s="169" t="e">
        <f>IF(ROUND(VALUE(SUBSTITUTE(連結実質赤字比率に係る赤字・黒字の構成分析!G$41,"▲", "-")), 2) &lt; 0, ABS(ROUND(VALUE(SUBSTITUTE(連結実質赤字比率に係る赤字・黒字の構成分析!G$41,"▲", "-")), 2)), NA())</f>
        <v>#N/A</v>
      </c>
      <c r="E29" s="169">
        <f>IF(ROUND(VALUE(SUBSTITUTE(連結実質赤字比率に係る赤字・黒字の構成分析!G$41,"▲", "-")), 2) &gt;= 0, ABS(ROUND(VALUE(SUBSTITUTE(連結実質赤字比率に係る赤字・黒字の構成分析!G$41,"▲", "-")), 2)), NA())</f>
        <v>0</v>
      </c>
      <c r="F29" s="169" t="e">
        <f>IF(ROUND(VALUE(SUBSTITUTE(連結実質赤字比率に係る赤字・黒字の構成分析!H$41,"▲", "-")), 2) &lt; 0, ABS(ROUND(VALUE(SUBSTITUTE(連結実質赤字比率に係る赤字・黒字の構成分析!H$41,"▲", "-")), 2)), NA())</f>
        <v>#N/A</v>
      </c>
      <c r="G29" s="169">
        <f>IF(ROUND(VALUE(SUBSTITUTE(連結実質赤字比率に係る赤字・黒字の構成分析!H$41,"▲", "-")), 2) &gt;= 0, ABS(ROUND(VALUE(SUBSTITUTE(連結実質赤字比率に係る赤字・黒字の構成分析!H$41,"▲", "-")), 2)), NA())</f>
        <v>0</v>
      </c>
      <c r="H29" s="169" t="e">
        <f>IF(ROUND(VALUE(SUBSTITUTE(連結実質赤字比率に係る赤字・黒字の構成分析!I$41,"▲", "-")), 2) &lt; 0, ABS(ROUND(VALUE(SUBSTITUTE(連結実質赤字比率に係る赤字・黒字の構成分析!I$41,"▲", "-")), 2)), NA())</f>
        <v>#N/A</v>
      </c>
      <c r="I29" s="169">
        <f>IF(ROUND(VALUE(SUBSTITUTE(連結実質赤字比率に係る赤字・黒字の構成分析!I$41,"▲", "-")), 2) &gt;= 0, ABS(ROUND(VALUE(SUBSTITUTE(連結実質赤字比率に係る赤字・黒字の構成分析!I$41,"▲", "-")), 2)), NA())</f>
        <v>0.16</v>
      </c>
      <c r="J29" s="169" t="e">
        <f>IF(ROUND(VALUE(SUBSTITUTE(連結実質赤字比率に係る赤字・黒字の構成分析!J$41,"▲", "-")), 2) &lt; 0, ABS(ROUND(VALUE(SUBSTITUTE(連結実質赤字比率に係る赤字・黒字の構成分析!J$41,"▲", "-")), 2)), NA())</f>
        <v>#N/A</v>
      </c>
      <c r="K29" s="169">
        <f>IF(ROUND(VALUE(SUBSTITUTE(連結実質赤字比率に係る赤字・黒字の構成分析!J$41,"▲", "-")), 2) &gt;= 0, ABS(ROUND(VALUE(SUBSTITUTE(連結実質赤字比率に係る赤字・黒字の構成分析!J$41,"▲", "-")), 2)), NA())</f>
        <v>0.37</v>
      </c>
    </row>
    <row r="30" spans="1:11" x14ac:dyDescent="0.15">
      <c r="A30" s="169" t="str">
        <f>IF(連結実質赤字比率に係る赤字・黒字の構成分析!C$40="",NA(),連結実質赤字比率に係る赤字・黒字の構成分析!C$40)</f>
        <v>和気町国民健康保険特別会計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0.56999999999999995</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0.42</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1.3</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1.3</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0.95</v>
      </c>
    </row>
    <row r="31" spans="1:11" x14ac:dyDescent="0.15">
      <c r="A31" s="169" t="str">
        <f>IF(連結実質赤字比率に係る赤字・黒字の構成分析!C$39="",NA(),連結実質赤字比率に係る赤字・黒字の構成分析!C$39)</f>
        <v>和気町介護保険事業特別会計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1.44</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1.35</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0.64</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1.62</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1.77</v>
      </c>
    </row>
    <row r="32" spans="1:11" x14ac:dyDescent="0.15">
      <c r="A32" s="169" t="str">
        <f>IF(連結実質赤字比率に係る赤字・黒字の構成分析!C$38="",NA(),連結実質赤字比率に係る赤字・黒字の構成分析!C$38)</f>
        <v>和気町下水道事業会計</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3.38</v>
      </c>
    </row>
    <row r="33" spans="1:16" x14ac:dyDescent="0.15">
      <c r="A33" s="169" t="str">
        <f>IF(連結実質赤字比率に係る赤字・黒字の構成分析!C$37="",NA(),連結実質赤字比率に係る赤字・黒字の構成分析!C$37)</f>
        <v>和気町ごみ焼却施設解体事業特別会計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4.54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4.3099999999999996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4.0599999999999996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3.87</v>
      </c>
    </row>
    <row r="34" spans="1:16" x14ac:dyDescent="0.15">
      <c r="A34" s="169" t="str">
        <f>IF(連結実質赤字比率に係る赤字・黒字の構成分析!C$36="",NA(),連結実質赤字比率に係る赤字・黒字の構成分析!C$36)</f>
        <v>和気町簡易水道事業会計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4.78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4.84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4.82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5.0199999999999996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4.97</v>
      </c>
    </row>
    <row r="35" spans="1:16" x14ac:dyDescent="0.15">
      <c r="A35" s="169" t="str">
        <f>IF(連結実質赤字比率に係る赤字・黒字の構成分析!C$35="",NA(),連結実質赤字比率に係る赤字・黒字の構成分析!C$35)</f>
        <v>一般会計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4.1500000000000004</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3.21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11.38</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9.9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5.85</v>
      </c>
    </row>
    <row r="36" spans="1:16" x14ac:dyDescent="0.15">
      <c r="A36" s="169" t="str">
        <f>IF(連結実質赤字比率に係る赤字・黒字の構成分析!C$34="",NA(),連結実質赤字比率に係る赤字・黒字の構成分析!C$34)</f>
        <v>和気町上水道事業会計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8.7200000000000006</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8.7899999999999991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9.18</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9.93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10.39</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1108</v>
      </c>
      <c r="E42" s="170"/>
      <c r="F42" s="170"/>
      <c r="G42" s="170">
        <f>'実質公債費比率（分子）の構造'!L$52</f>
        <v>1094</v>
      </c>
      <c r="H42" s="170"/>
      <c r="I42" s="170"/>
      <c r="J42" s="170">
        <f>'実質公債費比率（分子）の構造'!M$52</f>
        <v>1089</v>
      </c>
      <c r="K42" s="170"/>
      <c r="L42" s="170"/>
      <c r="M42" s="170">
        <f>'実質公債費比率（分子）の構造'!N$52</f>
        <v>1114</v>
      </c>
      <c r="N42" s="170"/>
      <c r="O42" s="170"/>
      <c r="P42" s="170">
        <f>'実質公債費比率（分子）の構造'!O$52</f>
        <v>1073</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27</v>
      </c>
      <c r="C44" s="170"/>
      <c r="D44" s="170"/>
      <c r="E44" s="170">
        <f>'実質公債費比率（分子）の構造'!L$50</f>
        <v>24</v>
      </c>
      <c r="F44" s="170"/>
      <c r="G44" s="170"/>
      <c r="H44" s="170">
        <f>'実質公債費比率（分子）の構造'!M$50</f>
        <v>24</v>
      </c>
      <c r="I44" s="170"/>
      <c r="J44" s="170"/>
      <c r="K44" s="170">
        <f>'実質公債費比率（分子）の構造'!N$50</f>
        <v>24</v>
      </c>
      <c r="L44" s="170"/>
      <c r="M44" s="170"/>
      <c r="N44" s="170">
        <f>'実質公債費比率（分子）の構造'!O$50</f>
        <v>23</v>
      </c>
      <c r="O44" s="170"/>
      <c r="P44" s="170"/>
    </row>
    <row r="45" spans="1:16" x14ac:dyDescent="0.15">
      <c r="A45" s="170" t="s">
        <v>63</v>
      </c>
      <c r="B45" s="170">
        <f>'実質公債費比率（分子）の構造'!K$49</f>
        <v>38</v>
      </c>
      <c r="C45" s="170"/>
      <c r="D45" s="170"/>
      <c r="E45" s="170">
        <f>'実質公債費比率（分子）の構造'!L$49</f>
        <v>18</v>
      </c>
      <c r="F45" s="170"/>
      <c r="G45" s="170"/>
      <c r="H45" s="170">
        <f>'実質公債費比率（分子）の構造'!M$49</f>
        <v>15</v>
      </c>
      <c r="I45" s="170"/>
      <c r="J45" s="170"/>
      <c r="K45" s="170">
        <f>'実質公債費比率（分子）の構造'!N$49</f>
        <v>15</v>
      </c>
      <c r="L45" s="170"/>
      <c r="M45" s="170"/>
      <c r="N45" s="170">
        <f>'実質公債費比率（分子）の構造'!O$49</f>
        <v>14</v>
      </c>
      <c r="O45" s="170"/>
      <c r="P45" s="170"/>
    </row>
    <row r="46" spans="1:16" x14ac:dyDescent="0.15">
      <c r="A46" s="170" t="s">
        <v>64</v>
      </c>
      <c r="B46" s="170">
        <f>'実質公債費比率（分子）の構造'!K$48</f>
        <v>733</v>
      </c>
      <c r="C46" s="170"/>
      <c r="D46" s="170"/>
      <c r="E46" s="170">
        <f>'実質公債費比率（分子）の構造'!L$48</f>
        <v>599</v>
      </c>
      <c r="F46" s="170"/>
      <c r="G46" s="170"/>
      <c r="H46" s="170">
        <f>'実質公債費比率（分子）の構造'!M$48</f>
        <v>579</v>
      </c>
      <c r="I46" s="170"/>
      <c r="J46" s="170"/>
      <c r="K46" s="170">
        <f>'実質公債費比率（分子）の構造'!N$48</f>
        <v>580</v>
      </c>
      <c r="L46" s="170"/>
      <c r="M46" s="170"/>
      <c r="N46" s="170">
        <f>'実質公債費比率（分子）の構造'!O$48</f>
        <v>450</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737</v>
      </c>
      <c r="C49" s="170"/>
      <c r="D49" s="170"/>
      <c r="E49" s="170">
        <f>'実質公債費比率（分子）の構造'!L$45</f>
        <v>760</v>
      </c>
      <c r="F49" s="170"/>
      <c r="G49" s="170"/>
      <c r="H49" s="170">
        <f>'実質公債費比率（分子）の構造'!M$45</f>
        <v>845</v>
      </c>
      <c r="I49" s="170"/>
      <c r="J49" s="170"/>
      <c r="K49" s="170">
        <f>'実質公債費比率（分子）の構造'!N$45</f>
        <v>896</v>
      </c>
      <c r="L49" s="170"/>
      <c r="M49" s="170"/>
      <c r="N49" s="170">
        <f>'実質公債費比率（分子）の構造'!O$45</f>
        <v>923</v>
      </c>
      <c r="O49" s="170"/>
      <c r="P49" s="170"/>
    </row>
    <row r="50" spans="1:16" x14ac:dyDescent="0.15">
      <c r="A50" s="170" t="s">
        <v>67</v>
      </c>
      <c r="B50" s="170" t="e">
        <f>NA()</f>
        <v>#N/A</v>
      </c>
      <c r="C50" s="170">
        <f>IF(ISNUMBER('実質公債費比率（分子）の構造'!K$53),'実質公債費比率（分子）の構造'!K$53,NA())</f>
        <v>427</v>
      </c>
      <c r="D50" s="170" t="e">
        <f>NA()</f>
        <v>#N/A</v>
      </c>
      <c r="E50" s="170" t="e">
        <f>NA()</f>
        <v>#N/A</v>
      </c>
      <c r="F50" s="170">
        <f>IF(ISNUMBER('実質公債費比率（分子）の構造'!L$53),'実質公債費比率（分子）の構造'!L$53,NA())</f>
        <v>307</v>
      </c>
      <c r="G50" s="170" t="e">
        <f>NA()</f>
        <v>#N/A</v>
      </c>
      <c r="H50" s="170" t="e">
        <f>NA()</f>
        <v>#N/A</v>
      </c>
      <c r="I50" s="170">
        <f>IF(ISNUMBER('実質公債費比率（分子）の構造'!M$53),'実質公債費比率（分子）の構造'!M$53,NA())</f>
        <v>374</v>
      </c>
      <c r="J50" s="170" t="e">
        <f>NA()</f>
        <v>#N/A</v>
      </c>
      <c r="K50" s="170" t="e">
        <f>NA()</f>
        <v>#N/A</v>
      </c>
      <c r="L50" s="170">
        <f>IF(ISNUMBER('実質公債費比率（分子）の構造'!N$53),'実質公債費比率（分子）の構造'!N$53,NA())</f>
        <v>401</v>
      </c>
      <c r="M50" s="170" t="e">
        <f>NA()</f>
        <v>#N/A</v>
      </c>
      <c r="N50" s="170" t="e">
        <f>NA()</f>
        <v>#N/A</v>
      </c>
      <c r="O50" s="170">
        <f>IF(ISNUMBER('実質公債費比率（分子）の構造'!O$53),'実質公債費比率（分子）の構造'!O$53,NA())</f>
        <v>337</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11217</v>
      </c>
      <c r="E56" s="169"/>
      <c r="F56" s="169"/>
      <c r="G56" s="169">
        <f>'将来負担比率（分子）の構造'!J$52</f>
        <v>10978</v>
      </c>
      <c r="H56" s="169"/>
      <c r="I56" s="169"/>
      <c r="J56" s="169">
        <f>'将来負担比率（分子）の構造'!K$52</f>
        <v>10546</v>
      </c>
      <c r="K56" s="169"/>
      <c r="L56" s="169"/>
      <c r="M56" s="169">
        <f>'将来負担比率（分子）の構造'!L$52</f>
        <v>9979</v>
      </c>
      <c r="N56" s="169"/>
      <c r="O56" s="169"/>
      <c r="P56" s="169">
        <f>'将来負担比率（分子）の構造'!M$52</f>
        <v>10128</v>
      </c>
    </row>
    <row r="57" spans="1:16" x14ac:dyDescent="0.15">
      <c r="A57" s="169" t="s">
        <v>42</v>
      </c>
      <c r="B57" s="169"/>
      <c r="C57" s="169"/>
      <c r="D57" s="169">
        <f>'将来負担比率（分子）の構造'!I$51</f>
        <v>640</v>
      </c>
      <c r="E57" s="169"/>
      <c r="F57" s="169"/>
      <c r="G57" s="169">
        <f>'将来負担比率（分子）の構造'!J$51</f>
        <v>584</v>
      </c>
      <c r="H57" s="169"/>
      <c r="I57" s="169"/>
      <c r="J57" s="169">
        <f>'将来負担比率（分子）の構造'!K$51</f>
        <v>562</v>
      </c>
      <c r="K57" s="169"/>
      <c r="L57" s="169"/>
      <c r="M57" s="169">
        <f>'将来負担比率（分子）の構造'!L$51</f>
        <v>516</v>
      </c>
      <c r="N57" s="169"/>
      <c r="O57" s="169"/>
      <c r="P57" s="169">
        <f>'将来負担比率（分子）の構造'!M$51</f>
        <v>413</v>
      </c>
    </row>
    <row r="58" spans="1:16" x14ac:dyDescent="0.15">
      <c r="A58" s="169" t="s">
        <v>41</v>
      </c>
      <c r="B58" s="169"/>
      <c r="C58" s="169"/>
      <c r="D58" s="169">
        <f>'将来負担比率（分子）の構造'!I$50</f>
        <v>3390</v>
      </c>
      <c r="E58" s="169"/>
      <c r="F58" s="169"/>
      <c r="G58" s="169">
        <f>'将来負担比率（分子）の構造'!J$50</f>
        <v>3558</v>
      </c>
      <c r="H58" s="169"/>
      <c r="I58" s="169"/>
      <c r="J58" s="169">
        <f>'将来負担比率（分子）の構造'!K$50</f>
        <v>3704</v>
      </c>
      <c r="K58" s="169"/>
      <c r="L58" s="169"/>
      <c r="M58" s="169">
        <f>'将来負担比率（分子）の構造'!L$50</f>
        <v>4132</v>
      </c>
      <c r="N58" s="169"/>
      <c r="O58" s="169"/>
      <c r="P58" s="169">
        <f>'将来負担比率（分子）の構造'!M$50</f>
        <v>4501</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1015</v>
      </c>
      <c r="C62" s="169"/>
      <c r="D62" s="169"/>
      <c r="E62" s="169">
        <f>'将来負担比率（分子）の構造'!J$45</f>
        <v>847</v>
      </c>
      <c r="F62" s="169"/>
      <c r="G62" s="169"/>
      <c r="H62" s="169">
        <f>'将来負担比率（分子）の構造'!K$45</f>
        <v>980</v>
      </c>
      <c r="I62" s="169"/>
      <c r="J62" s="169"/>
      <c r="K62" s="169">
        <f>'将来負担比率（分子）の構造'!L$45</f>
        <v>959</v>
      </c>
      <c r="L62" s="169"/>
      <c r="M62" s="169"/>
      <c r="N62" s="169">
        <f>'将来負担比率（分子）の構造'!M$45</f>
        <v>910</v>
      </c>
      <c r="O62" s="169"/>
      <c r="P62" s="169"/>
    </row>
    <row r="63" spans="1:16" x14ac:dyDescent="0.15">
      <c r="A63" s="169" t="s">
        <v>34</v>
      </c>
      <c r="B63" s="169">
        <f>'将来負担比率（分子）の構造'!I$44</f>
        <v>88</v>
      </c>
      <c r="C63" s="169"/>
      <c r="D63" s="169"/>
      <c r="E63" s="169">
        <f>'将来負担比率（分子）の構造'!J$44</f>
        <v>219</v>
      </c>
      <c r="F63" s="169"/>
      <c r="G63" s="169"/>
      <c r="H63" s="169">
        <f>'将来負担比率（分子）の構造'!K$44</f>
        <v>158</v>
      </c>
      <c r="I63" s="169"/>
      <c r="J63" s="169"/>
      <c r="K63" s="169">
        <f>'将来負担比率（分子）の構造'!L$44</f>
        <v>33</v>
      </c>
      <c r="L63" s="169"/>
      <c r="M63" s="169"/>
      <c r="N63" s="169">
        <f>'将来負担比率（分子）の構造'!M$44</f>
        <v>16</v>
      </c>
      <c r="O63" s="169"/>
      <c r="P63" s="169"/>
    </row>
    <row r="64" spans="1:16" x14ac:dyDescent="0.15">
      <c r="A64" s="169" t="s">
        <v>33</v>
      </c>
      <c r="B64" s="169">
        <f>'将来負担比率（分子）の構造'!I$43</f>
        <v>5376</v>
      </c>
      <c r="C64" s="169"/>
      <c r="D64" s="169"/>
      <c r="E64" s="169">
        <f>'将来負担比率（分子）の構造'!J$43</f>
        <v>4577</v>
      </c>
      <c r="F64" s="169"/>
      <c r="G64" s="169"/>
      <c r="H64" s="169">
        <f>'将来負担比率（分子）の構造'!K$43</f>
        <v>4078</v>
      </c>
      <c r="I64" s="169"/>
      <c r="J64" s="169"/>
      <c r="K64" s="169">
        <f>'将来負担比率（分子）の構造'!L$43</f>
        <v>4087</v>
      </c>
      <c r="L64" s="169"/>
      <c r="M64" s="169"/>
      <c r="N64" s="169">
        <f>'将来負担比率（分子）の構造'!M$43</f>
        <v>3705</v>
      </c>
      <c r="O64" s="169"/>
      <c r="P64" s="169"/>
    </row>
    <row r="65" spans="1:16" x14ac:dyDescent="0.15">
      <c r="A65" s="169" t="s">
        <v>32</v>
      </c>
      <c r="B65" s="169">
        <f>'将来負担比率（分子）の構造'!I$42</f>
        <v>2548</v>
      </c>
      <c r="C65" s="169"/>
      <c r="D65" s="169"/>
      <c r="E65" s="169">
        <f>'将来負担比率（分子）の構造'!J$42</f>
        <v>2307</v>
      </c>
      <c r="F65" s="169"/>
      <c r="G65" s="169"/>
      <c r="H65" s="169">
        <f>'将来負担比率（分子）の構造'!K$42</f>
        <v>2060</v>
      </c>
      <c r="I65" s="169"/>
      <c r="J65" s="169"/>
      <c r="K65" s="169">
        <f>'将来負担比率（分子）の構造'!L$42</f>
        <v>2093</v>
      </c>
      <c r="L65" s="169"/>
      <c r="M65" s="169"/>
      <c r="N65" s="169">
        <f>'将来負担比率（分子）の構造'!M$42</f>
        <v>1829</v>
      </c>
      <c r="O65" s="169"/>
      <c r="P65" s="169"/>
    </row>
    <row r="66" spans="1:16" x14ac:dyDescent="0.15">
      <c r="A66" s="169" t="s">
        <v>31</v>
      </c>
      <c r="B66" s="169">
        <f>'将来負担比率（分子）の構造'!I$41</f>
        <v>9270</v>
      </c>
      <c r="C66" s="169"/>
      <c r="D66" s="169"/>
      <c r="E66" s="169">
        <f>'将来負担比率（分子）の構造'!J$41</f>
        <v>9282</v>
      </c>
      <c r="F66" s="169"/>
      <c r="G66" s="169"/>
      <c r="H66" s="169">
        <f>'将来負担比率（分子）の構造'!K$41</f>
        <v>9130</v>
      </c>
      <c r="I66" s="169"/>
      <c r="J66" s="169"/>
      <c r="K66" s="169">
        <f>'将来負担比率（分子）の構造'!L$41</f>
        <v>8808</v>
      </c>
      <c r="L66" s="169"/>
      <c r="M66" s="169"/>
      <c r="N66" s="169">
        <f>'将来負担比率（分子）の構造'!M$41</f>
        <v>9459</v>
      </c>
      <c r="O66" s="169"/>
      <c r="P66" s="169"/>
    </row>
    <row r="67" spans="1:16" x14ac:dyDescent="0.15">
      <c r="A67" s="169" t="s">
        <v>71</v>
      </c>
      <c r="B67" s="169" t="e">
        <f>NA()</f>
        <v>#N/A</v>
      </c>
      <c r="C67" s="169">
        <f>IF(ISNUMBER('将来負担比率（分子）の構造'!I$53), IF('将来負担比率（分子）の構造'!I$53 &lt; 0, 0, '将来負担比率（分子）の構造'!I$53), NA())</f>
        <v>3049</v>
      </c>
      <c r="D67" s="169" t="e">
        <f>NA()</f>
        <v>#N/A</v>
      </c>
      <c r="E67" s="169" t="e">
        <f>NA()</f>
        <v>#N/A</v>
      </c>
      <c r="F67" s="169">
        <f>IF(ISNUMBER('将来負担比率（分子）の構造'!J$53), IF('将来負担比率（分子）の構造'!J$53 &lt; 0, 0, '将来負担比率（分子）の構造'!J$53), NA())</f>
        <v>2113</v>
      </c>
      <c r="G67" s="169" t="e">
        <f>NA()</f>
        <v>#N/A</v>
      </c>
      <c r="H67" s="169" t="e">
        <f>NA()</f>
        <v>#N/A</v>
      </c>
      <c r="I67" s="169">
        <f>IF(ISNUMBER('将来負担比率（分子）の構造'!K$53), IF('将来負担比率（分子）の構造'!K$53 &lt; 0, 0, '将来負担比率（分子）の構造'!K$53), NA())</f>
        <v>1594</v>
      </c>
      <c r="J67" s="169" t="e">
        <f>NA()</f>
        <v>#N/A</v>
      </c>
      <c r="K67" s="169" t="e">
        <f>NA()</f>
        <v>#N/A</v>
      </c>
      <c r="L67" s="169">
        <f>IF(ISNUMBER('将来負担比率（分子）の構造'!L$53), IF('将来負担比率（分子）の構造'!L$53 &lt; 0, 0, '将来負担比率（分子）の構造'!L$53), NA())</f>
        <v>1353</v>
      </c>
      <c r="M67" s="169" t="e">
        <f>NA()</f>
        <v>#N/A</v>
      </c>
      <c r="N67" s="169" t="e">
        <f>NA()</f>
        <v>#N/A</v>
      </c>
      <c r="O67" s="169">
        <f>IF(ISNUMBER('将来負担比率（分子）の構造'!M$53), IF('将来負担比率（分子）の構造'!M$53 &lt; 0, 0, '将来負担比率（分子）の構造'!M$53), NA())</f>
        <v>876</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2494</v>
      </c>
      <c r="C72" s="173">
        <f>基金残高に係る経年分析!G55</f>
        <v>2883</v>
      </c>
      <c r="D72" s="173">
        <f>基金残高に係る経年分析!H55</f>
        <v>3168</v>
      </c>
    </row>
    <row r="73" spans="1:16" x14ac:dyDescent="0.15">
      <c r="A73" s="172" t="s">
        <v>74</v>
      </c>
      <c r="B73" s="173">
        <f>基金残高に係る経年分析!F56</f>
        <v>483</v>
      </c>
      <c r="C73" s="173">
        <f>基金残高に係る経年分析!G56</f>
        <v>483</v>
      </c>
      <c r="D73" s="173">
        <f>基金残高に係る経年分析!H56</f>
        <v>506</v>
      </c>
    </row>
    <row r="74" spans="1:16" x14ac:dyDescent="0.15">
      <c r="A74" s="172" t="s">
        <v>75</v>
      </c>
      <c r="B74" s="173">
        <f>基金残高に係る経年分析!F57</f>
        <v>1410</v>
      </c>
      <c r="C74" s="173">
        <f>基金残高に係る経年分析!G57</f>
        <v>1413</v>
      </c>
      <c r="D74" s="173">
        <f>基金残高に係る経年分析!H57</f>
        <v>1431</v>
      </c>
    </row>
  </sheetData>
  <sheetProtection algorithmName="SHA-512" hashValue="S+KBlMy6Yt58EilDAcic2OnNMAqALDR0KggiKxdgRSAAetItdvxIvnHWDUgJ1n20VzJj18p1cCeCX5wUm0/sGQ==" saltValue="xfawrGnRtUyVruFMZq4YN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15">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15">
      <c r="B5" s="692" t="s">
        <v>215</v>
      </c>
      <c r="C5" s="693"/>
      <c r="D5" s="693"/>
      <c r="E5" s="693"/>
      <c r="F5" s="693"/>
      <c r="G5" s="693"/>
      <c r="H5" s="693"/>
      <c r="I5" s="693"/>
      <c r="J5" s="693"/>
      <c r="K5" s="693"/>
      <c r="L5" s="693"/>
      <c r="M5" s="693"/>
      <c r="N5" s="693"/>
      <c r="O5" s="693"/>
      <c r="P5" s="693"/>
      <c r="Q5" s="694"/>
      <c r="R5" s="689">
        <v>1796285</v>
      </c>
      <c r="S5" s="690"/>
      <c r="T5" s="690"/>
      <c r="U5" s="690"/>
      <c r="V5" s="690"/>
      <c r="W5" s="690"/>
      <c r="X5" s="690"/>
      <c r="Y5" s="715"/>
      <c r="Z5" s="728">
        <v>17.5</v>
      </c>
      <c r="AA5" s="728"/>
      <c r="AB5" s="728"/>
      <c r="AC5" s="728"/>
      <c r="AD5" s="729">
        <v>1766266</v>
      </c>
      <c r="AE5" s="729"/>
      <c r="AF5" s="729"/>
      <c r="AG5" s="729"/>
      <c r="AH5" s="729"/>
      <c r="AI5" s="729"/>
      <c r="AJ5" s="729"/>
      <c r="AK5" s="729"/>
      <c r="AL5" s="716">
        <v>31</v>
      </c>
      <c r="AM5" s="698"/>
      <c r="AN5" s="698"/>
      <c r="AO5" s="717"/>
      <c r="AP5" s="692" t="s">
        <v>216</v>
      </c>
      <c r="AQ5" s="693"/>
      <c r="AR5" s="693"/>
      <c r="AS5" s="693"/>
      <c r="AT5" s="693"/>
      <c r="AU5" s="693"/>
      <c r="AV5" s="693"/>
      <c r="AW5" s="693"/>
      <c r="AX5" s="693"/>
      <c r="AY5" s="693"/>
      <c r="AZ5" s="693"/>
      <c r="BA5" s="693"/>
      <c r="BB5" s="693"/>
      <c r="BC5" s="693"/>
      <c r="BD5" s="693"/>
      <c r="BE5" s="693"/>
      <c r="BF5" s="694"/>
      <c r="BG5" s="634">
        <v>1760270</v>
      </c>
      <c r="BH5" s="635"/>
      <c r="BI5" s="635"/>
      <c r="BJ5" s="635"/>
      <c r="BK5" s="635"/>
      <c r="BL5" s="635"/>
      <c r="BM5" s="635"/>
      <c r="BN5" s="636"/>
      <c r="BO5" s="672">
        <v>98</v>
      </c>
      <c r="BP5" s="672"/>
      <c r="BQ5" s="672"/>
      <c r="BR5" s="672"/>
      <c r="BS5" s="673">
        <v>18561</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15">
      <c r="B6" s="631" t="s">
        <v>220</v>
      </c>
      <c r="C6" s="632"/>
      <c r="D6" s="632"/>
      <c r="E6" s="632"/>
      <c r="F6" s="632"/>
      <c r="G6" s="632"/>
      <c r="H6" s="632"/>
      <c r="I6" s="632"/>
      <c r="J6" s="632"/>
      <c r="K6" s="632"/>
      <c r="L6" s="632"/>
      <c r="M6" s="632"/>
      <c r="N6" s="632"/>
      <c r="O6" s="632"/>
      <c r="P6" s="632"/>
      <c r="Q6" s="633"/>
      <c r="R6" s="634">
        <v>84035</v>
      </c>
      <c r="S6" s="635"/>
      <c r="T6" s="635"/>
      <c r="U6" s="635"/>
      <c r="V6" s="635"/>
      <c r="W6" s="635"/>
      <c r="X6" s="635"/>
      <c r="Y6" s="636"/>
      <c r="Z6" s="672">
        <v>0.8</v>
      </c>
      <c r="AA6" s="672"/>
      <c r="AB6" s="672"/>
      <c r="AC6" s="672"/>
      <c r="AD6" s="673">
        <v>84035</v>
      </c>
      <c r="AE6" s="673"/>
      <c r="AF6" s="673"/>
      <c r="AG6" s="673"/>
      <c r="AH6" s="673"/>
      <c r="AI6" s="673"/>
      <c r="AJ6" s="673"/>
      <c r="AK6" s="673"/>
      <c r="AL6" s="637">
        <v>1.5</v>
      </c>
      <c r="AM6" s="638"/>
      <c r="AN6" s="638"/>
      <c r="AO6" s="674"/>
      <c r="AP6" s="631" t="s">
        <v>221</v>
      </c>
      <c r="AQ6" s="632"/>
      <c r="AR6" s="632"/>
      <c r="AS6" s="632"/>
      <c r="AT6" s="632"/>
      <c r="AU6" s="632"/>
      <c r="AV6" s="632"/>
      <c r="AW6" s="632"/>
      <c r="AX6" s="632"/>
      <c r="AY6" s="632"/>
      <c r="AZ6" s="632"/>
      <c r="BA6" s="632"/>
      <c r="BB6" s="632"/>
      <c r="BC6" s="632"/>
      <c r="BD6" s="632"/>
      <c r="BE6" s="632"/>
      <c r="BF6" s="633"/>
      <c r="BG6" s="634">
        <v>1760270</v>
      </c>
      <c r="BH6" s="635"/>
      <c r="BI6" s="635"/>
      <c r="BJ6" s="635"/>
      <c r="BK6" s="635"/>
      <c r="BL6" s="635"/>
      <c r="BM6" s="635"/>
      <c r="BN6" s="636"/>
      <c r="BO6" s="672">
        <v>98</v>
      </c>
      <c r="BP6" s="672"/>
      <c r="BQ6" s="672"/>
      <c r="BR6" s="672"/>
      <c r="BS6" s="673">
        <v>18561</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78866</v>
      </c>
      <c r="CS6" s="635"/>
      <c r="CT6" s="635"/>
      <c r="CU6" s="635"/>
      <c r="CV6" s="635"/>
      <c r="CW6" s="635"/>
      <c r="CX6" s="635"/>
      <c r="CY6" s="636"/>
      <c r="CZ6" s="716">
        <v>0.8</v>
      </c>
      <c r="DA6" s="698"/>
      <c r="DB6" s="698"/>
      <c r="DC6" s="718"/>
      <c r="DD6" s="640" t="s">
        <v>122</v>
      </c>
      <c r="DE6" s="635"/>
      <c r="DF6" s="635"/>
      <c r="DG6" s="635"/>
      <c r="DH6" s="635"/>
      <c r="DI6" s="635"/>
      <c r="DJ6" s="635"/>
      <c r="DK6" s="635"/>
      <c r="DL6" s="635"/>
      <c r="DM6" s="635"/>
      <c r="DN6" s="635"/>
      <c r="DO6" s="635"/>
      <c r="DP6" s="636"/>
      <c r="DQ6" s="640">
        <v>78232</v>
      </c>
      <c r="DR6" s="635"/>
      <c r="DS6" s="635"/>
      <c r="DT6" s="635"/>
      <c r="DU6" s="635"/>
      <c r="DV6" s="635"/>
      <c r="DW6" s="635"/>
      <c r="DX6" s="635"/>
      <c r="DY6" s="635"/>
      <c r="DZ6" s="635"/>
      <c r="EA6" s="635"/>
      <c r="EB6" s="635"/>
      <c r="EC6" s="671"/>
    </row>
    <row r="7" spans="2:143" ht="11.25" customHeight="1" x14ac:dyDescent="0.15">
      <c r="B7" s="631" t="s">
        <v>223</v>
      </c>
      <c r="C7" s="632"/>
      <c r="D7" s="632"/>
      <c r="E7" s="632"/>
      <c r="F7" s="632"/>
      <c r="G7" s="632"/>
      <c r="H7" s="632"/>
      <c r="I7" s="632"/>
      <c r="J7" s="632"/>
      <c r="K7" s="632"/>
      <c r="L7" s="632"/>
      <c r="M7" s="632"/>
      <c r="N7" s="632"/>
      <c r="O7" s="632"/>
      <c r="P7" s="632"/>
      <c r="Q7" s="633"/>
      <c r="R7" s="634">
        <v>550</v>
      </c>
      <c r="S7" s="635"/>
      <c r="T7" s="635"/>
      <c r="U7" s="635"/>
      <c r="V7" s="635"/>
      <c r="W7" s="635"/>
      <c r="X7" s="635"/>
      <c r="Y7" s="636"/>
      <c r="Z7" s="672">
        <v>0</v>
      </c>
      <c r="AA7" s="672"/>
      <c r="AB7" s="672"/>
      <c r="AC7" s="672"/>
      <c r="AD7" s="673">
        <v>550</v>
      </c>
      <c r="AE7" s="673"/>
      <c r="AF7" s="673"/>
      <c r="AG7" s="673"/>
      <c r="AH7" s="673"/>
      <c r="AI7" s="673"/>
      <c r="AJ7" s="673"/>
      <c r="AK7" s="673"/>
      <c r="AL7" s="637">
        <v>0</v>
      </c>
      <c r="AM7" s="638"/>
      <c r="AN7" s="638"/>
      <c r="AO7" s="674"/>
      <c r="AP7" s="631" t="s">
        <v>224</v>
      </c>
      <c r="AQ7" s="632"/>
      <c r="AR7" s="632"/>
      <c r="AS7" s="632"/>
      <c r="AT7" s="632"/>
      <c r="AU7" s="632"/>
      <c r="AV7" s="632"/>
      <c r="AW7" s="632"/>
      <c r="AX7" s="632"/>
      <c r="AY7" s="632"/>
      <c r="AZ7" s="632"/>
      <c r="BA7" s="632"/>
      <c r="BB7" s="632"/>
      <c r="BC7" s="632"/>
      <c r="BD7" s="632"/>
      <c r="BE7" s="632"/>
      <c r="BF7" s="633"/>
      <c r="BG7" s="634">
        <v>588408</v>
      </c>
      <c r="BH7" s="635"/>
      <c r="BI7" s="635"/>
      <c r="BJ7" s="635"/>
      <c r="BK7" s="635"/>
      <c r="BL7" s="635"/>
      <c r="BM7" s="635"/>
      <c r="BN7" s="636"/>
      <c r="BO7" s="672">
        <v>32.799999999999997</v>
      </c>
      <c r="BP7" s="672"/>
      <c r="BQ7" s="672"/>
      <c r="BR7" s="672"/>
      <c r="BS7" s="673">
        <v>18561</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1661616</v>
      </c>
      <c r="CS7" s="635"/>
      <c r="CT7" s="635"/>
      <c r="CU7" s="635"/>
      <c r="CV7" s="635"/>
      <c r="CW7" s="635"/>
      <c r="CX7" s="635"/>
      <c r="CY7" s="636"/>
      <c r="CZ7" s="672">
        <v>17.2</v>
      </c>
      <c r="DA7" s="672"/>
      <c r="DB7" s="672"/>
      <c r="DC7" s="672"/>
      <c r="DD7" s="640">
        <v>566326</v>
      </c>
      <c r="DE7" s="635"/>
      <c r="DF7" s="635"/>
      <c r="DG7" s="635"/>
      <c r="DH7" s="635"/>
      <c r="DI7" s="635"/>
      <c r="DJ7" s="635"/>
      <c r="DK7" s="635"/>
      <c r="DL7" s="635"/>
      <c r="DM7" s="635"/>
      <c r="DN7" s="635"/>
      <c r="DO7" s="635"/>
      <c r="DP7" s="636"/>
      <c r="DQ7" s="640">
        <v>925197</v>
      </c>
      <c r="DR7" s="635"/>
      <c r="DS7" s="635"/>
      <c r="DT7" s="635"/>
      <c r="DU7" s="635"/>
      <c r="DV7" s="635"/>
      <c r="DW7" s="635"/>
      <c r="DX7" s="635"/>
      <c r="DY7" s="635"/>
      <c r="DZ7" s="635"/>
      <c r="EA7" s="635"/>
      <c r="EB7" s="635"/>
      <c r="EC7" s="671"/>
    </row>
    <row r="8" spans="2:143" ht="11.25" customHeight="1" x14ac:dyDescent="0.15">
      <c r="B8" s="631" t="s">
        <v>226</v>
      </c>
      <c r="C8" s="632"/>
      <c r="D8" s="632"/>
      <c r="E8" s="632"/>
      <c r="F8" s="632"/>
      <c r="G8" s="632"/>
      <c r="H8" s="632"/>
      <c r="I8" s="632"/>
      <c r="J8" s="632"/>
      <c r="K8" s="632"/>
      <c r="L8" s="632"/>
      <c r="M8" s="632"/>
      <c r="N8" s="632"/>
      <c r="O8" s="632"/>
      <c r="P8" s="632"/>
      <c r="Q8" s="633"/>
      <c r="R8" s="634">
        <v>9060</v>
      </c>
      <c r="S8" s="635"/>
      <c r="T8" s="635"/>
      <c r="U8" s="635"/>
      <c r="V8" s="635"/>
      <c r="W8" s="635"/>
      <c r="X8" s="635"/>
      <c r="Y8" s="636"/>
      <c r="Z8" s="672">
        <v>0.1</v>
      </c>
      <c r="AA8" s="672"/>
      <c r="AB8" s="672"/>
      <c r="AC8" s="672"/>
      <c r="AD8" s="673">
        <v>9060</v>
      </c>
      <c r="AE8" s="673"/>
      <c r="AF8" s="673"/>
      <c r="AG8" s="673"/>
      <c r="AH8" s="673"/>
      <c r="AI8" s="673"/>
      <c r="AJ8" s="673"/>
      <c r="AK8" s="673"/>
      <c r="AL8" s="637">
        <v>0.2</v>
      </c>
      <c r="AM8" s="638"/>
      <c r="AN8" s="638"/>
      <c r="AO8" s="674"/>
      <c r="AP8" s="631" t="s">
        <v>227</v>
      </c>
      <c r="AQ8" s="632"/>
      <c r="AR8" s="632"/>
      <c r="AS8" s="632"/>
      <c r="AT8" s="632"/>
      <c r="AU8" s="632"/>
      <c r="AV8" s="632"/>
      <c r="AW8" s="632"/>
      <c r="AX8" s="632"/>
      <c r="AY8" s="632"/>
      <c r="AZ8" s="632"/>
      <c r="BA8" s="632"/>
      <c r="BB8" s="632"/>
      <c r="BC8" s="632"/>
      <c r="BD8" s="632"/>
      <c r="BE8" s="632"/>
      <c r="BF8" s="633"/>
      <c r="BG8" s="634">
        <v>21732</v>
      </c>
      <c r="BH8" s="635"/>
      <c r="BI8" s="635"/>
      <c r="BJ8" s="635"/>
      <c r="BK8" s="635"/>
      <c r="BL8" s="635"/>
      <c r="BM8" s="635"/>
      <c r="BN8" s="636"/>
      <c r="BO8" s="672">
        <v>1.2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2163477</v>
      </c>
      <c r="CS8" s="635"/>
      <c r="CT8" s="635"/>
      <c r="CU8" s="635"/>
      <c r="CV8" s="635"/>
      <c r="CW8" s="635"/>
      <c r="CX8" s="635"/>
      <c r="CY8" s="636"/>
      <c r="CZ8" s="672">
        <v>22.5</v>
      </c>
      <c r="DA8" s="672"/>
      <c r="DB8" s="672"/>
      <c r="DC8" s="672"/>
      <c r="DD8" s="640">
        <v>4100</v>
      </c>
      <c r="DE8" s="635"/>
      <c r="DF8" s="635"/>
      <c r="DG8" s="635"/>
      <c r="DH8" s="635"/>
      <c r="DI8" s="635"/>
      <c r="DJ8" s="635"/>
      <c r="DK8" s="635"/>
      <c r="DL8" s="635"/>
      <c r="DM8" s="635"/>
      <c r="DN8" s="635"/>
      <c r="DO8" s="635"/>
      <c r="DP8" s="636"/>
      <c r="DQ8" s="640">
        <v>1300877</v>
      </c>
      <c r="DR8" s="635"/>
      <c r="DS8" s="635"/>
      <c r="DT8" s="635"/>
      <c r="DU8" s="635"/>
      <c r="DV8" s="635"/>
      <c r="DW8" s="635"/>
      <c r="DX8" s="635"/>
      <c r="DY8" s="635"/>
      <c r="DZ8" s="635"/>
      <c r="EA8" s="635"/>
      <c r="EB8" s="635"/>
      <c r="EC8" s="671"/>
    </row>
    <row r="9" spans="2:143" ht="11.25" customHeight="1" x14ac:dyDescent="0.15">
      <c r="B9" s="631" t="s">
        <v>229</v>
      </c>
      <c r="C9" s="632"/>
      <c r="D9" s="632"/>
      <c r="E9" s="632"/>
      <c r="F9" s="632"/>
      <c r="G9" s="632"/>
      <c r="H9" s="632"/>
      <c r="I9" s="632"/>
      <c r="J9" s="632"/>
      <c r="K9" s="632"/>
      <c r="L9" s="632"/>
      <c r="M9" s="632"/>
      <c r="N9" s="632"/>
      <c r="O9" s="632"/>
      <c r="P9" s="632"/>
      <c r="Q9" s="633"/>
      <c r="R9" s="634">
        <v>9903</v>
      </c>
      <c r="S9" s="635"/>
      <c r="T9" s="635"/>
      <c r="U9" s="635"/>
      <c r="V9" s="635"/>
      <c r="W9" s="635"/>
      <c r="X9" s="635"/>
      <c r="Y9" s="636"/>
      <c r="Z9" s="672">
        <v>0.1</v>
      </c>
      <c r="AA9" s="672"/>
      <c r="AB9" s="672"/>
      <c r="AC9" s="672"/>
      <c r="AD9" s="673">
        <v>9903</v>
      </c>
      <c r="AE9" s="673"/>
      <c r="AF9" s="673"/>
      <c r="AG9" s="673"/>
      <c r="AH9" s="673"/>
      <c r="AI9" s="673"/>
      <c r="AJ9" s="673"/>
      <c r="AK9" s="673"/>
      <c r="AL9" s="637">
        <v>0.2</v>
      </c>
      <c r="AM9" s="638"/>
      <c r="AN9" s="638"/>
      <c r="AO9" s="674"/>
      <c r="AP9" s="631" t="s">
        <v>230</v>
      </c>
      <c r="AQ9" s="632"/>
      <c r="AR9" s="632"/>
      <c r="AS9" s="632"/>
      <c r="AT9" s="632"/>
      <c r="AU9" s="632"/>
      <c r="AV9" s="632"/>
      <c r="AW9" s="632"/>
      <c r="AX9" s="632"/>
      <c r="AY9" s="632"/>
      <c r="AZ9" s="632"/>
      <c r="BA9" s="632"/>
      <c r="BB9" s="632"/>
      <c r="BC9" s="632"/>
      <c r="BD9" s="632"/>
      <c r="BE9" s="632"/>
      <c r="BF9" s="633"/>
      <c r="BG9" s="634">
        <v>468834</v>
      </c>
      <c r="BH9" s="635"/>
      <c r="BI9" s="635"/>
      <c r="BJ9" s="635"/>
      <c r="BK9" s="635"/>
      <c r="BL9" s="635"/>
      <c r="BM9" s="635"/>
      <c r="BN9" s="636"/>
      <c r="BO9" s="672">
        <v>26.1</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624907</v>
      </c>
      <c r="CS9" s="635"/>
      <c r="CT9" s="635"/>
      <c r="CU9" s="635"/>
      <c r="CV9" s="635"/>
      <c r="CW9" s="635"/>
      <c r="CX9" s="635"/>
      <c r="CY9" s="636"/>
      <c r="CZ9" s="672">
        <v>6.5</v>
      </c>
      <c r="DA9" s="672"/>
      <c r="DB9" s="672"/>
      <c r="DC9" s="672"/>
      <c r="DD9" s="640">
        <v>14991</v>
      </c>
      <c r="DE9" s="635"/>
      <c r="DF9" s="635"/>
      <c r="DG9" s="635"/>
      <c r="DH9" s="635"/>
      <c r="DI9" s="635"/>
      <c r="DJ9" s="635"/>
      <c r="DK9" s="635"/>
      <c r="DL9" s="635"/>
      <c r="DM9" s="635"/>
      <c r="DN9" s="635"/>
      <c r="DO9" s="635"/>
      <c r="DP9" s="636"/>
      <c r="DQ9" s="640">
        <v>516721</v>
      </c>
      <c r="DR9" s="635"/>
      <c r="DS9" s="635"/>
      <c r="DT9" s="635"/>
      <c r="DU9" s="635"/>
      <c r="DV9" s="635"/>
      <c r="DW9" s="635"/>
      <c r="DX9" s="635"/>
      <c r="DY9" s="635"/>
      <c r="DZ9" s="635"/>
      <c r="EA9" s="635"/>
      <c r="EB9" s="635"/>
      <c r="EC9" s="671"/>
    </row>
    <row r="10" spans="2:143" ht="11.25" customHeight="1" x14ac:dyDescent="0.15">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v>32944</v>
      </c>
      <c r="BH10" s="635"/>
      <c r="BI10" s="635"/>
      <c r="BJ10" s="635"/>
      <c r="BK10" s="635"/>
      <c r="BL10" s="635"/>
      <c r="BM10" s="635"/>
      <c r="BN10" s="636"/>
      <c r="BO10" s="672">
        <v>1.8</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t="s">
        <v>122</v>
      </c>
      <c r="CS10" s="635"/>
      <c r="CT10" s="635"/>
      <c r="CU10" s="635"/>
      <c r="CV10" s="635"/>
      <c r="CW10" s="635"/>
      <c r="CX10" s="635"/>
      <c r="CY10" s="636"/>
      <c r="CZ10" s="672" t="s">
        <v>122</v>
      </c>
      <c r="DA10" s="672"/>
      <c r="DB10" s="672"/>
      <c r="DC10" s="672"/>
      <c r="DD10" s="640" t="s">
        <v>122</v>
      </c>
      <c r="DE10" s="635"/>
      <c r="DF10" s="635"/>
      <c r="DG10" s="635"/>
      <c r="DH10" s="635"/>
      <c r="DI10" s="635"/>
      <c r="DJ10" s="635"/>
      <c r="DK10" s="635"/>
      <c r="DL10" s="635"/>
      <c r="DM10" s="635"/>
      <c r="DN10" s="635"/>
      <c r="DO10" s="635"/>
      <c r="DP10" s="636"/>
      <c r="DQ10" s="640" t="s">
        <v>122</v>
      </c>
      <c r="DR10" s="635"/>
      <c r="DS10" s="635"/>
      <c r="DT10" s="635"/>
      <c r="DU10" s="635"/>
      <c r="DV10" s="635"/>
      <c r="DW10" s="635"/>
      <c r="DX10" s="635"/>
      <c r="DY10" s="635"/>
      <c r="DZ10" s="635"/>
      <c r="EA10" s="635"/>
      <c r="EB10" s="635"/>
      <c r="EC10" s="671"/>
    </row>
    <row r="11" spans="2:143" ht="11.25" customHeight="1" x14ac:dyDescent="0.15">
      <c r="B11" s="631" t="s">
        <v>235</v>
      </c>
      <c r="C11" s="632"/>
      <c r="D11" s="632"/>
      <c r="E11" s="632"/>
      <c r="F11" s="632"/>
      <c r="G11" s="632"/>
      <c r="H11" s="632"/>
      <c r="I11" s="632"/>
      <c r="J11" s="632"/>
      <c r="K11" s="632"/>
      <c r="L11" s="632"/>
      <c r="M11" s="632"/>
      <c r="N11" s="632"/>
      <c r="O11" s="632"/>
      <c r="P11" s="632"/>
      <c r="Q11" s="633"/>
      <c r="R11" s="634">
        <v>318519</v>
      </c>
      <c r="S11" s="635"/>
      <c r="T11" s="635"/>
      <c r="U11" s="635"/>
      <c r="V11" s="635"/>
      <c r="W11" s="635"/>
      <c r="X11" s="635"/>
      <c r="Y11" s="636"/>
      <c r="Z11" s="637">
        <v>3.1</v>
      </c>
      <c r="AA11" s="638"/>
      <c r="AB11" s="638"/>
      <c r="AC11" s="639"/>
      <c r="AD11" s="640">
        <v>318519</v>
      </c>
      <c r="AE11" s="635"/>
      <c r="AF11" s="635"/>
      <c r="AG11" s="635"/>
      <c r="AH11" s="635"/>
      <c r="AI11" s="635"/>
      <c r="AJ11" s="635"/>
      <c r="AK11" s="636"/>
      <c r="AL11" s="637">
        <v>5.6</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v>64898</v>
      </c>
      <c r="BH11" s="635"/>
      <c r="BI11" s="635"/>
      <c r="BJ11" s="635"/>
      <c r="BK11" s="635"/>
      <c r="BL11" s="635"/>
      <c r="BM11" s="635"/>
      <c r="BN11" s="636"/>
      <c r="BO11" s="672">
        <v>3.6</v>
      </c>
      <c r="BP11" s="672"/>
      <c r="BQ11" s="672"/>
      <c r="BR11" s="672"/>
      <c r="BS11" s="673">
        <v>18561</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399363</v>
      </c>
      <c r="CS11" s="635"/>
      <c r="CT11" s="635"/>
      <c r="CU11" s="635"/>
      <c r="CV11" s="635"/>
      <c r="CW11" s="635"/>
      <c r="CX11" s="635"/>
      <c r="CY11" s="636"/>
      <c r="CZ11" s="672">
        <v>4.0999999999999996</v>
      </c>
      <c r="DA11" s="672"/>
      <c r="DB11" s="672"/>
      <c r="DC11" s="672"/>
      <c r="DD11" s="640">
        <v>129169</v>
      </c>
      <c r="DE11" s="635"/>
      <c r="DF11" s="635"/>
      <c r="DG11" s="635"/>
      <c r="DH11" s="635"/>
      <c r="DI11" s="635"/>
      <c r="DJ11" s="635"/>
      <c r="DK11" s="635"/>
      <c r="DL11" s="635"/>
      <c r="DM11" s="635"/>
      <c r="DN11" s="635"/>
      <c r="DO11" s="635"/>
      <c r="DP11" s="636"/>
      <c r="DQ11" s="640">
        <v>195055</v>
      </c>
      <c r="DR11" s="635"/>
      <c r="DS11" s="635"/>
      <c r="DT11" s="635"/>
      <c r="DU11" s="635"/>
      <c r="DV11" s="635"/>
      <c r="DW11" s="635"/>
      <c r="DX11" s="635"/>
      <c r="DY11" s="635"/>
      <c r="DZ11" s="635"/>
      <c r="EA11" s="635"/>
      <c r="EB11" s="635"/>
      <c r="EC11" s="671"/>
    </row>
    <row r="12" spans="2:143" ht="11.25" customHeight="1" x14ac:dyDescent="0.15">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v>1016874</v>
      </c>
      <c r="BH12" s="635"/>
      <c r="BI12" s="635"/>
      <c r="BJ12" s="635"/>
      <c r="BK12" s="635"/>
      <c r="BL12" s="635"/>
      <c r="BM12" s="635"/>
      <c r="BN12" s="636"/>
      <c r="BO12" s="672">
        <v>56.6</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212752</v>
      </c>
      <c r="CS12" s="635"/>
      <c r="CT12" s="635"/>
      <c r="CU12" s="635"/>
      <c r="CV12" s="635"/>
      <c r="CW12" s="635"/>
      <c r="CX12" s="635"/>
      <c r="CY12" s="636"/>
      <c r="CZ12" s="672">
        <v>2.2000000000000002</v>
      </c>
      <c r="DA12" s="672"/>
      <c r="DB12" s="672"/>
      <c r="DC12" s="672"/>
      <c r="DD12" s="640">
        <v>1705</v>
      </c>
      <c r="DE12" s="635"/>
      <c r="DF12" s="635"/>
      <c r="DG12" s="635"/>
      <c r="DH12" s="635"/>
      <c r="DI12" s="635"/>
      <c r="DJ12" s="635"/>
      <c r="DK12" s="635"/>
      <c r="DL12" s="635"/>
      <c r="DM12" s="635"/>
      <c r="DN12" s="635"/>
      <c r="DO12" s="635"/>
      <c r="DP12" s="636"/>
      <c r="DQ12" s="640">
        <v>105785</v>
      </c>
      <c r="DR12" s="635"/>
      <c r="DS12" s="635"/>
      <c r="DT12" s="635"/>
      <c r="DU12" s="635"/>
      <c r="DV12" s="635"/>
      <c r="DW12" s="635"/>
      <c r="DX12" s="635"/>
      <c r="DY12" s="635"/>
      <c r="DZ12" s="635"/>
      <c r="EA12" s="635"/>
      <c r="EB12" s="635"/>
      <c r="EC12" s="671"/>
    </row>
    <row r="13" spans="2:143" ht="11.25" customHeight="1" x14ac:dyDescent="0.15">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v>1011738</v>
      </c>
      <c r="BH13" s="635"/>
      <c r="BI13" s="635"/>
      <c r="BJ13" s="635"/>
      <c r="BK13" s="635"/>
      <c r="BL13" s="635"/>
      <c r="BM13" s="635"/>
      <c r="BN13" s="636"/>
      <c r="BO13" s="672">
        <v>56.3</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1656297</v>
      </c>
      <c r="CS13" s="635"/>
      <c r="CT13" s="635"/>
      <c r="CU13" s="635"/>
      <c r="CV13" s="635"/>
      <c r="CW13" s="635"/>
      <c r="CX13" s="635"/>
      <c r="CY13" s="636"/>
      <c r="CZ13" s="672">
        <v>17.2</v>
      </c>
      <c r="DA13" s="672"/>
      <c r="DB13" s="672"/>
      <c r="DC13" s="672"/>
      <c r="DD13" s="640">
        <v>845769</v>
      </c>
      <c r="DE13" s="635"/>
      <c r="DF13" s="635"/>
      <c r="DG13" s="635"/>
      <c r="DH13" s="635"/>
      <c r="DI13" s="635"/>
      <c r="DJ13" s="635"/>
      <c r="DK13" s="635"/>
      <c r="DL13" s="635"/>
      <c r="DM13" s="635"/>
      <c r="DN13" s="635"/>
      <c r="DO13" s="635"/>
      <c r="DP13" s="636"/>
      <c r="DQ13" s="640">
        <v>992976</v>
      </c>
      <c r="DR13" s="635"/>
      <c r="DS13" s="635"/>
      <c r="DT13" s="635"/>
      <c r="DU13" s="635"/>
      <c r="DV13" s="635"/>
      <c r="DW13" s="635"/>
      <c r="DX13" s="635"/>
      <c r="DY13" s="635"/>
      <c r="DZ13" s="635"/>
      <c r="EA13" s="635"/>
      <c r="EB13" s="635"/>
      <c r="EC13" s="671"/>
    </row>
    <row r="14" spans="2:143" ht="11.25" customHeight="1" x14ac:dyDescent="0.15">
      <c r="B14" s="631" t="s">
        <v>244</v>
      </c>
      <c r="C14" s="632"/>
      <c r="D14" s="632"/>
      <c r="E14" s="632"/>
      <c r="F14" s="632"/>
      <c r="G14" s="632"/>
      <c r="H14" s="632"/>
      <c r="I14" s="632"/>
      <c r="J14" s="632"/>
      <c r="K14" s="632"/>
      <c r="L14" s="632"/>
      <c r="M14" s="632"/>
      <c r="N14" s="632"/>
      <c r="O14" s="632"/>
      <c r="P14" s="632"/>
      <c r="Q14" s="633"/>
      <c r="R14" s="634">
        <v>720</v>
      </c>
      <c r="S14" s="635"/>
      <c r="T14" s="635"/>
      <c r="U14" s="635"/>
      <c r="V14" s="635"/>
      <c r="W14" s="635"/>
      <c r="X14" s="635"/>
      <c r="Y14" s="636"/>
      <c r="Z14" s="672">
        <v>0</v>
      </c>
      <c r="AA14" s="672"/>
      <c r="AB14" s="672"/>
      <c r="AC14" s="672"/>
      <c r="AD14" s="673">
        <v>720</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63870</v>
      </c>
      <c r="BH14" s="635"/>
      <c r="BI14" s="635"/>
      <c r="BJ14" s="635"/>
      <c r="BK14" s="635"/>
      <c r="BL14" s="635"/>
      <c r="BM14" s="635"/>
      <c r="BN14" s="636"/>
      <c r="BO14" s="672">
        <v>3.6</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376639</v>
      </c>
      <c r="CS14" s="635"/>
      <c r="CT14" s="635"/>
      <c r="CU14" s="635"/>
      <c r="CV14" s="635"/>
      <c r="CW14" s="635"/>
      <c r="CX14" s="635"/>
      <c r="CY14" s="636"/>
      <c r="CZ14" s="672">
        <v>3.9</v>
      </c>
      <c r="DA14" s="672"/>
      <c r="DB14" s="672"/>
      <c r="DC14" s="672"/>
      <c r="DD14" s="640">
        <v>31546</v>
      </c>
      <c r="DE14" s="635"/>
      <c r="DF14" s="635"/>
      <c r="DG14" s="635"/>
      <c r="DH14" s="635"/>
      <c r="DI14" s="635"/>
      <c r="DJ14" s="635"/>
      <c r="DK14" s="635"/>
      <c r="DL14" s="635"/>
      <c r="DM14" s="635"/>
      <c r="DN14" s="635"/>
      <c r="DO14" s="635"/>
      <c r="DP14" s="636"/>
      <c r="DQ14" s="640">
        <v>347176</v>
      </c>
      <c r="DR14" s="635"/>
      <c r="DS14" s="635"/>
      <c r="DT14" s="635"/>
      <c r="DU14" s="635"/>
      <c r="DV14" s="635"/>
      <c r="DW14" s="635"/>
      <c r="DX14" s="635"/>
      <c r="DY14" s="635"/>
      <c r="DZ14" s="635"/>
      <c r="EA14" s="635"/>
      <c r="EB14" s="635"/>
      <c r="EC14" s="671"/>
    </row>
    <row r="15" spans="2:143" ht="11.25" customHeight="1" x14ac:dyDescent="0.15">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91118</v>
      </c>
      <c r="BH15" s="635"/>
      <c r="BI15" s="635"/>
      <c r="BJ15" s="635"/>
      <c r="BK15" s="635"/>
      <c r="BL15" s="635"/>
      <c r="BM15" s="635"/>
      <c r="BN15" s="636"/>
      <c r="BO15" s="672">
        <v>5.0999999999999996</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1522665</v>
      </c>
      <c r="CS15" s="635"/>
      <c r="CT15" s="635"/>
      <c r="CU15" s="635"/>
      <c r="CV15" s="635"/>
      <c r="CW15" s="635"/>
      <c r="CX15" s="635"/>
      <c r="CY15" s="636"/>
      <c r="CZ15" s="672">
        <v>15.8</v>
      </c>
      <c r="DA15" s="672"/>
      <c r="DB15" s="672"/>
      <c r="DC15" s="672"/>
      <c r="DD15" s="640">
        <v>436287</v>
      </c>
      <c r="DE15" s="635"/>
      <c r="DF15" s="635"/>
      <c r="DG15" s="635"/>
      <c r="DH15" s="635"/>
      <c r="DI15" s="635"/>
      <c r="DJ15" s="635"/>
      <c r="DK15" s="635"/>
      <c r="DL15" s="635"/>
      <c r="DM15" s="635"/>
      <c r="DN15" s="635"/>
      <c r="DO15" s="635"/>
      <c r="DP15" s="636"/>
      <c r="DQ15" s="640">
        <v>812762</v>
      </c>
      <c r="DR15" s="635"/>
      <c r="DS15" s="635"/>
      <c r="DT15" s="635"/>
      <c r="DU15" s="635"/>
      <c r="DV15" s="635"/>
      <c r="DW15" s="635"/>
      <c r="DX15" s="635"/>
      <c r="DY15" s="635"/>
      <c r="DZ15" s="635"/>
      <c r="EA15" s="635"/>
      <c r="EB15" s="635"/>
      <c r="EC15" s="671"/>
    </row>
    <row r="16" spans="2:143" ht="11.25" customHeight="1" x14ac:dyDescent="0.15">
      <c r="B16" s="631" t="s">
        <v>250</v>
      </c>
      <c r="C16" s="632"/>
      <c r="D16" s="632"/>
      <c r="E16" s="632"/>
      <c r="F16" s="632"/>
      <c r="G16" s="632"/>
      <c r="H16" s="632"/>
      <c r="I16" s="632"/>
      <c r="J16" s="632"/>
      <c r="K16" s="632"/>
      <c r="L16" s="632"/>
      <c r="M16" s="632"/>
      <c r="N16" s="632"/>
      <c r="O16" s="632"/>
      <c r="P16" s="632"/>
      <c r="Q16" s="633"/>
      <c r="R16" s="634">
        <v>8854</v>
      </c>
      <c r="S16" s="635"/>
      <c r="T16" s="635"/>
      <c r="U16" s="635"/>
      <c r="V16" s="635"/>
      <c r="W16" s="635"/>
      <c r="X16" s="635"/>
      <c r="Y16" s="636"/>
      <c r="Z16" s="672">
        <v>0.1</v>
      </c>
      <c r="AA16" s="672"/>
      <c r="AB16" s="672"/>
      <c r="AC16" s="672"/>
      <c r="AD16" s="673">
        <v>8854</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v>16258</v>
      </c>
      <c r="CS16" s="635"/>
      <c r="CT16" s="635"/>
      <c r="CU16" s="635"/>
      <c r="CV16" s="635"/>
      <c r="CW16" s="635"/>
      <c r="CX16" s="635"/>
      <c r="CY16" s="636"/>
      <c r="CZ16" s="672">
        <v>0.2</v>
      </c>
      <c r="DA16" s="672"/>
      <c r="DB16" s="672"/>
      <c r="DC16" s="672"/>
      <c r="DD16" s="640" t="s">
        <v>122</v>
      </c>
      <c r="DE16" s="635"/>
      <c r="DF16" s="635"/>
      <c r="DG16" s="635"/>
      <c r="DH16" s="635"/>
      <c r="DI16" s="635"/>
      <c r="DJ16" s="635"/>
      <c r="DK16" s="635"/>
      <c r="DL16" s="635"/>
      <c r="DM16" s="635"/>
      <c r="DN16" s="635"/>
      <c r="DO16" s="635"/>
      <c r="DP16" s="636"/>
      <c r="DQ16" s="640">
        <v>2073</v>
      </c>
      <c r="DR16" s="635"/>
      <c r="DS16" s="635"/>
      <c r="DT16" s="635"/>
      <c r="DU16" s="635"/>
      <c r="DV16" s="635"/>
      <c r="DW16" s="635"/>
      <c r="DX16" s="635"/>
      <c r="DY16" s="635"/>
      <c r="DZ16" s="635"/>
      <c r="EA16" s="635"/>
      <c r="EB16" s="635"/>
      <c r="EC16" s="671"/>
    </row>
    <row r="17" spans="2:133" ht="11.25" customHeight="1" x14ac:dyDescent="0.15">
      <c r="B17" s="631" t="s">
        <v>253</v>
      </c>
      <c r="C17" s="632"/>
      <c r="D17" s="632"/>
      <c r="E17" s="632"/>
      <c r="F17" s="632"/>
      <c r="G17" s="632"/>
      <c r="H17" s="632"/>
      <c r="I17" s="632"/>
      <c r="J17" s="632"/>
      <c r="K17" s="632"/>
      <c r="L17" s="632"/>
      <c r="M17" s="632"/>
      <c r="N17" s="632"/>
      <c r="O17" s="632"/>
      <c r="P17" s="632"/>
      <c r="Q17" s="633"/>
      <c r="R17" s="634">
        <v>25619</v>
      </c>
      <c r="S17" s="635"/>
      <c r="T17" s="635"/>
      <c r="U17" s="635"/>
      <c r="V17" s="635"/>
      <c r="W17" s="635"/>
      <c r="X17" s="635"/>
      <c r="Y17" s="636"/>
      <c r="Z17" s="672">
        <v>0.2</v>
      </c>
      <c r="AA17" s="672"/>
      <c r="AB17" s="672"/>
      <c r="AC17" s="672"/>
      <c r="AD17" s="673">
        <v>25619</v>
      </c>
      <c r="AE17" s="673"/>
      <c r="AF17" s="673"/>
      <c r="AG17" s="673"/>
      <c r="AH17" s="673"/>
      <c r="AI17" s="673"/>
      <c r="AJ17" s="673"/>
      <c r="AK17" s="673"/>
      <c r="AL17" s="637">
        <v>0.5</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923110</v>
      </c>
      <c r="CS17" s="635"/>
      <c r="CT17" s="635"/>
      <c r="CU17" s="635"/>
      <c r="CV17" s="635"/>
      <c r="CW17" s="635"/>
      <c r="CX17" s="635"/>
      <c r="CY17" s="636"/>
      <c r="CZ17" s="672">
        <v>9.6</v>
      </c>
      <c r="DA17" s="672"/>
      <c r="DB17" s="672"/>
      <c r="DC17" s="672"/>
      <c r="DD17" s="640" t="s">
        <v>122</v>
      </c>
      <c r="DE17" s="635"/>
      <c r="DF17" s="635"/>
      <c r="DG17" s="635"/>
      <c r="DH17" s="635"/>
      <c r="DI17" s="635"/>
      <c r="DJ17" s="635"/>
      <c r="DK17" s="635"/>
      <c r="DL17" s="635"/>
      <c r="DM17" s="635"/>
      <c r="DN17" s="635"/>
      <c r="DO17" s="635"/>
      <c r="DP17" s="636"/>
      <c r="DQ17" s="640">
        <v>904288</v>
      </c>
      <c r="DR17" s="635"/>
      <c r="DS17" s="635"/>
      <c r="DT17" s="635"/>
      <c r="DU17" s="635"/>
      <c r="DV17" s="635"/>
      <c r="DW17" s="635"/>
      <c r="DX17" s="635"/>
      <c r="DY17" s="635"/>
      <c r="DZ17" s="635"/>
      <c r="EA17" s="635"/>
      <c r="EB17" s="635"/>
      <c r="EC17" s="671"/>
    </row>
    <row r="18" spans="2:133" ht="11.25" customHeight="1" x14ac:dyDescent="0.15">
      <c r="B18" s="631" t="s">
        <v>256</v>
      </c>
      <c r="C18" s="632"/>
      <c r="D18" s="632"/>
      <c r="E18" s="632"/>
      <c r="F18" s="632"/>
      <c r="G18" s="632"/>
      <c r="H18" s="632"/>
      <c r="I18" s="632"/>
      <c r="J18" s="632"/>
      <c r="K18" s="632"/>
      <c r="L18" s="632"/>
      <c r="M18" s="632"/>
      <c r="N18" s="632"/>
      <c r="O18" s="632"/>
      <c r="P18" s="632"/>
      <c r="Q18" s="633"/>
      <c r="R18" s="634">
        <v>10583</v>
      </c>
      <c r="S18" s="635"/>
      <c r="T18" s="635"/>
      <c r="U18" s="635"/>
      <c r="V18" s="635"/>
      <c r="W18" s="635"/>
      <c r="X18" s="635"/>
      <c r="Y18" s="636"/>
      <c r="Z18" s="672">
        <v>0.1</v>
      </c>
      <c r="AA18" s="672"/>
      <c r="AB18" s="672"/>
      <c r="AC18" s="672"/>
      <c r="AD18" s="673">
        <v>10583</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15">
      <c r="B19" s="631" t="s">
        <v>259</v>
      </c>
      <c r="C19" s="632"/>
      <c r="D19" s="632"/>
      <c r="E19" s="632"/>
      <c r="F19" s="632"/>
      <c r="G19" s="632"/>
      <c r="H19" s="632"/>
      <c r="I19" s="632"/>
      <c r="J19" s="632"/>
      <c r="K19" s="632"/>
      <c r="L19" s="632"/>
      <c r="M19" s="632"/>
      <c r="N19" s="632"/>
      <c r="O19" s="632"/>
      <c r="P19" s="632"/>
      <c r="Q19" s="633"/>
      <c r="R19" s="634">
        <v>9003</v>
      </c>
      <c r="S19" s="635"/>
      <c r="T19" s="635"/>
      <c r="U19" s="635"/>
      <c r="V19" s="635"/>
      <c r="W19" s="635"/>
      <c r="X19" s="635"/>
      <c r="Y19" s="636"/>
      <c r="Z19" s="672">
        <v>0.1</v>
      </c>
      <c r="AA19" s="672"/>
      <c r="AB19" s="672"/>
      <c r="AC19" s="672"/>
      <c r="AD19" s="673">
        <v>9003</v>
      </c>
      <c r="AE19" s="673"/>
      <c r="AF19" s="673"/>
      <c r="AG19" s="673"/>
      <c r="AH19" s="673"/>
      <c r="AI19" s="673"/>
      <c r="AJ19" s="673"/>
      <c r="AK19" s="673"/>
      <c r="AL19" s="637">
        <v>0.2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36015</v>
      </c>
      <c r="BH19" s="635"/>
      <c r="BI19" s="635"/>
      <c r="BJ19" s="635"/>
      <c r="BK19" s="635"/>
      <c r="BL19" s="635"/>
      <c r="BM19" s="635"/>
      <c r="BN19" s="636"/>
      <c r="BO19" s="672">
        <v>2</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15">
      <c r="B20" s="701" t="s">
        <v>262</v>
      </c>
      <c r="C20" s="702"/>
      <c r="D20" s="702"/>
      <c r="E20" s="702"/>
      <c r="F20" s="702"/>
      <c r="G20" s="702"/>
      <c r="H20" s="702"/>
      <c r="I20" s="702"/>
      <c r="J20" s="702"/>
      <c r="K20" s="702"/>
      <c r="L20" s="702"/>
      <c r="M20" s="702"/>
      <c r="N20" s="702"/>
      <c r="O20" s="702"/>
      <c r="P20" s="702"/>
      <c r="Q20" s="703"/>
      <c r="R20" s="634">
        <v>1580</v>
      </c>
      <c r="S20" s="635"/>
      <c r="T20" s="635"/>
      <c r="U20" s="635"/>
      <c r="V20" s="635"/>
      <c r="W20" s="635"/>
      <c r="X20" s="635"/>
      <c r="Y20" s="636"/>
      <c r="Z20" s="672">
        <v>0</v>
      </c>
      <c r="AA20" s="672"/>
      <c r="AB20" s="672"/>
      <c r="AC20" s="672"/>
      <c r="AD20" s="673">
        <v>1580</v>
      </c>
      <c r="AE20" s="673"/>
      <c r="AF20" s="673"/>
      <c r="AG20" s="673"/>
      <c r="AH20" s="673"/>
      <c r="AI20" s="673"/>
      <c r="AJ20" s="673"/>
      <c r="AK20" s="673"/>
      <c r="AL20" s="637">
        <v>0</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36015</v>
      </c>
      <c r="BH20" s="635"/>
      <c r="BI20" s="635"/>
      <c r="BJ20" s="635"/>
      <c r="BK20" s="635"/>
      <c r="BL20" s="635"/>
      <c r="BM20" s="635"/>
      <c r="BN20" s="636"/>
      <c r="BO20" s="672">
        <v>2</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9635950</v>
      </c>
      <c r="CS20" s="635"/>
      <c r="CT20" s="635"/>
      <c r="CU20" s="635"/>
      <c r="CV20" s="635"/>
      <c r="CW20" s="635"/>
      <c r="CX20" s="635"/>
      <c r="CY20" s="636"/>
      <c r="CZ20" s="672">
        <v>100</v>
      </c>
      <c r="DA20" s="672"/>
      <c r="DB20" s="672"/>
      <c r="DC20" s="672"/>
      <c r="DD20" s="640">
        <v>2029893</v>
      </c>
      <c r="DE20" s="635"/>
      <c r="DF20" s="635"/>
      <c r="DG20" s="635"/>
      <c r="DH20" s="635"/>
      <c r="DI20" s="635"/>
      <c r="DJ20" s="635"/>
      <c r="DK20" s="635"/>
      <c r="DL20" s="635"/>
      <c r="DM20" s="635"/>
      <c r="DN20" s="635"/>
      <c r="DO20" s="635"/>
      <c r="DP20" s="636"/>
      <c r="DQ20" s="640">
        <v>6181142</v>
      </c>
      <c r="DR20" s="635"/>
      <c r="DS20" s="635"/>
      <c r="DT20" s="635"/>
      <c r="DU20" s="635"/>
      <c r="DV20" s="635"/>
      <c r="DW20" s="635"/>
      <c r="DX20" s="635"/>
      <c r="DY20" s="635"/>
      <c r="DZ20" s="635"/>
      <c r="EA20" s="635"/>
      <c r="EB20" s="635"/>
      <c r="EC20" s="671"/>
    </row>
    <row r="21" spans="2:133" ht="11.25" customHeight="1" x14ac:dyDescent="0.15">
      <c r="B21" s="631" t="s">
        <v>265</v>
      </c>
      <c r="C21" s="632"/>
      <c r="D21" s="632"/>
      <c r="E21" s="632"/>
      <c r="F21" s="632"/>
      <c r="G21" s="632"/>
      <c r="H21" s="632"/>
      <c r="I21" s="632"/>
      <c r="J21" s="632"/>
      <c r="K21" s="632"/>
      <c r="L21" s="632"/>
      <c r="M21" s="632"/>
      <c r="N21" s="632"/>
      <c r="O21" s="632"/>
      <c r="P21" s="632"/>
      <c r="Q21" s="633"/>
      <c r="R21" s="634">
        <v>3813017</v>
      </c>
      <c r="S21" s="635"/>
      <c r="T21" s="635"/>
      <c r="U21" s="635"/>
      <c r="V21" s="635"/>
      <c r="W21" s="635"/>
      <c r="X21" s="635"/>
      <c r="Y21" s="636"/>
      <c r="Z21" s="672">
        <v>37.200000000000003</v>
      </c>
      <c r="AA21" s="672"/>
      <c r="AB21" s="672"/>
      <c r="AC21" s="672"/>
      <c r="AD21" s="673">
        <v>3415826</v>
      </c>
      <c r="AE21" s="673"/>
      <c r="AF21" s="673"/>
      <c r="AG21" s="673"/>
      <c r="AH21" s="673"/>
      <c r="AI21" s="673"/>
      <c r="AJ21" s="673"/>
      <c r="AK21" s="673"/>
      <c r="AL21" s="637">
        <v>60</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5996</v>
      </c>
      <c r="BH21" s="635"/>
      <c r="BI21" s="635"/>
      <c r="BJ21" s="635"/>
      <c r="BK21" s="635"/>
      <c r="BL21" s="635"/>
      <c r="BM21" s="635"/>
      <c r="BN21" s="636"/>
      <c r="BO21" s="672">
        <v>0.3</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15">
      <c r="B22" s="631" t="s">
        <v>267</v>
      </c>
      <c r="C22" s="632"/>
      <c r="D22" s="632"/>
      <c r="E22" s="632"/>
      <c r="F22" s="632"/>
      <c r="G22" s="632"/>
      <c r="H22" s="632"/>
      <c r="I22" s="632"/>
      <c r="J22" s="632"/>
      <c r="K22" s="632"/>
      <c r="L22" s="632"/>
      <c r="M22" s="632"/>
      <c r="N22" s="632"/>
      <c r="O22" s="632"/>
      <c r="P22" s="632"/>
      <c r="Q22" s="633"/>
      <c r="R22" s="634">
        <v>3415826</v>
      </c>
      <c r="S22" s="635"/>
      <c r="T22" s="635"/>
      <c r="U22" s="635"/>
      <c r="V22" s="635"/>
      <c r="W22" s="635"/>
      <c r="X22" s="635"/>
      <c r="Y22" s="636"/>
      <c r="Z22" s="672">
        <v>33.299999999999997</v>
      </c>
      <c r="AA22" s="672"/>
      <c r="AB22" s="672"/>
      <c r="AC22" s="672"/>
      <c r="AD22" s="673">
        <v>3415826</v>
      </c>
      <c r="AE22" s="673"/>
      <c r="AF22" s="673"/>
      <c r="AG22" s="673"/>
      <c r="AH22" s="673"/>
      <c r="AI22" s="673"/>
      <c r="AJ22" s="673"/>
      <c r="AK22" s="673"/>
      <c r="AL22" s="637">
        <v>60</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631" t="s">
        <v>270</v>
      </c>
      <c r="C23" s="632"/>
      <c r="D23" s="632"/>
      <c r="E23" s="632"/>
      <c r="F23" s="632"/>
      <c r="G23" s="632"/>
      <c r="H23" s="632"/>
      <c r="I23" s="632"/>
      <c r="J23" s="632"/>
      <c r="K23" s="632"/>
      <c r="L23" s="632"/>
      <c r="M23" s="632"/>
      <c r="N23" s="632"/>
      <c r="O23" s="632"/>
      <c r="P23" s="632"/>
      <c r="Q23" s="633"/>
      <c r="R23" s="634">
        <v>397191</v>
      </c>
      <c r="S23" s="635"/>
      <c r="T23" s="635"/>
      <c r="U23" s="635"/>
      <c r="V23" s="635"/>
      <c r="W23" s="635"/>
      <c r="X23" s="635"/>
      <c r="Y23" s="636"/>
      <c r="Z23" s="672">
        <v>3.9</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v>30019</v>
      </c>
      <c r="BH23" s="635"/>
      <c r="BI23" s="635"/>
      <c r="BJ23" s="635"/>
      <c r="BK23" s="635"/>
      <c r="BL23" s="635"/>
      <c r="BM23" s="635"/>
      <c r="BN23" s="636"/>
      <c r="BO23" s="672">
        <v>1.7</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15">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3486544</v>
      </c>
      <c r="CS24" s="690"/>
      <c r="CT24" s="690"/>
      <c r="CU24" s="690"/>
      <c r="CV24" s="690"/>
      <c r="CW24" s="690"/>
      <c r="CX24" s="690"/>
      <c r="CY24" s="715"/>
      <c r="CZ24" s="716">
        <v>36.200000000000003</v>
      </c>
      <c r="DA24" s="698"/>
      <c r="DB24" s="698"/>
      <c r="DC24" s="718"/>
      <c r="DD24" s="714">
        <v>2509294</v>
      </c>
      <c r="DE24" s="690"/>
      <c r="DF24" s="690"/>
      <c r="DG24" s="690"/>
      <c r="DH24" s="690"/>
      <c r="DI24" s="690"/>
      <c r="DJ24" s="690"/>
      <c r="DK24" s="715"/>
      <c r="DL24" s="714">
        <v>2492071</v>
      </c>
      <c r="DM24" s="690"/>
      <c r="DN24" s="690"/>
      <c r="DO24" s="690"/>
      <c r="DP24" s="690"/>
      <c r="DQ24" s="690"/>
      <c r="DR24" s="690"/>
      <c r="DS24" s="690"/>
      <c r="DT24" s="690"/>
      <c r="DU24" s="690"/>
      <c r="DV24" s="715"/>
      <c r="DW24" s="716">
        <v>43.6</v>
      </c>
      <c r="DX24" s="698"/>
      <c r="DY24" s="698"/>
      <c r="DZ24" s="698"/>
      <c r="EA24" s="698"/>
      <c r="EB24" s="698"/>
      <c r="EC24" s="717"/>
    </row>
    <row r="25" spans="2:133" ht="11.25" customHeight="1" x14ac:dyDescent="0.15">
      <c r="B25" s="631" t="s">
        <v>280</v>
      </c>
      <c r="C25" s="632"/>
      <c r="D25" s="632"/>
      <c r="E25" s="632"/>
      <c r="F25" s="632"/>
      <c r="G25" s="632"/>
      <c r="H25" s="632"/>
      <c r="I25" s="632"/>
      <c r="J25" s="632"/>
      <c r="K25" s="632"/>
      <c r="L25" s="632"/>
      <c r="M25" s="632"/>
      <c r="N25" s="632"/>
      <c r="O25" s="632"/>
      <c r="P25" s="632"/>
      <c r="Q25" s="633"/>
      <c r="R25" s="634">
        <v>6077145</v>
      </c>
      <c r="S25" s="635"/>
      <c r="T25" s="635"/>
      <c r="U25" s="635"/>
      <c r="V25" s="635"/>
      <c r="W25" s="635"/>
      <c r="X25" s="635"/>
      <c r="Y25" s="636"/>
      <c r="Z25" s="672">
        <v>59.2</v>
      </c>
      <c r="AA25" s="672"/>
      <c r="AB25" s="672"/>
      <c r="AC25" s="672"/>
      <c r="AD25" s="673">
        <v>5649935</v>
      </c>
      <c r="AE25" s="673"/>
      <c r="AF25" s="673"/>
      <c r="AG25" s="673"/>
      <c r="AH25" s="673"/>
      <c r="AI25" s="673"/>
      <c r="AJ25" s="673"/>
      <c r="AK25" s="673"/>
      <c r="AL25" s="637">
        <v>99.3</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1525001</v>
      </c>
      <c r="CS25" s="647"/>
      <c r="CT25" s="647"/>
      <c r="CU25" s="647"/>
      <c r="CV25" s="647"/>
      <c r="CW25" s="647"/>
      <c r="CX25" s="647"/>
      <c r="CY25" s="648"/>
      <c r="CZ25" s="637">
        <v>15.8</v>
      </c>
      <c r="DA25" s="649"/>
      <c r="DB25" s="649"/>
      <c r="DC25" s="650"/>
      <c r="DD25" s="640">
        <v>1364754</v>
      </c>
      <c r="DE25" s="647"/>
      <c r="DF25" s="647"/>
      <c r="DG25" s="647"/>
      <c r="DH25" s="647"/>
      <c r="DI25" s="647"/>
      <c r="DJ25" s="647"/>
      <c r="DK25" s="648"/>
      <c r="DL25" s="640">
        <v>1347745</v>
      </c>
      <c r="DM25" s="647"/>
      <c r="DN25" s="647"/>
      <c r="DO25" s="647"/>
      <c r="DP25" s="647"/>
      <c r="DQ25" s="647"/>
      <c r="DR25" s="647"/>
      <c r="DS25" s="647"/>
      <c r="DT25" s="647"/>
      <c r="DU25" s="647"/>
      <c r="DV25" s="648"/>
      <c r="DW25" s="637">
        <v>23.6</v>
      </c>
      <c r="DX25" s="649"/>
      <c r="DY25" s="649"/>
      <c r="DZ25" s="649"/>
      <c r="EA25" s="649"/>
      <c r="EB25" s="649"/>
      <c r="EC25" s="661"/>
    </row>
    <row r="26" spans="2:133" ht="11.25" customHeight="1" x14ac:dyDescent="0.15">
      <c r="B26" s="631" t="s">
        <v>283</v>
      </c>
      <c r="C26" s="632"/>
      <c r="D26" s="632"/>
      <c r="E26" s="632"/>
      <c r="F26" s="632"/>
      <c r="G26" s="632"/>
      <c r="H26" s="632"/>
      <c r="I26" s="632"/>
      <c r="J26" s="632"/>
      <c r="K26" s="632"/>
      <c r="L26" s="632"/>
      <c r="M26" s="632"/>
      <c r="N26" s="632"/>
      <c r="O26" s="632"/>
      <c r="P26" s="632"/>
      <c r="Q26" s="633"/>
      <c r="R26" s="634">
        <v>921</v>
      </c>
      <c r="S26" s="635"/>
      <c r="T26" s="635"/>
      <c r="U26" s="635"/>
      <c r="V26" s="635"/>
      <c r="W26" s="635"/>
      <c r="X26" s="635"/>
      <c r="Y26" s="636"/>
      <c r="Z26" s="672">
        <v>0</v>
      </c>
      <c r="AA26" s="672"/>
      <c r="AB26" s="672"/>
      <c r="AC26" s="672"/>
      <c r="AD26" s="673">
        <v>921</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841098</v>
      </c>
      <c r="CS26" s="635"/>
      <c r="CT26" s="635"/>
      <c r="CU26" s="635"/>
      <c r="CV26" s="635"/>
      <c r="CW26" s="635"/>
      <c r="CX26" s="635"/>
      <c r="CY26" s="636"/>
      <c r="CZ26" s="637">
        <v>8.6999999999999993</v>
      </c>
      <c r="DA26" s="649"/>
      <c r="DB26" s="649"/>
      <c r="DC26" s="650"/>
      <c r="DD26" s="640">
        <v>747264</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15">
      <c r="B27" s="631" t="s">
        <v>286</v>
      </c>
      <c r="C27" s="632"/>
      <c r="D27" s="632"/>
      <c r="E27" s="632"/>
      <c r="F27" s="632"/>
      <c r="G27" s="632"/>
      <c r="H27" s="632"/>
      <c r="I27" s="632"/>
      <c r="J27" s="632"/>
      <c r="K27" s="632"/>
      <c r="L27" s="632"/>
      <c r="M27" s="632"/>
      <c r="N27" s="632"/>
      <c r="O27" s="632"/>
      <c r="P27" s="632"/>
      <c r="Q27" s="633"/>
      <c r="R27" s="634">
        <v>38354</v>
      </c>
      <c r="S27" s="635"/>
      <c r="T27" s="635"/>
      <c r="U27" s="635"/>
      <c r="V27" s="635"/>
      <c r="W27" s="635"/>
      <c r="X27" s="635"/>
      <c r="Y27" s="636"/>
      <c r="Z27" s="672">
        <v>0.4</v>
      </c>
      <c r="AA27" s="672"/>
      <c r="AB27" s="672"/>
      <c r="AC27" s="672"/>
      <c r="AD27" s="673" t="s">
        <v>122</v>
      </c>
      <c r="AE27" s="673"/>
      <c r="AF27" s="673"/>
      <c r="AG27" s="673"/>
      <c r="AH27" s="673"/>
      <c r="AI27" s="673"/>
      <c r="AJ27" s="673"/>
      <c r="AK27" s="673"/>
      <c r="AL27" s="637" t="s">
        <v>122</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1796285</v>
      </c>
      <c r="BH27" s="635"/>
      <c r="BI27" s="635"/>
      <c r="BJ27" s="635"/>
      <c r="BK27" s="635"/>
      <c r="BL27" s="635"/>
      <c r="BM27" s="635"/>
      <c r="BN27" s="636"/>
      <c r="BO27" s="672">
        <v>100</v>
      </c>
      <c r="BP27" s="672"/>
      <c r="BQ27" s="672"/>
      <c r="BR27" s="672"/>
      <c r="BS27" s="673">
        <v>18561</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1038433</v>
      </c>
      <c r="CS27" s="647"/>
      <c r="CT27" s="647"/>
      <c r="CU27" s="647"/>
      <c r="CV27" s="647"/>
      <c r="CW27" s="647"/>
      <c r="CX27" s="647"/>
      <c r="CY27" s="648"/>
      <c r="CZ27" s="637">
        <v>10.8</v>
      </c>
      <c r="DA27" s="649"/>
      <c r="DB27" s="649"/>
      <c r="DC27" s="650"/>
      <c r="DD27" s="640">
        <v>240252</v>
      </c>
      <c r="DE27" s="647"/>
      <c r="DF27" s="647"/>
      <c r="DG27" s="647"/>
      <c r="DH27" s="647"/>
      <c r="DI27" s="647"/>
      <c r="DJ27" s="647"/>
      <c r="DK27" s="648"/>
      <c r="DL27" s="640">
        <v>240038</v>
      </c>
      <c r="DM27" s="647"/>
      <c r="DN27" s="647"/>
      <c r="DO27" s="647"/>
      <c r="DP27" s="647"/>
      <c r="DQ27" s="647"/>
      <c r="DR27" s="647"/>
      <c r="DS27" s="647"/>
      <c r="DT27" s="647"/>
      <c r="DU27" s="647"/>
      <c r="DV27" s="648"/>
      <c r="DW27" s="637">
        <v>4.2</v>
      </c>
      <c r="DX27" s="649"/>
      <c r="DY27" s="649"/>
      <c r="DZ27" s="649"/>
      <c r="EA27" s="649"/>
      <c r="EB27" s="649"/>
      <c r="EC27" s="661"/>
    </row>
    <row r="28" spans="2:133" ht="11.25" customHeight="1" x14ac:dyDescent="0.15">
      <c r="B28" s="631" t="s">
        <v>289</v>
      </c>
      <c r="C28" s="632"/>
      <c r="D28" s="632"/>
      <c r="E28" s="632"/>
      <c r="F28" s="632"/>
      <c r="G28" s="632"/>
      <c r="H28" s="632"/>
      <c r="I28" s="632"/>
      <c r="J28" s="632"/>
      <c r="K28" s="632"/>
      <c r="L28" s="632"/>
      <c r="M28" s="632"/>
      <c r="N28" s="632"/>
      <c r="O28" s="632"/>
      <c r="P28" s="632"/>
      <c r="Q28" s="633"/>
      <c r="R28" s="634">
        <v>84838</v>
      </c>
      <c r="S28" s="635"/>
      <c r="T28" s="635"/>
      <c r="U28" s="635"/>
      <c r="V28" s="635"/>
      <c r="W28" s="635"/>
      <c r="X28" s="635"/>
      <c r="Y28" s="636"/>
      <c r="Z28" s="672">
        <v>0.8</v>
      </c>
      <c r="AA28" s="672"/>
      <c r="AB28" s="672"/>
      <c r="AC28" s="672"/>
      <c r="AD28" s="673">
        <v>4311</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923110</v>
      </c>
      <c r="CS28" s="635"/>
      <c r="CT28" s="635"/>
      <c r="CU28" s="635"/>
      <c r="CV28" s="635"/>
      <c r="CW28" s="635"/>
      <c r="CX28" s="635"/>
      <c r="CY28" s="636"/>
      <c r="CZ28" s="637">
        <v>9.6</v>
      </c>
      <c r="DA28" s="649"/>
      <c r="DB28" s="649"/>
      <c r="DC28" s="650"/>
      <c r="DD28" s="640">
        <v>904288</v>
      </c>
      <c r="DE28" s="635"/>
      <c r="DF28" s="635"/>
      <c r="DG28" s="635"/>
      <c r="DH28" s="635"/>
      <c r="DI28" s="635"/>
      <c r="DJ28" s="635"/>
      <c r="DK28" s="636"/>
      <c r="DL28" s="640">
        <v>904288</v>
      </c>
      <c r="DM28" s="635"/>
      <c r="DN28" s="635"/>
      <c r="DO28" s="635"/>
      <c r="DP28" s="635"/>
      <c r="DQ28" s="635"/>
      <c r="DR28" s="635"/>
      <c r="DS28" s="635"/>
      <c r="DT28" s="635"/>
      <c r="DU28" s="635"/>
      <c r="DV28" s="636"/>
      <c r="DW28" s="637">
        <v>15.8</v>
      </c>
      <c r="DX28" s="649"/>
      <c r="DY28" s="649"/>
      <c r="DZ28" s="649"/>
      <c r="EA28" s="649"/>
      <c r="EB28" s="649"/>
      <c r="EC28" s="661"/>
    </row>
    <row r="29" spans="2:133" ht="11.25" customHeight="1" x14ac:dyDescent="0.15">
      <c r="B29" s="631" t="s">
        <v>291</v>
      </c>
      <c r="C29" s="632"/>
      <c r="D29" s="632"/>
      <c r="E29" s="632"/>
      <c r="F29" s="632"/>
      <c r="G29" s="632"/>
      <c r="H29" s="632"/>
      <c r="I29" s="632"/>
      <c r="J29" s="632"/>
      <c r="K29" s="632"/>
      <c r="L29" s="632"/>
      <c r="M29" s="632"/>
      <c r="N29" s="632"/>
      <c r="O29" s="632"/>
      <c r="P29" s="632"/>
      <c r="Q29" s="633"/>
      <c r="R29" s="634">
        <v>38103</v>
      </c>
      <c r="S29" s="635"/>
      <c r="T29" s="635"/>
      <c r="U29" s="635"/>
      <c r="V29" s="635"/>
      <c r="W29" s="635"/>
      <c r="X29" s="635"/>
      <c r="Y29" s="636"/>
      <c r="Z29" s="672">
        <v>0.4</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923110</v>
      </c>
      <c r="CS29" s="647"/>
      <c r="CT29" s="647"/>
      <c r="CU29" s="647"/>
      <c r="CV29" s="647"/>
      <c r="CW29" s="647"/>
      <c r="CX29" s="647"/>
      <c r="CY29" s="648"/>
      <c r="CZ29" s="637">
        <v>9.6</v>
      </c>
      <c r="DA29" s="649"/>
      <c r="DB29" s="649"/>
      <c r="DC29" s="650"/>
      <c r="DD29" s="640">
        <v>904288</v>
      </c>
      <c r="DE29" s="647"/>
      <c r="DF29" s="647"/>
      <c r="DG29" s="647"/>
      <c r="DH29" s="647"/>
      <c r="DI29" s="647"/>
      <c r="DJ29" s="647"/>
      <c r="DK29" s="648"/>
      <c r="DL29" s="640">
        <v>904288</v>
      </c>
      <c r="DM29" s="647"/>
      <c r="DN29" s="647"/>
      <c r="DO29" s="647"/>
      <c r="DP29" s="647"/>
      <c r="DQ29" s="647"/>
      <c r="DR29" s="647"/>
      <c r="DS29" s="647"/>
      <c r="DT29" s="647"/>
      <c r="DU29" s="647"/>
      <c r="DV29" s="648"/>
      <c r="DW29" s="637">
        <v>15.8</v>
      </c>
      <c r="DX29" s="649"/>
      <c r="DY29" s="649"/>
      <c r="DZ29" s="649"/>
      <c r="EA29" s="649"/>
      <c r="EB29" s="649"/>
      <c r="EC29" s="661"/>
    </row>
    <row r="30" spans="2:133" ht="11.25" customHeight="1" x14ac:dyDescent="0.15">
      <c r="B30" s="631" t="s">
        <v>293</v>
      </c>
      <c r="C30" s="632"/>
      <c r="D30" s="632"/>
      <c r="E30" s="632"/>
      <c r="F30" s="632"/>
      <c r="G30" s="632"/>
      <c r="H30" s="632"/>
      <c r="I30" s="632"/>
      <c r="J30" s="632"/>
      <c r="K30" s="632"/>
      <c r="L30" s="632"/>
      <c r="M30" s="632"/>
      <c r="N30" s="632"/>
      <c r="O30" s="632"/>
      <c r="P30" s="632"/>
      <c r="Q30" s="633"/>
      <c r="R30" s="634">
        <v>923045</v>
      </c>
      <c r="S30" s="635"/>
      <c r="T30" s="635"/>
      <c r="U30" s="635"/>
      <c r="V30" s="635"/>
      <c r="W30" s="635"/>
      <c r="X30" s="635"/>
      <c r="Y30" s="636"/>
      <c r="Z30" s="672">
        <v>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896957</v>
      </c>
      <c r="CS30" s="635"/>
      <c r="CT30" s="635"/>
      <c r="CU30" s="635"/>
      <c r="CV30" s="635"/>
      <c r="CW30" s="635"/>
      <c r="CX30" s="635"/>
      <c r="CY30" s="636"/>
      <c r="CZ30" s="637">
        <v>9.3000000000000007</v>
      </c>
      <c r="DA30" s="649"/>
      <c r="DB30" s="649"/>
      <c r="DC30" s="650"/>
      <c r="DD30" s="640">
        <v>878135</v>
      </c>
      <c r="DE30" s="635"/>
      <c r="DF30" s="635"/>
      <c r="DG30" s="635"/>
      <c r="DH30" s="635"/>
      <c r="DI30" s="635"/>
      <c r="DJ30" s="635"/>
      <c r="DK30" s="636"/>
      <c r="DL30" s="640">
        <v>878135</v>
      </c>
      <c r="DM30" s="635"/>
      <c r="DN30" s="635"/>
      <c r="DO30" s="635"/>
      <c r="DP30" s="635"/>
      <c r="DQ30" s="635"/>
      <c r="DR30" s="635"/>
      <c r="DS30" s="635"/>
      <c r="DT30" s="635"/>
      <c r="DU30" s="635"/>
      <c r="DV30" s="636"/>
      <c r="DW30" s="637">
        <v>15.4</v>
      </c>
      <c r="DX30" s="649"/>
      <c r="DY30" s="649"/>
      <c r="DZ30" s="649"/>
      <c r="EA30" s="649"/>
      <c r="EB30" s="649"/>
      <c r="EC30" s="661"/>
    </row>
    <row r="31" spans="2:133" ht="11.25" customHeight="1" x14ac:dyDescent="0.15">
      <c r="B31" s="701" t="s">
        <v>297</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99.2</v>
      </c>
      <c r="BH31" s="697"/>
      <c r="BI31" s="697"/>
      <c r="BJ31" s="697"/>
      <c r="BK31" s="697"/>
      <c r="BL31" s="697"/>
      <c r="BM31" s="698">
        <v>95.1</v>
      </c>
      <c r="BN31" s="697"/>
      <c r="BO31" s="697"/>
      <c r="BP31" s="697"/>
      <c r="BQ31" s="699"/>
      <c r="BR31" s="696">
        <v>99.1</v>
      </c>
      <c r="BS31" s="697"/>
      <c r="BT31" s="697"/>
      <c r="BU31" s="697"/>
      <c r="BV31" s="697"/>
      <c r="BW31" s="697"/>
      <c r="BX31" s="698">
        <v>94.6</v>
      </c>
      <c r="BY31" s="697"/>
      <c r="BZ31" s="697"/>
      <c r="CA31" s="697"/>
      <c r="CB31" s="699"/>
      <c r="CD31" s="655"/>
      <c r="CE31" s="656"/>
      <c r="CF31" s="631" t="s">
        <v>300</v>
      </c>
      <c r="CG31" s="632"/>
      <c r="CH31" s="632"/>
      <c r="CI31" s="632"/>
      <c r="CJ31" s="632"/>
      <c r="CK31" s="632"/>
      <c r="CL31" s="632"/>
      <c r="CM31" s="632"/>
      <c r="CN31" s="632"/>
      <c r="CO31" s="632"/>
      <c r="CP31" s="632"/>
      <c r="CQ31" s="633"/>
      <c r="CR31" s="634">
        <v>26153</v>
      </c>
      <c r="CS31" s="647"/>
      <c r="CT31" s="647"/>
      <c r="CU31" s="647"/>
      <c r="CV31" s="647"/>
      <c r="CW31" s="647"/>
      <c r="CX31" s="647"/>
      <c r="CY31" s="648"/>
      <c r="CZ31" s="637">
        <v>0.3</v>
      </c>
      <c r="DA31" s="649"/>
      <c r="DB31" s="649"/>
      <c r="DC31" s="650"/>
      <c r="DD31" s="640">
        <v>26153</v>
      </c>
      <c r="DE31" s="647"/>
      <c r="DF31" s="647"/>
      <c r="DG31" s="647"/>
      <c r="DH31" s="647"/>
      <c r="DI31" s="647"/>
      <c r="DJ31" s="647"/>
      <c r="DK31" s="648"/>
      <c r="DL31" s="640">
        <v>26153</v>
      </c>
      <c r="DM31" s="647"/>
      <c r="DN31" s="647"/>
      <c r="DO31" s="647"/>
      <c r="DP31" s="647"/>
      <c r="DQ31" s="647"/>
      <c r="DR31" s="647"/>
      <c r="DS31" s="647"/>
      <c r="DT31" s="647"/>
      <c r="DU31" s="647"/>
      <c r="DV31" s="648"/>
      <c r="DW31" s="637">
        <v>0.5</v>
      </c>
      <c r="DX31" s="649"/>
      <c r="DY31" s="649"/>
      <c r="DZ31" s="649"/>
      <c r="EA31" s="649"/>
      <c r="EB31" s="649"/>
      <c r="EC31" s="661"/>
    </row>
    <row r="32" spans="2:133" ht="11.25" customHeight="1" x14ac:dyDescent="0.15">
      <c r="B32" s="631" t="s">
        <v>301</v>
      </c>
      <c r="C32" s="632"/>
      <c r="D32" s="632"/>
      <c r="E32" s="632"/>
      <c r="F32" s="632"/>
      <c r="G32" s="632"/>
      <c r="H32" s="632"/>
      <c r="I32" s="632"/>
      <c r="J32" s="632"/>
      <c r="K32" s="632"/>
      <c r="L32" s="632"/>
      <c r="M32" s="632"/>
      <c r="N32" s="632"/>
      <c r="O32" s="632"/>
      <c r="P32" s="632"/>
      <c r="Q32" s="633"/>
      <c r="R32" s="634">
        <v>500194</v>
      </c>
      <c r="S32" s="635"/>
      <c r="T32" s="635"/>
      <c r="U32" s="635"/>
      <c r="V32" s="635"/>
      <c r="W32" s="635"/>
      <c r="X32" s="635"/>
      <c r="Y32" s="636"/>
      <c r="Z32" s="672">
        <v>4.9000000000000004</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99.3</v>
      </c>
      <c r="BH32" s="647"/>
      <c r="BI32" s="647"/>
      <c r="BJ32" s="647"/>
      <c r="BK32" s="647"/>
      <c r="BL32" s="647"/>
      <c r="BM32" s="638">
        <v>97.3</v>
      </c>
      <c r="BN32" s="647"/>
      <c r="BO32" s="647"/>
      <c r="BP32" s="647"/>
      <c r="BQ32" s="670"/>
      <c r="BR32" s="700">
        <v>99.1</v>
      </c>
      <c r="BS32" s="647"/>
      <c r="BT32" s="647"/>
      <c r="BU32" s="647"/>
      <c r="BV32" s="647"/>
      <c r="BW32" s="647"/>
      <c r="BX32" s="638">
        <v>97.4</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15">
      <c r="B33" s="631" t="s">
        <v>305</v>
      </c>
      <c r="C33" s="632"/>
      <c r="D33" s="632"/>
      <c r="E33" s="632"/>
      <c r="F33" s="632"/>
      <c r="G33" s="632"/>
      <c r="H33" s="632"/>
      <c r="I33" s="632"/>
      <c r="J33" s="632"/>
      <c r="K33" s="632"/>
      <c r="L33" s="632"/>
      <c r="M33" s="632"/>
      <c r="N33" s="632"/>
      <c r="O33" s="632"/>
      <c r="P33" s="632"/>
      <c r="Q33" s="633"/>
      <c r="R33" s="634">
        <v>46934</v>
      </c>
      <c r="S33" s="635"/>
      <c r="T33" s="635"/>
      <c r="U33" s="635"/>
      <c r="V33" s="635"/>
      <c r="W33" s="635"/>
      <c r="X33" s="635"/>
      <c r="Y33" s="636"/>
      <c r="Z33" s="672">
        <v>0.5</v>
      </c>
      <c r="AA33" s="672"/>
      <c r="AB33" s="672"/>
      <c r="AC33" s="672"/>
      <c r="AD33" s="673">
        <v>7309</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v>99.2</v>
      </c>
      <c r="BH33" s="619"/>
      <c r="BI33" s="619"/>
      <c r="BJ33" s="619"/>
      <c r="BK33" s="619"/>
      <c r="BL33" s="619"/>
      <c r="BM33" s="665">
        <v>93.7</v>
      </c>
      <c r="BN33" s="619"/>
      <c r="BO33" s="619"/>
      <c r="BP33" s="619"/>
      <c r="BQ33" s="682"/>
      <c r="BR33" s="695">
        <v>99.1</v>
      </c>
      <c r="BS33" s="619"/>
      <c r="BT33" s="619"/>
      <c r="BU33" s="619"/>
      <c r="BV33" s="619"/>
      <c r="BW33" s="619"/>
      <c r="BX33" s="665">
        <v>92.9</v>
      </c>
      <c r="BY33" s="619"/>
      <c r="BZ33" s="619"/>
      <c r="CA33" s="619"/>
      <c r="CB33" s="682"/>
      <c r="CD33" s="631" t="s">
        <v>307</v>
      </c>
      <c r="CE33" s="632"/>
      <c r="CF33" s="632"/>
      <c r="CG33" s="632"/>
      <c r="CH33" s="632"/>
      <c r="CI33" s="632"/>
      <c r="CJ33" s="632"/>
      <c r="CK33" s="632"/>
      <c r="CL33" s="632"/>
      <c r="CM33" s="632"/>
      <c r="CN33" s="632"/>
      <c r="CO33" s="632"/>
      <c r="CP33" s="632"/>
      <c r="CQ33" s="633"/>
      <c r="CR33" s="634">
        <v>4103255</v>
      </c>
      <c r="CS33" s="647"/>
      <c r="CT33" s="647"/>
      <c r="CU33" s="647"/>
      <c r="CV33" s="647"/>
      <c r="CW33" s="647"/>
      <c r="CX33" s="647"/>
      <c r="CY33" s="648"/>
      <c r="CZ33" s="637">
        <v>42.6</v>
      </c>
      <c r="DA33" s="649"/>
      <c r="DB33" s="649"/>
      <c r="DC33" s="650"/>
      <c r="DD33" s="640">
        <v>3358256</v>
      </c>
      <c r="DE33" s="647"/>
      <c r="DF33" s="647"/>
      <c r="DG33" s="647"/>
      <c r="DH33" s="647"/>
      <c r="DI33" s="647"/>
      <c r="DJ33" s="647"/>
      <c r="DK33" s="648"/>
      <c r="DL33" s="640">
        <v>2552496</v>
      </c>
      <c r="DM33" s="647"/>
      <c r="DN33" s="647"/>
      <c r="DO33" s="647"/>
      <c r="DP33" s="647"/>
      <c r="DQ33" s="647"/>
      <c r="DR33" s="647"/>
      <c r="DS33" s="647"/>
      <c r="DT33" s="647"/>
      <c r="DU33" s="647"/>
      <c r="DV33" s="648"/>
      <c r="DW33" s="637">
        <v>44.7</v>
      </c>
      <c r="DX33" s="649"/>
      <c r="DY33" s="649"/>
      <c r="DZ33" s="649"/>
      <c r="EA33" s="649"/>
      <c r="EB33" s="649"/>
      <c r="EC33" s="661"/>
    </row>
    <row r="34" spans="2:133" ht="11.25" customHeight="1" x14ac:dyDescent="0.15">
      <c r="B34" s="631" t="s">
        <v>308</v>
      </c>
      <c r="C34" s="632"/>
      <c r="D34" s="632"/>
      <c r="E34" s="632"/>
      <c r="F34" s="632"/>
      <c r="G34" s="632"/>
      <c r="H34" s="632"/>
      <c r="I34" s="632"/>
      <c r="J34" s="632"/>
      <c r="K34" s="632"/>
      <c r="L34" s="632"/>
      <c r="M34" s="632"/>
      <c r="N34" s="632"/>
      <c r="O34" s="632"/>
      <c r="P34" s="632"/>
      <c r="Q34" s="633"/>
      <c r="R34" s="634">
        <v>284003</v>
      </c>
      <c r="S34" s="635"/>
      <c r="T34" s="635"/>
      <c r="U34" s="635"/>
      <c r="V34" s="635"/>
      <c r="W34" s="635"/>
      <c r="X34" s="635"/>
      <c r="Y34" s="636"/>
      <c r="Z34" s="672">
        <v>2.8</v>
      </c>
      <c r="AA34" s="672"/>
      <c r="AB34" s="672"/>
      <c r="AC34" s="672"/>
      <c r="AD34" s="673" t="s">
        <v>122</v>
      </c>
      <c r="AE34" s="673"/>
      <c r="AF34" s="673"/>
      <c r="AG34" s="673"/>
      <c r="AH34" s="673"/>
      <c r="AI34" s="673"/>
      <c r="AJ34" s="673"/>
      <c r="AK34" s="673"/>
      <c r="AL34" s="637" t="s">
        <v>122</v>
      </c>
      <c r="AM34" s="638"/>
      <c r="AN34" s="638"/>
      <c r="AO34" s="674"/>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1" t="s">
        <v>309</v>
      </c>
      <c r="CE34" s="632"/>
      <c r="CF34" s="632"/>
      <c r="CG34" s="632"/>
      <c r="CH34" s="632"/>
      <c r="CI34" s="632"/>
      <c r="CJ34" s="632"/>
      <c r="CK34" s="632"/>
      <c r="CL34" s="632"/>
      <c r="CM34" s="632"/>
      <c r="CN34" s="632"/>
      <c r="CO34" s="632"/>
      <c r="CP34" s="632"/>
      <c r="CQ34" s="633"/>
      <c r="CR34" s="634">
        <v>1506170</v>
      </c>
      <c r="CS34" s="635"/>
      <c r="CT34" s="635"/>
      <c r="CU34" s="635"/>
      <c r="CV34" s="635"/>
      <c r="CW34" s="635"/>
      <c r="CX34" s="635"/>
      <c r="CY34" s="636"/>
      <c r="CZ34" s="637">
        <v>15.6</v>
      </c>
      <c r="DA34" s="649"/>
      <c r="DB34" s="649"/>
      <c r="DC34" s="650"/>
      <c r="DD34" s="640">
        <v>1272388</v>
      </c>
      <c r="DE34" s="635"/>
      <c r="DF34" s="635"/>
      <c r="DG34" s="635"/>
      <c r="DH34" s="635"/>
      <c r="DI34" s="635"/>
      <c r="DJ34" s="635"/>
      <c r="DK34" s="636"/>
      <c r="DL34" s="640">
        <v>960958</v>
      </c>
      <c r="DM34" s="635"/>
      <c r="DN34" s="635"/>
      <c r="DO34" s="635"/>
      <c r="DP34" s="635"/>
      <c r="DQ34" s="635"/>
      <c r="DR34" s="635"/>
      <c r="DS34" s="635"/>
      <c r="DT34" s="635"/>
      <c r="DU34" s="635"/>
      <c r="DV34" s="636"/>
      <c r="DW34" s="637">
        <v>16.8</v>
      </c>
      <c r="DX34" s="649"/>
      <c r="DY34" s="649"/>
      <c r="DZ34" s="649"/>
      <c r="EA34" s="649"/>
      <c r="EB34" s="649"/>
      <c r="EC34" s="661"/>
    </row>
    <row r="35" spans="2:133" ht="11.25" customHeight="1" x14ac:dyDescent="0.15">
      <c r="B35" s="631" t="s">
        <v>310</v>
      </c>
      <c r="C35" s="632"/>
      <c r="D35" s="632"/>
      <c r="E35" s="632"/>
      <c r="F35" s="632"/>
      <c r="G35" s="632"/>
      <c r="H35" s="632"/>
      <c r="I35" s="632"/>
      <c r="J35" s="632"/>
      <c r="K35" s="632"/>
      <c r="L35" s="632"/>
      <c r="M35" s="632"/>
      <c r="N35" s="632"/>
      <c r="O35" s="632"/>
      <c r="P35" s="632"/>
      <c r="Q35" s="633"/>
      <c r="R35" s="634">
        <v>7612</v>
      </c>
      <c r="S35" s="635"/>
      <c r="T35" s="635"/>
      <c r="U35" s="635"/>
      <c r="V35" s="635"/>
      <c r="W35" s="635"/>
      <c r="X35" s="635"/>
      <c r="Y35" s="636"/>
      <c r="Z35" s="672">
        <v>0.1</v>
      </c>
      <c r="AA35" s="672"/>
      <c r="AB35" s="672"/>
      <c r="AC35" s="672"/>
      <c r="AD35" s="673" t="s">
        <v>122</v>
      </c>
      <c r="AE35" s="673"/>
      <c r="AF35" s="673"/>
      <c r="AG35" s="673"/>
      <c r="AH35" s="673"/>
      <c r="AI35" s="673"/>
      <c r="AJ35" s="673"/>
      <c r="AK35" s="673"/>
      <c r="AL35" s="637" t="s">
        <v>122</v>
      </c>
      <c r="AM35" s="638"/>
      <c r="AN35" s="638"/>
      <c r="AO35" s="674"/>
      <c r="AP35" s="218"/>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83725</v>
      </c>
      <c r="CS35" s="647"/>
      <c r="CT35" s="647"/>
      <c r="CU35" s="647"/>
      <c r="CV35" s="647"/>
      <c r="CW35" s="647"/>
      <c r="CX35" s="647"/>
      <c r="CY35" s="648"/>
      <c r="CZ35" s="637">
        <v>0.9</v>
      </c>
      <c r="DA35" s="649"/>
      <c r="DB35" s="649"/>
      <c r="DC35" s="650"/>
      <c r="DD35" s="640">
        <v>67150</v>
      </c>
      <c r="DE35" s="647"/>
      <c r="DF35" s="647"/>
      <c r="DG35" s="647"/>
      <c r="DH35" s="647"/>
      <c r="DI35" s="647"/>
      <c r="DJ35" s="647"/>
      <c r="DK35" s="648"/>
      <c r="DL35" s="640">
        <v>58807</v>
      </c>
      <c r="DM35" s="647"/>
      <c r="DN35" s="647"/>
      <c r="DO35" s="647"/>
      <c r="DP35" s="647"/>
      <c r="DQ35" s="647"/>
      <c r="DR35" s="647"/>
      <c r="DS35" s="647"/>
      <c r="DT35" s="647"/>
      <c r="DU35" s="647"/>
      <c r="DV35" s="648"/>
      <c r="DW35" s="637">
        <v>1</v>
      </c>
      <c r="DX35" s="649"/>
      <c r="DY35" s="649"/>
      <c r="DZ35" s="649"/>
      <c r="EA35" s="649"/>
      <c r="EB35" s="649"/>
      <c r="EC35" s="661"/>
    </row>
    <row r="36" spans="2:133" ht="11.25" customHeight="1" x14ac:dyDescent="0.15">
      <c r="B36" s="631" t="s">
        <v>314</v>
      </c>
      <c r="C36" s="632"/>
      <c r="D36" s="632"/>
      <c r="E36" s="632"/>
      <c r="F36" s="632"/>
      <c r="G36" s="632"/>
      <c r="H36" s="632"/>
      <c r="I36" s="632"/>
      <c r="J36" s="632"/>
      <c r="K36" s="632"/>
      <c r="L36" s="632"/>
      <c r="M36" s="632"/>
      <c r="N36" s="632"/>
      <c r="O36" s="632"/>
      <c r="P36" s="632"/>
      <c r="Q36" s="633"/>
      <c r="R36" s="634">
        <v>583577</v>
      </c>
      <c r="S36" s="635"/>
      <c r="T36" s="635"/>
      <c r="U36" s="635"/>
      <c r="V36" s="635"/>
      <c r="W36" s="635"/>
      <c r="X36" s="635"/>
      <c r="Y36" s="636"/>
      <c r="Z36" s="672">
        <v>5.7</v>
      </c>
      <c r="AA36" s="672"/>
      <c r="AB36" s="672"/>
      <c r="AC36" s="672"/>
      <c r="AD36" s="673" t="s">
        <v>122</v>
      </c>
      <c r="AE36" s="673"/>
      <c r="AF36" s="673"/>
      <c r="AG36" s="673"/>
      <c r="AH36" s="673"/>
      <c r="AI36" s="673"/>
      <c r="AJ36" s="673"/>
      <c r="AK36" s="673"/>
      <c r="AL36" s="637" t="s">
        <v>122</v>
      </c>
      <c r="AM36" s="638"/>
      <c r="AN36" s="638"/>
      <c r="AO36" s="674"/>
      <c r="AP36" s="218"/>
      <c r="AQ36" s="683" t="s">
        <v>315</v>
      </c>
      <c r="AR36" s="684"/>
      <c r="AS36" s="684"/>
      <c r="AT36" s="684"/>
      <c r="AU36" s="684"/>
      <c r="AV36" s="684"/>
      <c r="AW36" s="684"/>
      <c r="AX36" s="684"/>
      <c r="AY36" s="685"/>
      <c r="AZ36" s="689">
        <v>1458905</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54019</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1671052</v>
      </c>
      <c r="CS36" s="635"/>
      <c r="CT36" s="635"/>
      <c r="CU36" s="635"/>
      <c r="CV36" s="635"/>
      <c r="CW36" s="635"/>
      <c r="CX36" s="635"/>
      <c r="CY36" s="636"/>
      <c r="CZ36" s="637">
        <v>17.3</v>
      </c>
      <c r="DA36" s="649"/>
      <c r="DB36" s="649"/>
      <c r="DC36" s="650"/>
      <c r="DD36" s="640">
        <v>1326156</v>
      </c>
      <c r="DE36" s="635"/>
      <c r="DF36" s="635"/>
      <c r="DG36" s="635"/>
      <c r="DH36" s="635"/>
      <c r="DI36" s="635"/>
      <c r="DJ36" s="635"/>
      <c r="DK36" s="636"/>
      <c r="DL36" s="640">
        <v>906177</v>
      </c>
      <c r="DM36" s="635"/>
      <c r="DN36" s="635"/>
      <c r="DO36" s="635"/>
      <c r="DP36" s="635"/>
      <c r="DQ36" s="635"/>
      <c r="DR36" s="635"/>
      <c r="DS36" s="635"/>
      <c r="DT36" s="635"/>
      <c r="DU36" s="635"/>
      <c r="DV36" s="636"/>
      <c r="DW36" s="637">
        <v>15.9</v>
      </c>
      <c r="DX36" s="649"/>
      <c r="DY36" s="649"/>
      <c r="DZ36" s="649"/>
      <c r="EA36" s="649"/>
      <c r="EB36" s="649"/>
      <c r="EC36" s="661"/>
    </row>
    <row r="37" spans="2:133" ht="11.25" customHeight="1" x14ac:dyDescent="0.15">
      <c r="B37" s="631" t="s">
        <v>318</v>
      </c>
      <c r="C37" s="632"/>
      <c r="D37" s="632"/>
      <c r="E37" s="632"/>
      <c r="F37" s="632"/>
      <c r="G37" s="632"/>
      <c r="H37" s="632"/>
      <c r="I37" s="632"/>
      <c r="J37" s="632"/>
      <c r="K37" s="632"/>
      <c r="L37" s="632"/>
      <c r="M37" s="632"/>
      <c r="N37" s="632"/>
      <c r="O37" s="632"/>
      <c r="P37" s="632"/>
      <c r="Q37" s="633"/>
      <c r="R37" s="634">
        <v>128554</v>
      </c>
      <c r="S37" s="635"/>
      <c r="T37" s="635"/>
      <c r="U37" s="635"/>
      <c r="V37" s="635"/>
      <c r="W37" s="635"/>
      <c r="X37" s="635"/>
      <c r="Y37" s="636"/>
      <c r="Z37" s="672">
        <v>1.3</v>
      </c>
      <c r="AA37" s="672"/>
      <c r="AB37" s="672"/>
      <c r="AC37" s="672"/>
      <c r="AD37" s="673">
        <v>27554</v>
      </c>
      <c r="AE37" s="673"/>
      <c r="AF37" s="673"/>
      <c r="AG37" s="673"/>
      <c r="AH37" s="673"/>
      <c r="AI37" s="673"/>
      <c r="AJ37" s="673"/>
      <c r="AK37" s="673"/>
      <c r="AL37" s="637">
        <v>0.5</v>
      </c>
      <c r="AM37" s="638"/>
      <c r="AN37" s="638"/>
      <c r="AO37" s="674"/>
      <c r="AQ37" s="667" t="s">
        <v>319</v>
      </c>
      <c r="AR37" s="668"/>
      <c r="AS37" s="668"/>
      <c r="AT37" s="668"/>
      <c r="AU37" s="668"/>
      <c r="AV37" s="668"/>
      <c r="AW37" s="668"/>
      <c r="AX37" s="668"/>
      <c r="AY37" s="669"/>
      <c r="AZ37" s="634">
        <v>635381</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25624</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387727</v>
      </c>
      <c r="CS37" s="647"/>
      <c r="CT37" s="647"/>
      <c r="CU37" s="647"/>
      <c r="CV37" s="647"/>
      <c r="CW37" s="647"/>
      <c r="CX37" s="647"/>
      <c r="CY37" s="648"/>
      <c r="CZ37" s="637">
        <v>4</v>
      </c>
      <c r="DA37" s="649"/>
      <c r="DB37" s="649"/>
      <c r="DC37" s="650"/>
      <c r="DD37" s="640">
        <v>379573</v>
      </c>
      <c r="DE37" s="647"/>
      <c r="DF37" s="647"/>
      <c r="DG37" s="647"/>
      <c r="DH37" s="647"/>
      <c r="DI37" s="647"/>
      <c r="DJ37" s="647"/>
      <c r="DK37" s="648"/>
      <c r="DL37" s="640">
        <v>379573</v>
      </c>
      <c r="DM37" s="647"/>
      <c r="DN37" s="647"/>
      <c r="DO37" s="647"/>
      <c r="DP37" s="647"/>
      <c r="DQ37" s="647"/>
      <c r="DR37" s="647"/>
      <c r="DS37" s="647"/>
      <c r="DT37" s="647"/>
      <c r="DU37" s="647"/>
      <c r="DV37" s="648"/>
      <c r="DW37" s="637">
        <v>6.6</v>
      </c>
      <c r="DX37" s="649"/>
      <c r="DY37" s="649"/>
      <c r="DZ37" s="649"/>
      <c r="EA37" s="649"/>
      <c r="EB37" s="649"/>
      <c r="EC37" s="661"/>
    </row>
    <row r="38" spans="2:133" ht="11.25" customHeight="1" x14ac:dyDescent="0.15">
      <c r="B38" s="631" t="s">
        <v>322</v>
      </c>
      <c r="C38" s="632"/>
      <c r="D38" s="632"/>
      <c r="E38" s="632"/>
      <c r="F38" s="632"/>
      <c r="G38" s="632"/>
      <c r="H38" s="632"/>
      <c r="I38" s="632"/>
      <c r="J38" s="632"/>
      <c r="K38" s="632"/>
      <c r="L38" s="632"/>
      <c r="M38" s="632"/>
      <c r="N38" s="632"/>
      <c r="O38" s="632"/>
      <c r="P38" s="632"/>
      <c r="Q38" s="633"/>
      <c r="R38" s="634">
        <v>1548152</v>
      </c>
      <c r="S38" s="635"/>
      <c r="T38" s="635"/>
      <c r="U38" s="635"/>
      <c r="V38" s="635"/>
      <c r="W38" s="635"/>
      <c r="X38" s="635"/>
      <c r="Y38" s="636"/>
      <c r="Z38" s="672">
        <v>15.1</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v>30266</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1900</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793258</v>
      </c>
      <c r="CS38" s="635"/>
      <c r="CT38" s="635"/>
      <c r="CU38" s="635"/>
      <c r="CV38" s="635"/>
      <c r="CW38" s="635"/>
      <c r="CX38" s="635"/>
      <c r="CY38" s="636"/>
      <c r="CZ38" s="637">
        <v>8.1999999999999993</v>
      </c>
      <c r="DA38" s="649"/>
      <c r="DB38" s="649"/>
      <c r="DC38" s="650"/>
      <c r="DD38" s="640">
        <v>655154</v>
      </c>
      <c r="DE38" s="635"/>
      <c r="DF38" s="635"/>
      <c r="DG38" s="635"/>
      <c r="DH38" s="635"/>
      <c r="DI38" s="635"/>
      <c r="DJ38" s="635"/>
      <c r="DK38" s="636"/>
      <c r="DL38" s="640">
        <v>626554</v>
      </c>
      <c r="DM38" s="635"/>
      <c r="DN38" s="635"/>
      <c r="DO38" s="635"/>
      <c r="DP38" s="635"/>
      <c r="DQ38" s="635"/>
      <c r="DR38" s="635"/>
      <c r="DS38" s="635"/>
      <c r="DT38" s="635"/>
      <c r="DU38" s="635"/>
      <c r="DV38" s="636"/>
      <c r="DW38" s="637">
        <v>11</v>
      </c>
      <c r="DX38" s="649"/>
      <c r="DY38" s="649"/>
      <c r="DZ38" s="649"/>
      <c r="EA38" s="649"/>
      <c r="EB38" s="649"/>
      <c r="EC38" s="661"/>
    </row>
    <row r="39" spans="2:133" ht="11.25" customHeight="1" x14ac:dyDescent="0.15">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v>28600</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2693</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47325</v>
      </c>
      <c r="CS39" s="647"/>
      <c r="CT39" s="647"/>
      <c r="CU39" s="647"/>
      <c r="CV39" s="647"/>
      <c r="CW39" s="647"/>
      <c r="CX39" s="647"/>
      <c r="CY39" s="648"/>
      <c r="CZ39" s="637">
        <v>0.5</v>
      </c>
      <c r="DA39" s="649"/>
      <c r="DB39" s="649"/>
      <c r="DC39" s="650"/>
      <c r="DD39" s="640">
        <v>37383</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15">
      <c r="B40" s="631" t="s">
        <v>330</v>
      </c>
      <c r="C40" s="632"/>
      <c r="D40" s="632"/>
      <c r="E40" s="632"/>
      <c r="F40" s="632"/>
      <c r="G40" s="632"/>
      <c r="H40" s="632"/>
      <c r="I40" s="632"/>
      <c r="J40" s="632"/>
      <c r="K40" s="632"/>
      <c r="L40" s="632"/>
      <c r="M40" s="632"/>
      <c r="N40" s="632"/>
      <c r="O40" s="632"/>
      <c r="P40" s="632"/>
      <c r="Q40" s="633"/>
      <c r="R40" s="634">
        <v>25752</v>
      </c>
      <c r="S40" s="635"/>
      <c r="T40" s="635"/>
      <c r="U40" s="635"/>
      <c r="V40" s="635"/>
      <c r="W40" s="635"/>
      <c r="X40" s="635"/>
      <c r="Y40" s="636"/>
      <c r="Z40" s="672">
        <v>0.3</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4"/>
      <c r="BM40" s="632" t="s">
        <v>333</v>
      </c>
      <c r="BN40" s="632"/>
      <c r="BO40" s="632"/>
      <c r="BP40" s="632"/>
      <c r="BQ40" s="632"/>
      <c r="BR40" s="632"/>
      <c r="BS40" s="632"/>
      <c r="BT40" s="632"/>
      <c r="BU40" s="633"/>
      <c r="BV40" s="634">
        <v>84</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1725</v>
      </c>
      <c r="CS40" s="635"/>
      <c r="CT40" s="635"/>
      <c r="CU40" s="635"/>
      <c r="CV40" s="635"/>
      <c r="CW40" s="635"/>
      <c r="CX40" s="635"/>
      <c r="CY40" s="636"/>
      <c r="CZ40" s="637">
        <v>0</v>
      </c>
      <c r="DA40" s="649"/>
      <c r="DB40" s="649"/>
      <c r="DC40" s="650"/>
      <c r="DD40" s="640">
        <v>25</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15">
      <c r="B41" s="615" t="s">
        <v>335</v>
      </c>
      <c r="C41" s="616"/>
      <c r="D41" s="616"/>
      <c r="E41" s="616"/>
      <c r="F41" s="616"/>
      <c r="G41" s="616"/>
      <c r="H41" s="616"/>
      <c r="I41" s="616"/>
      <c r="J41" s="616"/>
      <c r="K41" s="616"/>
      <c r="L41" s="616"/>
      <c r="M41" s="616"/>
      <c r="N41" s="616"/>
      <c r="O41" s="616"/>
      <c r="P41" s="616"/>
      <c r="Q41" s="617"/>
      <c r="R41" s="618">
        <v>10261432</v>
      </c>
      <c r="S41" s="659"/>
      <c r="T41" s="659"/>
      <c r="U41" s="659"/>
      <c r="V41" s="659"/>
      <c r="W41" s="659"/>
      <c r="X41" s="659"/>
      <c r="Y41" s="662"/>
      <c r="Z41" s="663">
        <v>100</v>
      </c>
      <c r="AA41" s="663"/>
      <c r="AB41" s="663"/>
      <c r="AC41" s="663"/>
      <c r="AD41" s="664">
        <v>5690030</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158473</v>
      </c>
      <c r="BA41" s="635"/>
      <c r="BB41" s="635"/>
      <c r="BC41" s="635"/>
      <c r="BD41" s="647"/>
      <c r="BE41" s="647"/>
      <c r="BF41" s="670"/>
      <c r="BG41" s="675"/>
      <c r="BH41" s="676"/>
      <c r="BI41" s="676"/>
      <c r="BJ41" s="676"/>
      <c r="BK41" s="676"/>
      <c r="BL41" s="214"/>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15">
      <c r="AQ42" s="679" t="s">
        <v>339</v>
      </c>
      <c r="AR42" s="680"/>
      <c r="AS42" s="680"/>
      <c r="AT42" s="680"/>
      <c r="AU42" s="680"/>
      <c r="AV42" s="680"/>
      <c r="AW42" s="680"/>
      <c r="AX42" s="680"/>
      <c r="AY42" s="681"/>
      <c r="AZ42" s="618">
        <v>606185</v>
      </c>
      <c r="BA42" s="659"/>
      <c r="BB42" s="659"/>
      <c r="BC42" s="659"/>
      <c r="BD42" s="619"/>
      <c r="BE42" s="619"/>
      <c r="BF42" s="682"/>
      <c r="BG42" s="677"/>
      <c r="BH42" s="678"/>
      <c r="BI42" s="678"/>
      <c r="BJ42" s="678"/>
      <c r="BK42" s="678"/>
      <c r="BL42" s="215"/>
      <c r="BM42" s="616" t="s">
        <v>340</v>
      </c>
      <c r="BN42" s="616"/>
      <c r="BO42" s="616"/>
      <c r="BP42" s="616"/>
      <c r="BQ42" s="616"/>
      <c r="BR42" s="616"/>
      <c r="BS42" s="616"/>
      <c r="BT42" s="616"/>
      <c r="BU42" s="617"/>
      <c r="BV42" s="618">
        <v>453</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2046151</v>
      </c>
      <c r="CS42" s="647"/>
      <c r="CT42" s="647"/>
      <c r="CU42" s="647"/>
      <c r="CV42" s="647"/>
      <c r="CW42" s="647"/>
      <c r="CX42" s="647"/>
      <c r="CY42" s="648"/>
      <c r="CZ42" s="637">
        <v>21.2</v>
      </c>
      <c r="DA42" s="649"/>
      <c r="DB42" s="649"/>
      <c r="DC42" s="650"/>
      <c r="DD42" s="640">
        <v>313592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15">
      <c r="B43" s="208" t="s">
        <v>342</v>
      </c>
      <c r="CD43" s="631" t="s">
        <v>343</v>
      </c>
      <c r="CE43" s="632"/>
      <c r="CF43" s="632"/>
      <c r="CG43" s="632"/>
      <c r="CH43" s="632"/>
      <c r="CI43" s="632"/>
      <c r="CJ43" s="632"/>
      <c r="CK43" s="632"/>
      <c r="CL43" s="632"/>
      <c r="CM43" s="632"/>
      <c r="CN43" s="632"/>
      <c r="CO43" s="632"/>
      <c r="CP43" s="632"/>
      <c r="CQ43" s="633"/>
      <c r="CR43" s="634">
        <v>37977</v>
      </c>
      <c r="CS43" s="647"/>
      <c r="CT43" s="647"/>
      <c r="CU43" s="647"/>
      <c r="CV43" s="647"/>
      <c r="CW43" s="647"/>
      <c r="CX43" s="647"/>
      <c r="CY43" s="648"/>
      <c r="CZ43" s="637">
        <v>0.4</v>
      </c>
      <c r="DA43" s="649"/>
      <c r="DB43" s="649"/>
      <c r="DC43" s="650"/>
      <c r="DD43" s="640">
        <v>37977</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15">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2029893</v>
      </c>
      <c r="CS44" s="635"/>
      <c r="CT44" s="635"/>
      <c r="CU44" s="635"/>
      <c r="CV44" s="635"/>
      <c r="CW44" s="635"/>
      <c r="CX44" s="635"/>
      <c r="CY44" s="636"/>
      <c r="CZ44" s="637">
        <v>21.1</v>
      </c>
      <c r="DA44" s="638"/>
      <c r="DB44" s="638"/>
      <c r="DC44" s="639"/>
      <c r="DD44" s="640">
        <v>311519</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15">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523764</v>
      </c>
      <c r="CS45" s="647"/>
      <c r="CT45" s="647"/>
      <c r="CU45" s="647"/>
      <c r="CV45" s="647"/>
      <c r="CW45" s="647"/>
      <c r="CX45" s="647"/>
      <c r="CY45" s="648"/>
      <c r="CZ45" s="637">
        <v>5.4</v>
      </c>
      <c r="DA45" s="649"/>
      <c r="DB45" s="649"/>
      <c r="DC45" s="650"/>
      <c r="DD45" s="640">
        <v>28860</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15">
      <c r="B46" s="219"/>
      <c r="CD46" s="655"/>
      <c r="CE46" s="656"/>
      <c r="CF46" s="631" t="s">
        <v>348</v>
      </c>
      <c r="CG46" s="632"/>
      <c r="CH46" s="632"/>
      <c r="CI46" s="632"/>
      <c r="CJ46" s="632"/>
      <c r="CK46" s="632"/>
      <c r="CL46" s="632"/>
      <c r="CM46" s="632"/>
      <c r="CN46" s="632"/>
      <c r="CO46" s="632"/>
      <c r="CP46" s="632"/>
      <c r="CQ46" s="633"/>
      <c r="CR46" s="634">
        <v>1461438</v>
      </c>
      <c r="CS46" s="635"/>
      <c r="CT46" s="635"/>
      <c r="CU46" s="635"/>
      <c r="CV46" s="635"/>
      <c r="CW46" s="635"/>
      <c r="CX46" s="635"/>
      <c r="CY46" s="636"/>
      <c r="CZ46" s="637">
        <v>15.2</v>
      </c>
      <c r="DA46" s="638"/>
      <c r="DB46" s="638"/>
      <c r="DC46" s="639"/>
      <c r="DD46" s="640">
        <v>259168</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15">
      <c r="B47" s="219"/>
      <c r="CD47" s="655"/>
      <c r="CE47" s="656"/>
      <c r="CF47" s="631" t="s">
        <v>349</v>
      </c>
      <c r="CG47" s="632"/>
      <c r="CH47" s="632"/>
      <c r="CI47" s="632"/>
      <c r="CJ47" s="632"/>
      <c r="CK47" s="632"/>
      <c r="CL47" s="632"/>
      <c r="CM47" s="632"/>
      <c r="CN47" s="632"/>
      <c r="CO47" s="632"/>
      <c r="CP47" s="632"/>
      <c r="CQ47" s="633"/>
      <c r="CR47" s="634">
        <v>16258</v>
      </c>
      <c r="CS47" s="647"/>
      <c r="CT47" s="647"/>
      <c r="CU47" s="647"/>
      <c r="CV47" s="647"/>
      <c r="CW47" s="647"/>
      <c r="CX47" s="647"/>
      <c r="CY47" s="648"/>
      <c r="CZ47" s="637">
        <v>0.2</v>
      </c>
      <c r="DA47" s="649"/>
      <c r="DB47" s="649"/>
      <c r="DC47" s="650"/>
      <c r="DD47" s="640">
        <v>2073</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x14ac:dyDescent="0.15">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15">
      <c r="B49" s="219"/>
      <c r="CD49" s="615" t="s">
        <v>351</v>
      </c>
      <c r="CE49" s="616"/>
      <c r="CF49" s="616"/>
      <c r="CG49" s="616"/>
      <c r="CH49" s="616"/>
      <c r="CI49" s="616"/>
      <c r="CJ49" s="616"/>
      <c r="CK49" s="616"/>
      <c r="CL49" s="616"/>
      <c r="CM49" s="616"/>
      <c r="CN49" s="616"/>
      <c r="CO49" s="616"/>
      <c r="CP49" s="616"/>
      <c r="CQ49" s="617"/>
      <c r="CR49" s="618">
        <v>9635950</v>
      </c>
      <c r="CS49" s="619"/>
      <c r="CT49" s="619"/>
      <c r="CU49" s="619"/>
      <c r="CV49" s="619"/>
      <c r="CW49" s="619"/>
      <c r="CX49" s="619"/>
      <c r="CY49" s="620"/>
      <c r="CZ49" s="621">
        <v>100</v>
      </c>
      <c r="DA49" s="622"/>
      <c r="DB49" s="622"/>
      <c r="DC49" s="623"/>
      <c r="DD49" s="624">
        <v>6181142</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fA9HqAg99y7exQTvqFWwB/aTAlahqXjobeMsd2TPC45Dca6mL92GMhHM9hbQtySlWVYQWmlRS6hHPLtwYmOCaQ==" saltValue="rq1DcFe5Ko62IVnkiDepb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104" t="s">
        <v>352</v>
      </c>
      <c r="B2" s="1104"/>
      <c r="C2" s="1104"/>
      <c r="D2" s="1104"/>
      <c r="E2" s="1104"/>
      <c r="F2" s="1104"/>
      <c r="G2" s="1104"/>
      <c r="H2" s="1104"/>
      <c r="I2" s="1104"/>
      <c r="J2" s="1104"/>
      <c r="K2" s="1104"/>
      <c r="L2" s="1104"/>
      <c r="M2" s="1104"/>
      <c r="N2" s="1104"/>
      <c r="O2" s="1104"/>
      <c r="P2" s="1104"/>
      <c r="Q2" s="1104"/>
      <c r="R2" s="1104"/>
      <c r="S2" s="1104"/>
      <c r="T2" s="1104"/>
      <c r="U2" s="1104"/>
      <c r="V2" s="1104"/>
      <c r="W2" s="1104"/>
      <c r="X2" s="1104"/>
      <c r="Y2" s="1104"/>
      <c r="Z2" s="1104"/>
      <c r="AA2" s="1104"/>
      <c r="AB2" s="1104"/>
      <c r="AC2" s="1104"/>
      <c r="AD2" s="1104"/>
      <c r="AE2" s="1104"/>
      <c r="AF2" s="1104"/>
      <c r="AG2" s="1104"/>
      <c r="AH2" s="1104"/>
      <c r="AI2" s="1104"/>
      <c r="AJ2" s="1104"/>
      <c r="AK2" s="1104"/>
      <c r="AL2" s="1104"/>
      <c r="AM2" s="1104"/>
      <c r="AN2" s="1104"/>
      <c r="AO2" s="1104"/>
      <c r="AP2" s="1104"/>
      <c r="AQ2" s="1104"/>
      <c r="AR2" s="1104"/>
      <c r="AS2" s="1104"/>
      <c r="AT2" s="1104"/>
      <c r="AU2" s="1104"/>
      <c r="AV2" s="1104"/>
      <c r="AW2" s="1104"/>
      <c r="AX2" s="1104"/>
      <c r="AY2" s="1104"/>
      <c r="AZ2" s="1104"/>
      <c r="BA2" s="1104"/>
      <c r="BB2" s="1104"/>
      <c r="BC2" s="1104"/>
      <c r="BD2" s="1104"/>
      <c r="BE2" s="1104"/>
      <c r="BF2" s="1104"/>
      <c r="BG2" s="1104"/>
      <c r="BH2" s="1104"/>
      <c r="BI2" s="110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5" t="s">
        <v>353</v>
      </c>
      <c r="DK2" s="1106"/>
      <c r="DL2" s="1106"/>
      <c r="DM2" s="1106"/>
      <c r="DN2" s="1106"/>
      <c r="DO2" s="1107"/>
      <c r="DP2" s="222"/>
      <c r="DQ2" s="1105" t="s">
        <v>354</v>
      </c>
      <c r="DR2" s="1106"/>
      <c r="DS2" s="1106"/>
      <c r="DT2" s="1106"/>
      <c r="DU2" s="1106"/>
      <c r="DV2" s="1106"/>
      <c r="DW2" s="1106"/>
      <c r="DX2" s="1106"/>
      <c r="DY2" s="1106"/>
      <c r="DZ2" s="1107"/>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9"/>
    </row>
    <row r="5" spans="1:131" s="230" customFormat="1" ht="26.25" customHeight="1" x14ac:dyDescent="0.15">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8"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8" t="s">
        <v>371</v>
      </c>
      <c r="DH5" s="1099"/>
      <c r="DI5" s="1099"/>
      <c r="DJ5" s="1099"/>
      <c r="DK5" s="1100"/>
      <c r="DL5" s="1098" t="s">
        <v>372</v>
      </c>
      <c r="DM5" s="1099"/>
      <c r="DN5" s="1099"/>
      <c r="DO5" s="1099"/>
      <c r="DP5" s="1100"/>
      <c r="DQ5" s="1014" t="s">
        <v>373</v>
      </c>
      <c r="DR5" s="1015"/>
      <c r="DS5" s="1015"/>
      <c r="DT5" s="1015"/>
      <c r="DU5" s="1016"/>
      <c r="DV5" s="1014" t="s">
        <v>364</v>
      </c>
      <c r="DW5" s="1015"/>
      <c r="DX5" s="1015"/>
      <c r="DY5" s="1015"/>
      <c r="DZ5" s="1028"/>
      <c r="EA5" s="229"/>
    </row>
    <row r="6" spans="1:131" s="230" customFormat="1" ht="26.25" customHeight="1" thickBot="1" x14ac:dyDescent="0.2">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9"/>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1"/>
      <c r="DH6" s="1102"/>
      <c r="DI6" s="1102"/>
      <c r="DJ6" s="1102"/>
      <c r="DK6" s="1103"/>
      <c r="DL6" s="1101"/>
      <c r="DM6" s="1102"/>
      <c r="DN6" s="1102"/>
      <c r="DO6" s="1102"/>
      <c r="DP6" s="1103"/>
      <c r="DQ6" s="1017"/>
      <c r="DR6" s="1018"/>
      <c r="DS6" s="1018"/>
      <c r="DT6" s="1018"/>
      <c r="DU6" s="1019"/>
      <c r="DV6" s="1017"/>
      <c r="DW6" s="1018"/>
      <c r="DX6" s="1018"/>
      <c r="DY6" s="1018"/>
      <c r="DZ6" s="1029"/>
      <c r="EA6" s="229"/>
    </row>
    <row r="7" spans="1:131" s="230" customFormat="1" ht="26.25" customHeight="1" thickTop="1" x14ac:dyDescent="0.15">
      <c r="A7" s="231">
        <v>1</v>
      </c>
      <c r="B7" s="1060" t="s">
        <v>374</v>
      </c>
      <c r="C7" s="1061"/>
      <c r="D7" s="1061"/>
      <c r="E7" s="1061"/>
      <c r="F7" s="1061"/>
      <c r="G7" s="1061"/>
      <c r="H7" s="1061"/>
      <c r="I7" s="1061"/>
      <c r="J7" s="1061"/>
      <c r="K7" s="1061"/>
      <c r="L7" s="1061"/>
      <c r="M7" s="1061"/>
      <c r="N7" s="1061"/>
      <c r="O7" s="1061"/>
      <c r="P7" s="1062"/>
      <c r="Q7" s="1116">
        <v>10040</v>
      </c>
      <c r="R7" s="1117"/>
      <c r="S7" s="1117"/>
      <c r="T7" s="1117"/>
      <c r="U7" s="1117"/>
      <c r="V7" s="1117">
        <v>9636</v>
      </c>
      <c r="W7" s="1117"/>
      <c r="X7" s="1117"/>
      <c r="Y7" s="1117"/>
      <c r="Z7" s="1117"/>
      <c r="AA7" s="1117">
        <v>404</v>
      </c>
      <c r="AB7" s="1117"/>
      <c r="AC7" s="1117"/>
      <c r="AD7" s="1117"/>
      <c r="AE7" s="1118"/>
      <c r="AF7" s="1119">
        <v>332</v>
      </c>
      <c r="AG7" s="1120"/>
      <c r="AH7" s="1120"/>
      <c r="AI7" s="1120"/>
      <c r="AJ7" s="1121"/>
      <c r="AK7" s="1122" t="s">
        <v>573</v>
      </c>
      <c r="AL7" s="1123"/>
      <c r="AM7" s="1123"/>
      <c r="AN7" s="1123"/>
      <c r="AO7" s="1123"/>
      <c r="AP7" s="1123">
        <v>9377</v>
      </c>
      <c r="AQ7" s="1123"/>
      <c r="AR7" s="1123"/>
      <c r="AS7" s="1123"/>
      <c r="AT7" s="1123"/>
      <c r="AU7" s="1124"/>
      <c r="AV7" s="1124"/>
      <c r="AW7" s="1124"/>
      <c r="AX7" s="1124"/>
      <c r="AY7" s="1125"/>
      <c r="AZ7" s="226"/>
      <c r="BA7" s="226"/>
      <c r="BB7" s="226"/>
      <c r="BC7" s="226"/>
      <c r="BD7" s="226"/>
      <c r="BE7" s="227"/>
      <c r="BF7" s="227"/>
      <c r="BG7" s="227"/>
      <c r="BH7" s="227"/>
      <c r="BI7" s="227"/>
      <c r="BJ7" s="227"/>
      <c r="BK7" s="227"/>
      <c r="BL7" s="227"/>
      <c r="BM7" s="227"/>
      <c r="BN7" s="227"/>
      <c r="BO7" s="227"/>
      <c r="BP7" s="227"/>
      <c r="BQ7" s="231">
        <v>1</v>
      </c>
      <c r="BR7" s="232"/>
      <c r="BS7" s="1113"/>
      <c r="BT7" s="1114"/>
      <c r="BU7" s="1114"/>
      <c r="BV7" s="1114"/>
      <c r="BW7" s="1114"/>
      <c r="BX7" s="1114"/>
      <c r="BY7" s="1114"/>
      <c r="BZ7" s="1114"/>
      <c r="CA7" s="1114"/>
      <c r="CB7" s="1114"/>
      <c r="CC7" s="1114"/>
      <c r="CD7" s="1114"/>
      <c r="CE7" s="1114"/>
      <c r="CF7" s="1114"/>
      <c r="CG7" s="1126"/>
      <c r="CH7" s="1110"/>
      <c r="CI7" s="1111"/>
      <c r="CJ7" s="1111"/>
      <c r="CK7" s="1111"/>
      <c r="CL7" s="1112"/>
      <c r="CM7" s="1110"/>
      <c r="CN7" s="1111"/>
      <c r="CO7" s="1111"/>
      <c r="CP7" s="1111"/>
      <c r="CQ7" s="1112"/>
      <c r="CR7" s="1110"/>
      <c r="CS7" s="1111"/>
      <c r="CT7" s="1111"/>
      <c r="CU7" s="1111"/>
      <c r="CV7" s="1112"/>
      <c r="CW7" s="1110"/>
      <c r="CX7" s="1111"/>
      <c r="CY7" s="1111"/>
      <c r="CZ7" s="1111"/>
      <c r="DA7" s="1112"/>
      <c r="DB7" s="1110"/>
      <c r="DC7" s="1111"/>
      <c r="DD7" s="1111"/>
      <c r="DE7" s="1111"/>
      <c r="DF7" s="1112"/>
      <c r="DG7" s="1110"/>
      <c r="DH7" s="1111"/>
      <c r="DI7" s="1111"/>
      <c r="DJ7" s="1111"/>
      <c r="DK7" s="1112"/>
      <c r="DL7" s="1110"/>
      <c r="DM7" s="1111"/>
      <c r="DN7" s="1111"/>
      <c r="DO7" s="1111"/>
      <c r="DP7" s="1112"/>
      <c r="DQ7" s="1110"/>
      <c r="DR7" s="1111"/>
      <c r="DS7" s="1111"/>
      <c r="DT7" s="1111"/>
      <c r="DU7" s="1112"/>
      <c r="DV7" s="1113"/>
      <c r="DW7" s="1114"/>
      <c r="DX7" s="1114"/>
      <c r="DY7" s="1114"/>
      <c r="DZ7" s="1115"/>
      <c r="EA7" s="229"/>
    </row>
    <row r="8" spans="1:131" s="230" customFormat="1" ht="26.25" customHeight="1" x14ac:dyDescent="0.15">
      <c r="A8" s="233">
        <v>2</v>
      </c>
      <c r="B8" s="1043" t="s">
        <v>375</v>
      </c>
      <c r="C8" s="1044"/>
      <c r="D8" s="1044"/>
      <c r="E8" s="1044"/>
      <c r="F8" s="1044"/>
      <c r="G8" s="1044"/>
      <c r="H8" s="1044"/>
      <c r="I8" s="1044"/>
      <c r="J8" s="1044"/>
      <c r="K8" s="1044"/>
      <c r="L8" s="1044"/>
      <c r="M8" s="1044"/>
      <c r="N8" s="1044"/>
      <c r="O8" s="1044"/>
      <c r="P8" s="1045"/>
      <c r="Q8" s="1051">
        <v>2</v>
      </c>
      <c r="R8" s="1052"/>
      <c r="S8" s="1052"/>
      <c r="T8" s="1052"/>
      <c r="U8" s="1052"/>
      <c r="V8" s="1052">
        <v>0</v>
      </c>
      <c r="W8" s="1052"/>
      <c r="X8" s="1052"/>
      <c r="Y8" s="1052"/>
      <c r="Z8" s="1052"/>
      <c r="AA8" s="1052">
        <v>2</v>
      </c>
      <c r="AB8" s="1052"/>
      <c r="AC8" s="1052"/>
      <c r="AD8" s="1052"/>
      <c r="AE8" s="1053"/>
      <c r="AF8" s="1048">
        <v>2</v>
      </c>
      <c r="AG8" s="1049"/>
      <c r="AH8" s="1049"/>
      <c r="AI8" s="1049"/>
      <c r="AJ8" s="1050"/>
      <c r="AK8" s="1094" t="s">
        <v>573</v>
      </c>
      <c r="AL8" s="1095"/>
      <c r="AM8" s="1095"/>
      <c r="AN8" s="1095"/>
      <c r="AO8" s="1095"/>
      <c r="AP8" s="1095" t="s">
        <v>573</v>
      </c>
      <c r="AQ8" s="1095"/>
      <c r="AR8" s="1095"/>
      <c r="AS8" s="1095"/>
      <c r="AT8" s="1095"/>
      <c r="AU8" s="1096"/>
      <c r="AV8" s="1096"/>
      <c r="AW8" s="1096"/>
      <c r="AX8" s="1096"/>
      <c r="AY8" s="1097"/>
      <c r="AZ8" s="226"/>
      <c r="BA8" s="226"/>
      <c r="BB8" s="226"/>
      <c r="BC8" s="226"/>
      <c r="BD8" s="226"/>
      <c r="BE8" s="227"/>
      <c r="BF8" s="227"/>
      <c r="BG8" s="227"/>
      <c r="BH8" s="227"/>
      <c r="BI8" s="227"/>
      <c r="BJ8" s="227"/>
      <c r="BK8" s="227"/>
      <c r="BL8" s="227"/>
      <c r="BM8" s="227"/>
      <c r="BN8" s="227"/>
      <c r="BO8" s="227"/>
      <c r="BP8" s="227"/>
      <c r="BQ8" s="233">
        <v>2</v>
      </c>
      <c r="BR8" s="234"/>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9"/>
    </row>
    <row r="9" spans="1:131" s="230" customFormat="1" ht="26.25" customHeight="1" x14ac:dyDescent="0.15">
      <c r="A9" s="233">
        <v>3</v>
      </c>
      <c r="B9" s="1043" t="s">
        <v>376</v>
      </c>
      <c r="C9" s="1044"/>
      <c r="D9" s="1044"/>
      <c r="E9" s="1044"/>
      <c r="F9" s="1044"/>
      <c r="G9" s="1044"/>
      <c r="H9" s="1044"/>
      <c r="I9" s="1044"/>
      <c r="J9" s="1044"/>
      <c r="K9" s="1044"/>
      <c r="L9" s="1044"/>
      <c r="M9" s="1044"/>
      <c r="N9" s="1044"/>
      <c r="O9" s="1044"/>
      <c r="P9" s="1045"/>
      <c r="Q9" s="1051">
        <v>232</v>
      </c>
      <c r="R9" s="1052"/>
      <c r="S9" s="1052"/>
      <c r="T9" s="1052"/>
      <c r="U9" s="1052"/>
      <c r="V9" s="1052">
        <v>12</v>
      </c>
      <c r="W9" s="1052"/>
      <c r="X9" s="1052"/>
      <c r="Y9" s="1052"/>
      <c r="Z9" s="1052"/>
      <c r="AA9" s="1052">
        <v>220</v>
      </c>
      <c r="AB9" s="1052"/>
      <c r="AC9" s="1052"/>
      <c r="AD9" s="1052"/>
      <c r="AE9" s="1053"/>
      <c r="AF9" s="1048">
        <v>220</v>
      </c>
      <c r="AG9" s="1049"/>
      <c r="AH9" s="1049"/>
      <c r="AI9" s="1049"/>
      <c r="AJ9" s="1050"/>
      <c r="AK9" s="1094" t="s">
        <v>573</v>
      </c>
      <c r="AL9" s="1095"/>
      <c r="AM9" s="1095"/>
      <c r="AN9" s="1095"/>
      <c r="AO9" s="1095"/>
      <c r="AP9" s="1095">
        <v>82</v>
      </c>
      <c r="AQ9" s="1095"/>
      <c r="AR9" s="1095"/>
      <c r="AS9" s="1095"/>
      <c r="AT9" s="1095"/>
      <c r="AU9" s="1096"/>
      <c r="AV9" s="1096"/>
      <c r="AW9" s="1096"/>
      <c r="AX9" s="1096"/>
      <c r="AY9" s="1097"/>
      <c r="AZ9" s="226"/>
      <c r="BA9" s="226"/>
      <c r="BB9" s="226"/>
      <c r="BC9" s="226"/>
      <c r="BD9" s="226"/>
      <c r="BE9" s="227"/>
      <c r="BF9" s="227"/>
      <c r="BG9" s="227"/>
      <c r="BH9" s="227"/>
      <c r="BI9" s="227"/>
      <c r="BJ9" s="227"/>
      <c r="BK9" s="227"/>
      <c r="BL9" s="227"/>
      <c r="BM9" s="227"/>
      <c r="BN9" s="227"/>
      <c r="BO9" s="227"/>
      <c r="BP9" s="227"/>
      <c r="BQ9" s="233">
        <v>3</v>
      </c>
      <c r="BR9" s="234"/>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9"/>
    </row>
    <row r="10" spans="1:131" s="230" customFormat="1" ht="26.25" customHeight="1" x14ac:dyDescent="0.15">
      <c r="A10" s="233">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4"/>
      <c r="AL10" s="1095"/>
      <c r="AM10" s="1095"/>
      <c r="AN10" s="1095"/>
      <c r="AO10" s="1095"/>
      <c r="AP10" s="1095"/>
      <c r="AQ10" s="1095"/>
      <c r="AR10" s="1095"/>
      <c r="AS10" s="1095"/>
      <c r="AT10" s="1095"/>
      <c r="AU10" s="1096"/>
      <c r="AV10" s="1096"/>
      <c r="AW10" s="1096"/>
      <c r="AX10" s="1096"/>
      <c r="AY10" s="1097"/>
      <c r="AZ10" s="226"/>
      <c r="BA10" s="226"/>
      <c r="BB10" s="226"/>
      <c r="BC10" s="226"/>
      <c r="BD10" s="226"/>
      <c r="BE10" s="227"/>
      <c r="BF10" s="227"/>
      <c r="BG10" s="227"/>
      <c r="BH10" s="227"/>
      <c r="BI10" s="227"/>
      <c r="BJ10" s="227"/>
      <c r="BK10" s="227"/>
      <c r="BL10" s="227"/>
      <c r="BM10" s="227"/>
      <c r="BN10" s="227"/>
      <c r="BO10" s="227"/>
      <c r="BP10" s="227"/>
      <c r="BQ10" s="233">
        <v>4</v>
      </c>
      <c r="BR10" s="234"/>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9"/>
    </row>
    <row r="11" spans="1:131" s="230" customFormat="1" ht="26.25" customHeight="1" x14ac:dyDescent="0.15">
      <c r="A11" s="233">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4"/>
      <c r="AL11" s="1095"/>
      <c r="AM11" s="1095"/>
      <c r="AN11" s="1095"/>
      <c r="AO11" s="1095"/>
      <c r="AP11" s="1095"/>
      <c r="AQ11" s="1095"/>
      <c r="AR11" s="1095"/>
      <c r="AS11" s="1095"/>
      <c r="AT11" s="1095"/>
      <c r="AU11" s="1096"/>
      <c r="AV11" s="1096"/>
      <c r="AW11" s="1096"/>
      <c r="AX11" s="1096"/>
      <c r="AY11" s="1097"/>
      <c r="AZ11" s="226"/>
      <c r="BA11" s="226"/>
      <c r="BB11" s="226"/>
      <c r="BC11" s="226"/>
      <c r="BD11" s="226"/>
      <c r="BE11" s="227"/>
      <c r="BF11" s="227"/>
      <c r="BG11" s="227"/>
      <c r="BH11" s="227"/>
      <c r="BI11" s="227"/>
      <c r="BJ11" s="227"/>
      <c r="BK11" s="227"/>
      <c r="BL11" s="227"/>
      <c r="BM11" s="227"/>
      <c r="BN11" s="227"/>
      <c r="BO11" s="227"/>
      <c r="BP11" s="227"/>
      <c r="BQ11" s="233">
        <v>5</v>
      </c>
      <c r="BR11" s="234"/>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9"/>
    </row>
    <row r="12" spans="1:131" s="230" customFormat="1" ht="26.25" customHeight="1" x14ac:dyDescent="0.15">
      <c r="A12" s="233">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4"/>
      <c r="AL12" s="1095"/>
      <c r="AM12" s="1095"/>
      <c r="AN12" s="1095"/>
      <c r="AO12" s="1095"/>
      <c r="AP12" s="1095"/>
      <c r="AQ12" s="1095"/>
      <c r="AR12" s="1095"/>
      <c r="AS12" s="1095"/>
      <c r="AT12" s="1095"/>
      <c r="AU12" s="1096"/>
      <c r="AV12" s="1096"/>
      <c r="AW12" s="1096"/>
      <c r="AX12" s="1096"/>
      <c r="AY12" s="1097"/>
      <c r="AZ12" s="226"/>
      <c r="BA12" s="226"/>
      <c r="BB12" s="226"/>
      <c r="BC12" s="226"/>
      <c r="BD12" s="226"/>
      <c r="BE12" s="227"/>
      <c r="BF12" s="227"/>
      <c r="BG12" s="227"/>
      <c r="BH12" s="227"/>
      <c r="BI12" s="227"/>
      <c r="BJ12" s="227"/>
      <c r="BK12" s="227"/>
      <c r="BL12" s="227"/>
      <c r="BM12" s="227"/>
      <c r="BN12" s="227"/>
      <c r="BO12" s="227"/>
      <c r="BP12" s="227"/>
      <c r="BQ12" s="233">
        <v>6</v>
      </c>
      <c r="BR12" s="234"/>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9"/>
    </row>
    <row r="13" spans="1:131" s="230" customFormat="1" ht="26.25" customHeight="1" x14ac:dyDescent="0.15">
      <c r="A13" s="233">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4"/>
      <c r="AL13" s="1095"/>
      <c r="AM13" s="1095"/>
      <c r="AN13" s="1095"/>
      <c r="AO13" s="1095"/>
      <c r="AP13" s="1095"/>
      <c r="AQ13" s="1095"/>
      <c r="AR13" s="1095"/>
      <c r="AS13" s="1095"/>
      <c r="AT13" s="1095"/>
      <c r="AU13" s="1096"/>
      <c r="AV13" s="1096"/>
      <c r="AW13" s="1096"/>
      <c r="AX13" s="1096"/>
      <c r="AY13" s="1097"/>
      <c r="AZ13" s="226"/>
      <c r="BA13" s="226"/>
      <c r="BB13" s="226"/>
      <c r="BC13" s="226"/>
      <c r="BD13" s="226"/>
      <c r="BE13" s="227"/>
      <c r="BF13" s="227"/>
      <c r="BG13" s="227"/>
      <c r="BH13" s="227"/>
      <c r="BI13" s="227"/>
      <c r="BJ13" s="227"/>
      <c r="BK13" s="227"/>
      <c r="BL13" s="227"/>
      <c r="BM13" s="227"/>
      <c r="BN13" s="227"/>
      <c r="BO13" s="227"/>
      <c r="BP13" s="227"/>
      <c r="BQ13" s="233">
        <v>7</v>
      </c>
      <c r="BR13" s="234"/>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9"/>
    </row>
    <row r="14" spans="1:131" s="230" customFormat="1" ht="26.25" customHeight="1" x14ac:dyDescent="0.15">
      <c r="A14" s="233">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4"/>
      <c r="AL14" s="1095"/>
      <c r="AM14" s="1095"/>
      <c r="AN14" s="1095"/>
      <c r="AO14" s="1095"/>
      <c r="AP14" s="1095"/>
      <c r="AQ14" s="1095"/>
      <c r="AR14" s="1095"/>
      <c r="AS14" s="1095"/>
      <c r="AT14" s="1095"/>
      <c r="AU14" s="1096"/>
      <c r="AV14" s="1096"/>
      <c r="AW14" s="1096"/>
      <c r="AX14" s="1096"/>
      <c r="AY14" s="1097"/>
      <c r="AZ14" s="226"/>
      <c r="BA14" s="226"/>
      <c r="BB14" s="226"/>
      <c r="BC14" s="226"/>
      <c r="BD14" s="226"/>
      <c r="BE14" s="227"/>
      <c r="BF14" s="227"/>
      <c r="BG14" s="227"/>
      <c r="BH14" s="227"/>
      <c r="BI14" s="227"/>
      <c r="BJ14" s="227"/>
      <c r="BK14" s="227"/>
      <c r="BL14" s="227"/>
      <c r="BM14" s="227"/>
      <c r="BN14" s="227"/>
      <c r="BO14" s="227"/>
      <c r="BP14" s="227"/>
      <c r="BQ14" s="233">
        <v>8</v>
      </c>
      <c r="BR14" s="234"/>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9"/>
    </row>
    <row r="15" spans="1:131" s="230" customFormat="1" ht="26.25" customHeight="1" x14ac:dyDescent="0.15">
      <c r="A15" s="233">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4"/>
      <c r="AL15" s="1095"/>
      <c r="AM15" s="1095"/>
      <c r="AN15" s="1095"/>
      <c r="AO15" s="1095"/>
      <c r="AP15" s="1095"/>
      <c r="AQ15" s="1095"/>
      <c r="AR15" s="1095"/>
      <c r="AS15" s="1095"/>
      <c r="AT15" s="1095"/>
      <c r="AU15" s="1096"/>
      <c r="AV15" s="1096"/>
      <c r="AW15" s="1096"/>
      <c r="AX15" s="1096"/>
      <c r="AY15" s="1097"/>
      <c r="AZ15" s="226"/>
      <c r="BA15" s="226"/>
      <c r="BB15" s="226"/>
      <c r="BC15" s="226"/>
      <c r="BD15" s="226"/>
      <c r="BE15" s="227"/>
      <c r="BF15" s="227"/>
      <c r="BG15" s="227"/>
      <c r="BH15" s="227"/>
      <c r="BI15" s="227"/>
      <c r="BJ15" s="227"/>
      <c r="BK15" s="227"/>
      <c r="BL15" s="227"/>
      <c r="BM15" s="227"/>
      <c r="BN15" s="227"/>
      <c r="BO15" s="227"/>
      <c r="BP15" s="227"/>
      <c r="BQ15" s="233">
        <v>9</v>
      </c>
      <c r="BR15" s="234"/>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9"/>
    </row>
    <row r="16" spans="1:131" s="230" customFormat="1" ht="26.25" customHeight="1" x14ac:dyDescent="0.15">
      <c r="A16" s="233">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4"/>
      <c r="AL16" s="1095"/>
      <c r="AM16" s="1095"/>
      <c r="AN16" s="1095"/>
      <c r="AO16" s="1095"/>
      <c r="AP16" s="1095"/>
      <c r="AQ16" s="1095"/>
      <c r="AR16" s="1095"/>
      <c r="AS16" s="1095"/>
      <c r="AT16" s="1095"/>
      <c r="AU16" s="1096"/>
      <c r="AV16" s="1096"/>
      <c r="AW16" s="1096"/>
      <c r="AX16" s="1096"/>
      <c r="AY16" s="1097"/>
      <c r="AZ16" s="226"/>
      <c r="BA16" s="226"/>
      <c r="BB16" s="226"/>
      <c r="BC16" s="226"/>
      <c r="BD16" s="226"/>
      <c r="BE16" s="227"/>
      <c r="BF16" s="227"/>
      <c r="BG16" s="227"/>
      <c r="BH16" s="227"/>
      <c r="BI16" s="227"/>
      <c r="BJ16" s="227"/>
      <c r="BK16" s="227"/>
      <c r="BL16" s="227"/>
      <c r="BM16" s="227"/>
      <c r="BN16" s="227"/>
      <c r="BO16" s="227"/>
      <c r="BP16" s="227"/>
      <c r="BQ16" s="233">
        <v>10</v>
      </c>
      <c r="BR16" s="234"/>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9"/>
    </row>
    <row r="17" spans="1:131" s="230" customFormat="1" ht="26.25" customHeight="1" x14ac:dyDescent="0.15">
      <c r="A17" s="233">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4"/>
      <c r="AL17" s="1095"/>
      <c r="AM17" s="1095"/>
      <c r="AN17" s="1095"/>
      <c r="AO17" s="1095"/>
      <c r="AP17" s="1095"/>
      <c r="AQ17" s="1095"/>
      <c r="AR17" s="1095"/>
      <c r="AS17" s="1095"/>
      <c r="AT17" s="1095"/>
      <c r="AU17" s="1096"/>
      <c r="AV17" s="1096"/>
      <c r="AW17" s="1096"/>
      <c r="AX17" s="1096"/>
      <c r="AY17" s="1097"/>
      <c r="AZ17" s="226"/>
      <c r="BA17" s="226"/>
      <c r="BB17" s="226"/>
      <c r="BC17" s="226"/>
      <c r="BD17" s="226"/>
      <c r="BE17" s="227"/>
      <c r="BF17" s="227"/>
      <c r="BG17" s="227"/>
      <c r="BH17" s="227"/>
      <c r="BI17" s="227"/>
      <c r="BJ17" s="227"/>
      <c r="BK17" s="227"/>
      <c r="BL17" s="227"/>
      <c r="BM17" s="227"/>
      <c r="BN17" s="227"/>
      <c r="BO17" s="227"/>
      <c r="BP17" s="227"/>
      <c r="BQ17" s="233">
        <v>11</v>
      </c>
      <c r="BR17" s="234"/>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9"/>
    </row>
    <row r="18" spans="1:131" s="230" customFormat="1" ht="26.25" customHeight="1" x14ac:dyDescent="0.15">
      <c r="A18" s="233">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4"/>
      <c r="AL18" s="1095"/>
      <c r="AM18" s="1095"/>
      <c r="AN18" s="1095"/>
      <c r="AO18" s="1095"/>
      <c r="AP18" s="1095"/>
      <c r="AQ18" s="1095"/>
      <c r="AR18" s="1095"/>
      <c r="AS18" s="1095"/>
      <c r="AT18" s="1095"/>
      <c r="AU18" s="1096"/>
      <c r="AV18" s="1096"/>
      <c r="AW18" s="1096"/>
      <c r="AX18" s="1096"/>
      <c r="AY18" s="1097"/>
      <c r="AZ18" s="226"/>
      <c r="BA18" s="226"/>
      <c r="BB18" s="226"/>
      <c r="BC18" s="226"/>
      <c r="BD18" s="226"/>
      <c r="BE18" s="227"/>
      <c r="BF18" s="227"/>
      <c r="BG18" s="227"/>
      <c r="BH18" s="227"/>
      <c r="BI18" s="227"/>
      <c r="BJ18" s="227"/>
      <c r="BK18" s="227"/>
      <c r="BL18" s="227"/>
      <c r="BM18" s="227"/>
      <c r="BN18" s="227"/>
      <c r="BO18" s="227"/>
      <c r="BP18" s="227"/>
      <c r="BQ18" s="233">
        <v>12</v>
      </c>
      <c r="BR18" s="234"/>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9"/>
    </row>
    <row r="19" spans="1:131" s="230" customFormat="1" ht="26.25" customHeight="1" x14ac:dyDescent="0.15">
      <c r="A19" s="233">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4"/>
      <c r="AL19" s="1095"/>
      <c r="AM19" s="1095"/>
      <c r="AN19" s="1095"/>
      <c r="AO19" s="1095"/>
      <c r="AP19" s="1095"/>
      <c r="AQ19" s="1095"/>
      <c r="AR19" s="1095"/>
      <c r="AS19" s="1095"/>
      <c r="AT19" s="1095"/>
      <c r="AU19" s="1096"/>
      <c r="AV19" s="1096"/>
      <c r="AW19" s="1096"/>
      <c r="AX19" s="1096"/>
      <c r="AY19" s="1097"/>
      <c r="AZ19" s="226"/>
      <c r="BA19" s="226"/>
      <c r="BB19" s="226"/>
      <c r="BC19" s="226"/>
      <c r="BD19" s="226"/>
      <c r="BE19" s="227"/>
      <c r="BF19" s="227"/>
      <c r="BG19" s="227"/>
      <c r="BH19" s="227"/>
      <c r="BI19" s="227"/>
      <c r="BJ19" s="227"/>
      <c r="BK19" s="227"/>
      <c r="BL19" s="227"/>
      <c r="BM19" s="227"/>
      <c r="BN19" s="227"/>
      <c r="BO19" s="227"/>
      <c r="BP19" s="227"/>
      <c r="BQ19" s="233">
        <v>13</v>
      </c>
      <c r="BR19" s="234"/>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9"/>
    </row>
    <row r="20" spans="1:131" s="230" customFormat="1" ht="26.25" customHeight="1" x14ac:dyDescent="0.15">
      <c r="A20" s="233">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4"/>
      <c r="AL20" s="1095"/>
      <c r="AM20" s="1095"/>
      <c r="AN20" s="1095"/>
      <c r="AO20" s="1095"/>
      <c r="AP20" s="1095"/>
      <c r="AQ20" s="1095"/>
      <c r="AR20" s="1095"/>
      <c r="AS20" s="1095"/>
      <c r="AT20" s="1095"/>
      <c r="AU20" s="1096"/>
      <c r="AV20" s="1096"/>
      <c r="AW20" s="1096"/>
      <c r="AX20" s="1096"/>
      <c r="AY20" s="1097"/>
      <c r="AZ20" s="226"/>
      <c r="BA20" s="226"/>
      <c r="BB20" s="226"/>
      <c r="BC20" s="226"/>
      <c r="BD20" s="226"/>
      <c r="BE20" s="227"/>
      <c r="BF20" s="227"/>
      <c r="BG20" s="227"/>
      <c r="BH20" s="227"/>
      <c r="BI20" s="227"/>
      <c r="BJ20" s="227"/>
      <c r="BK20" s="227"/>
      <c r="BL20" s="227"/>
      <c r="BM20" s="227"/>
      <c r="BN20" s="227"/>
      <c r="BO20" s="227"/>
      <c r="BP20" s="227"/>
      <c r="BQ20" s="233">
        <v>14</v>
      </c>
      <c r="BR20" s="234"/>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9"/>
    </row>
    <row r="21" spans="1:131" s="230" customFormat="1" ht="26.25" customHeight="1" thickBot="1" x14ac:dyDescent="0.2">
      <c r="A21" s="233">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4"/>
      <c r="AL21" s="1095"/>
      <c r="AM21" s="1095"/>
      <c r="AN21" s="1095"/>
      <c r="AO21" s="1095"/>
      <c r="AP21" s="1095"/>
      <c r="AQ21" s="1095"/>
      <c r="AR21" s="1095"/>
      <c r="AS21" s="1095"/>
      <c r="AT21" s="1095"/>
      <c r="AU21" s="1096"/>
      <c r="AV21" s="1096"/>
      <c r="AW21" s="1096"/>
      <c r="AX21" s="1096"/>
      <c r="AY21" s="1097"/>
      <c r="AZ21" s="226"/>
      <c r="BA21" s="226"/>
      <c r="BB21" s="226"/>
      <c r="BC21" s="226"/>
      <c r="BD21" s="226"/>
      <c r="BE21" s="227"/>
      <c r="BF21" s="227"/>
      <c r="BG21" s="227"/>
      <c r="BH21" s="227"/>
      <c r="BI21" s="227"/>
      <c r="BJ21" s="227"/>
      <c r="BK21" s="227"/>
      <c r="BL21" s="227"/>
      <c r="BM21" s="227"/>
      <c r="BN21" s="227"/>
      <c r="BO21" s="227"/>
      <c r="BP21" s="227"/>
      <c r="BQ21" s="233">
        <v>15</v>
      </c>
      <c r="BR21" s="234"/>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9"/>
    </row>
    <row r="22" spans="1:131" s="230" customFormat="1" ht="26.25" customHeight="1" x14ac:dyDescent="0.15">
      <c r="A22" s="233">
        <v>16</v>
      </c>
      <c r="B22" s="1043"/>
      <c r="C22" s="1044"/>
      <c r="D22" s="1044"/>
      <c r="E22" s="1044"/>
      <c r="F22" s="1044"/>
      <c r="G22" s="1044"/>
      <c r="H22" s="1044"/>
      <c r="I22" s="1044"/>
      <c r="J22" s="1044"/>
      <c r="K22" s="1044"/>
      <c r="L22" s="1044"/>
      <c r="M22" s="1044"/>
      <c r="N22" s="1044"/>
      <c r="O22" s="1044"/>
      <c r="P22" s="1045"/>
      <c r="Q22" s="1087"/>
      <c r="R22" s="1088"/>
      <c r="S22" s="1088"/>
      <c r="T22" s="1088"/>
      <c r="U22" s="1088"/>
      <c r="V22" s="1088"/>
      <c r="W22" s="1088"/>
      <c r="X22" s="1088"/>
      <c r="Y22" s="1088"/>
      <c r="Z22" s="1088"/>
      <c r="AA22" s="1088"/>
      <c r="AB22" s="1088"/>
      <c r="AC22" s="1088"/>
      <c r="AD22" s="1088"/>
      <c r="AE22" s="1089"/>
      <c r="AF22" s="1048"/>
      <c r="AG22" s="1049"/>
      <c r="AH22" s="1049"/>
      <c r="AI22" s="1049"/>
      <c r="AJ22" s="1050"/>
      <c r="AK22" s="1090"/>
      <c r="AL22" s="1091"/>
      <c r="AM22" s="1091"/>
      <c r="AN22" s="1091"/>
      <c r="AO22" s="1091"/>
      <c r="AP22" s="1091"/>
      <c r="AQ22" s="1091"/>
      <c r="AR22" s="1091"/>
      <c r="AS22" s="1091"/>
      <c r="AT22" s="1091"/>
      <c r="AU22" s="1092"/>
      <c r="AV22" s="1092"/>
      <c r="AW22" s="1092"/>
      <c r="AX22" s="1092"/>
      <c r="AY22" s="1093"/>
      <c r="AZ22" s="1041" t="s">
        <v>377</v>
      </c>
      <c r="BA22" s="1041"/>
      <c r="BB22" s="1041"/>
      <c r="BC22" s="1041"/>
      <c r="BD22" s="1042"/>
      <c r="BE22" s="227"/>
      <c r="BF22" s="227"/>
      <c r="BG22" s="227"/>
      <c r="BH22" s="227"/>
      <c r="BI22" s="227"/>
      <c r="BJ22" s="227"/>
      <c r="BK22" s="227"/>
      <c r="BL22" s="227"/>
      <c r="BM22" s="227"/>
      <c r="BN22" s="227"/>
      <c r="BO22" s="227"/>
      <c r="BP22" s="227"/>
      <c r="BQ22" s="233">
        <v>16</v>
      </c>
      <c r="BR22" s="234"/>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9"/>
    </row>
    <row r="23" spans="1:131" s="230" customFormat="1" ht="26.25" customHeight="1" thickBot="1" x14ac:dyDescent="0.2">
      <c r="A23" s="235" t="s">
        <v>378</v>
      </c>
      <c r="B23" s="950" t="s">
        <v>379</v>
      </c>
      <c r="C23" s="951"/>
      <c r="D23" s="951"/>
      <c r="E23" s="951"/>
      <c r="F23" s="951"/>
      <c r="G23" s="951"/>
      <c r="H23" s="951"/>
      <c r="I23" s="951"/>
      <c r="J23" s="951"/>
      <c r="K23" s="951"/>
      <c r="L23" s="951"/>
      <c r="M23" s="951"/>
      <c r="N23" s="951"/>
      <c r="O23" s="951"/>
      <c r="P23" s="961"/>
      <c r="Q23" s="1080">
        <v>10261</v>
      </c>
      <c r="R23" s="1074"/>
      <c r="S23" s="1074"/>
      <c r="T23" s="1074"/>
      <c r="U23" s="1074"/>
      <c r="V23" s="1081">
        <v>9636</v>
      </c>
      <c r="W23" s="1078"/>
      <c r="X23" s="1078"/>
      <c r="Y23" s="1078"/>
      <c r="Z23" s="1082"/>
      <c r="AA23" s="1081">
        <v>625</v>
      </c>
      <c r="AB23" s="1078"/>
      <c r="AC23" s="1078"/>
      <c r="AD23" s="1078"/>
      <c r="AE23" s="1079"/>
      <c r="AF23" s="1083">
        <v>553</v>
      </c>
      <c r="AG23" s="1074"/>
      <c r="AH23" s="1074"/>
      <c r="AI23" s="1074"/>
      <c r="AJ23" s="1084"/>
      <c r="AK23" s="1085"/>
      <c r="AL23" s="1086"/>
      <c r="AM23" s="1086"/>
      <c r="AN23" s="1086"/>
      <c r="AO23" s="1086"/>
      <c r="AP23" s="1074">
        <f>SUM(AP7:AT9)</f>
        <v>9459</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3">
        <v>17</v>
      </c>
      <c r="BR23" s="234"/>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9"/>
    </row>
    <row r="24" spans="1:131" s="230" customFormat="1" ht="26.25" customHeight="1" x14ac:dyDescent="0.15">
      <c r="A24" s="1073" t="s">
        <v>380</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3">
        <v>18</v>
      </c>
      <c r="BR24" s="234"/>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9"/>
    </row>
    <row r="25" spans="1:131" ht="26.25" customHeight="1" thickBot="1" x14ac:dyDescent="0.2">
      <c r="A25" s="1072" t="s">
        <v>381</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6"/>
      <c r="BP25" s="236"/>
      <c r="BQ25" s="233">
        <v>19</v>
      </c>
      <c r="BR25" s="234"/>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15">
      <c r="A26" s="1008" t="s">
        <v>357</v>
      </c>
      <c r="B26" s="1009"/>
      <c r="C26" s="1009"/>
      <c r="D26" s="1009"/>
      <c r="E26" s="1009"/>
      <c r="F26" s="1009"/>
      <c r="G26" s="1009"/>
      <c r="H26" s="1009"/>
      <c r="I26" s="1009"/>
      <c r="J26" s="1009"/>
      <c r="K26" s="1009"/>
      <c r="L26" s="1009"/>
      <c r="M26" s="1009"/>
      <c r="N26" s="1009"/>
      <c r="O26" s="1009"/>
      <c r="P26" s="1010"/>
      <c r="Q26" s="1014" t="s">
        <v>382</v>
      </c>
      <c r="R26" s="1015"/>
      <c r="S26" s="1015"/>
      <c r="T26" s="1015"/>
      <c r="U26" s="1016"/>
      <c r="V26" s="1014" t="s">
        <v>383</v>
      </c>
      <c r="W26" s="1015"/>
      <c r="X26" s="1015"/>
      <c r="Y26" s="1015"/>
      <c r="Z26" s="1016"/>
      <c r="AA26" s="1014" t="s">
        <v>384</v>
      </c>
      <c r="AB26" s="1015"/>
      <c r="AC26" s="1015"/>
      <c r="AD26" s="1015"/>
      <c r="AE26" s="1015"/>
      <c r="AF26" s="1068" t="s">
        <v>385</v>
      </c>
      <c r="AG26" s="1021"/>
      <c r="AH26" s="1021"/>
      <c r="AI26" s="1021"/>
      <c r="AJ26" s="1069"/>
      <c r="AK26" s="1015" t="s">
        <v>386</v>
      </c>
      <c r="AL26" s="1015"/>
      <c r="AM26" s="1015"/>
      <c r="AN26" s="1015"/>
      <c r="AO26" s="1016"/>
      <c r="AP26" s="1014" t="s">
        <v>387</v>
      </c>
      <c r="AQ26" s="1015"/>
      <c r="AR26" s="1015"/>
      <c r="AS26" s="1015"/>
      <c r="AT26" s="1016"/>
      <c r="AU26" s="1014" t="s">
        <v>388</v>
      </c>
      <c r="AV26" s="1015"/>
      <c r="AW26" s="1015"/>
      <c r="AX26" s="1015"/>
      <c r="AY26" s="1016"/>
      <c r="AZ26" s="1014" t="s">
        <v>389</v>
      </c>
      <c r="BA26" s="1015"/>
      <c r="BB26" s="1015"/>
      <c r="BC26" s="1015"/>
      <c r="BD26" s="1016"/>
      <c r="BE26" s="1014" t="s">
        <v>364</v>
      </c>
      <c r="BF26" s="1015"/>
      <c r="BG26" s="1015"/>
      <c r="BH26" s="1015"/>
      <c r="BI26" s="1028"/>
      <c r="BJ26" s="226"/>
      <c r="BK26" s="226"/>
      <c r="BL26" s="226"/>
      <c r="BM26" s="226"/>
      <c r="BN26" s="226"/>
      <c r="BO26" s="236"/>
      <c r="BP26" s="236"/>
      <c r="BQ26" s="233">
        <v>20</v>
      </c>
      <c r="BR26" s="234"/>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6"/>
      <c r="BP27" s="236"/>
      <c r="BQ27" s="233">
        <v>21</v>
      </c>
      <c r="BR27" s="234"/>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15">
      <c r="A28" s="237">
        <v>1</v>
      </c>
      <c r="B28" s="1060" t="s">
        <v>390</v>
      </c>
      <c r="C28" s="1061"/>
      <c r="D28" s="1061"/>
      <c r="E28" s="1061"/>
      <c r="F28" s="1061"/>
      <c r="G28" s="1061"/>
      <c r="H28" s="1061"/>
      <c r="I28" s="1061"/>
      <c r="J28" s="1061"/>
      <c r="K28" s="1061"/>
      <c r="L28" s="1061"/>
      <c r="M28" s="1061"/>
      <c r="N28" s="1061"/>
      <c r="O28" s="1061"/>
      <c r="P28" s="1062"/>
      <c r="Q28" s="1063">
        <v>1694</v>
      </c>
      <c r="R28" s="1064"/>
      <c r="S28" s="1064"/>
      <c r="T28" s="1064"/>
      <c r="U28" s="1064"/>
      <c r="V28" s="1064">
        <v>1640</v>
      </c>
      <c r="W28" s="1064"/>
      <c r="X28" s="1064"/>
      <c r="Y28" s="1064"/>
      <c r="Z28" s="1064"/>
      <c r="AA28" s="1064">
        <v>54</v>
      </c>
      <c r="AB28" s="1064"/>
      <c r="AC28" s="1064"/>
      <c r="AD28" s="1064"/>
      <c r="AE28" s="1065"/>
      <c r="AF28" s="1066">
        <v>54</v>
      </c>
      <c r="AG28" s="1064"/>
      <c r="AH28" s="1064"/>
      <c r="AI28" s="1064"/>
      <c r="AJ28" s="1067"/>
      <c r="AK28" s="1055">
        <v>147</v>
      </c>
      <c r="AL28" s="1056"/>
      <c r="AM28" s="1056"/>
      <c r="AN28" s="1056"/>
      <c r="AO28" s="1056"/>
      <c r="AP28" s="1056" t="s">
        <v>573</v>
      </c>
      <c r="AQ28" s="1056"/>
      <c r="AR28" s="1056"/>
      <c r="AS28" s="1056"/>
      <c r="AT28" s="1056"/>
      <c r="AU28" s="1056" t="s">
        <v>573</v>
      </c>
      <c r="AV28" s="1056"/>
      <c r="AW28" s="1056"/>
      <c r="AX28" s="1056"/>
      <c r="AY28" s="1056"/>
      <c r="AZ28" s="1057" t="s">
        <v>573</v>
      </c>
      <c r="BA28" s="1057"/>
      <c r="BB28" s="1057"/>
      <c r="BC28" s="1057"/>
      <c r="BD28" s="1057"/>
      <c r="BE28" s="1058"/>
      <c r="BF28" s="1058"/>
      <c r="BG28" s="1058"/>
      <c r="BH28" s="1058"/>
      <c r="BI28" s="1059"/>
      <c r="BJ28" s="226"/>
      <c r="BK28" s="226"/>
      <c r="BL28" s="226"/>
      <c r="BM28" s="226"/>
      <c r="BN28" s="226"/>
      <c r="BO28" s="236"/>
      <c r="BP28" s="236"/>
      <c r="BQ28" s="233">
        <v>22</v>
      </c>
      <c r="BR28" s="234"/>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15">
      <c r="A29" s="237">
        <v>2</v>
      </c>
      <c r="B29" s="1043" t="s">
        <v>391</v>
      </c>
      <c r="C29" s="1044"/>
      <c r="D29" s="1044"/>
      <c r="E29" s="1044"/>
      <c r="F29" s="1044"/>
      <c r="G29" s="1044"/>
      <c r="H29" s="1044"/>
      <c r="I29" s="1044"/>
      <c r="J29" s="1044"/>
      <c r="K29" s="1044"/>
      <c r="L29" s="1044"/>
      <c r="M29" s="1044"/>
      <c r="N29" s="1044"/>
      <c r="O29" s="1044"/>
      <c r="P29" s="1045"/>
      <c r="Q29" s="1051">
        <v>29</v>
      </c>
      <c r="R29" s="1052"/>
      <c r="S29" s="1052"/>
      <c r="T29" s="1052"/>
      <c r="U29" s="1052"/>
      <c r="V29" s="1052">
        <v>27</v>
      </c>
      <c r="W29" s="1052"/>
      <c r="X29" s="1052"/>
      <c r="Y29" s="1052"/>
      <c r="Z29" s="1052"/>
      <c r="AA29" s="1052">
        <v>1</v>
      </c>
      <c r="AB29" s="1052"/>
      <c r="AC29" s="1052"/>
      <c r="AD29" s="1052"/>
      <c r="AE29" s="1053"/>
      <c r="AF29" s="1048">
        <v>1</v>
      </c>
      <c r="AG29" s="1049"/>
      <c r="AH29" s="1049"/>
      <c r="AI29" s="1049"/>
      <c r="AJ29" s="1050"/>
      <c r="AK29" s="993">
        <v>11</v>
      </c>
      <c r="AL29" s="984"/>
      <c r="AM29" s="984"/>
      <c r="AN29" s="984"/>
      <c r="AO29" s="984"/>
      <c r="AP29" s="984" t="s">
        <v>573</v>
      </c>
      <c r="AQ29" s="984"/>
      <c r="AR29" s="984"/>
      <c r="AS29" s="984"/>
      <c r="AT29" s="984"/>
      <c r="AU29" s="984" t="s">
        <v>573</v>
      </c>
      <c r="AV29" s="984"/>
      <c r="AW29" s="984"/>
      <c r="AX29" s="984"/>
      <c r="AY29" s="984"/>
      <c r="AZ29" s="1054" t="s">
        <v>573</v>
      </c>
      <c r="BA29" s="1054"/>
      <c r="BB29" s="1054"/>
      <c r="BC29" s="1054"/>
      <c r="BD29" s="1054"/>
      <c r="BE29" s="985"/>
      <c r="BF29" s="985"/>
      <c r="BG29" s="985"/>
      <c r="BH29" s="985"/>
      <c r="BI29" s="986"/>
      <c r="BJ29" s="226"/>
      <c r="BK29" s="226"/>
      <c r="BL29" s="226"/>
      <c r="BM29" s="226"/>
      <c r="BN29" s="226"/>
      <c r="BO29" s="236"/>
      <c r="BP29" s="236"/>
      <c r="BQ29" s="233">
        <v>23</v>
      </c>
      <c r="BR29" s="234"/>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15">
      <c r="A30" s="237">
        <v>3</v>
      </c>
      <c r="B30" s="1043" t="s">
        <v>392</v>
      </c>
      <c r="C30" s="1044"/>
      <c r="D30" s="1044"/>
      <c r="E30" s="1044"/>
      <c r="F30" s="1044"/>
      <c r="G30" s="1044"/>
      <c r="H30" s="1044"/>
      <c r="I30" s="1044"/>
      <c r="J30" s="1044"/>
      <c r="K30" s="1044"/>
      <c r="L30" s="1044"/>
      <c r="M30" s="1044"/>
      <c r="N30" s="1044"/>
      <c r="O30" s="1044"/>
      <c r="P30" s="1045"/>
      <c r="Q30" s="1051">
        <v>1849</v>
      </c>
      <c r="R30" s="1052"/>
      <c r="S30" s="1052"/>
      <c r="T30" s="1052"/>
      <c r="U30" s="1052"/>
      <c r="V30" s="1052">
        <v>1748</v>
      </c>
      <c r="W30" s="1052"/>
      <c r="X30" s="1052"/>
      <c r="Y30" s="1052"/>
      <c r="Z30" s="1052"/>
      <c r="AA30" s="1052">
        <v>101</v>
      </c>
      <c r="AB30" s="1052"/>
      <c r="AC30" s="1052"/>
      <c r="AD30" s="1052"/>
      <c r="AE30" s="1053"/>
      <c r="AF30" s="1048">
        <v>101</v>
      </c>
      <c r="AG30" s="1049"/>
      <c r="AH30" s="1049"/>
      <c r="AI30" s="1049"/>
      <c r="AJ30" s="1050"/>
      <c r="AK30" s="993">
        <v>282</v>
      </c>
      <c r="AL30" s="984"/>
      <c r="AM30" s="984"/>
      <c r="AN30" s="984"/>
      <c r="AO30" s="984"/>
      <c r="AP30" s="984" t="s">
        <v>573</v>
      </c>
      <c r="AQ30" s="984"/>
      <c r="AR30" s="984"/>
      <c r="AS30" s="984"/>
      <c r="AT30" s="984"/>
      <c r="AU30" s="984" t="s">
        <v>573</v>
      </c>
      <c r="AV30" s="984"/>
      <c r="AW30" s="984"/>
      <c r="AX30" s="984"/>
      <c r="AY30" s="984"/>
      <c r="AZ30" s="1054" t="s">
        <v>573</v>
      </c>
      <c r="BA30" s="1054"/>
      <c r="BB30" s="1054"/>
      <c r="BC30" s="1054"/>
      <c r="BD30" s="1054"/>
      <c r="BE30" s="985"/>
      <c r="BF30" s="985"/>
      <c r="BG30" s="985"/>
      <c r="BH30" s="985"/>
      <c r="BI30" s="986"/>
      <c r="BJ30" s="226"/>
      <c r="BK30" s="226"/>
      <c r="BL30" s="226"/>
      <c r="BM30" s="226"/>
      <c r="BN30" s="226"/>
      <c r="BO30" s="236"/>
      <c r="BP30" s="236"/>
      <c r="BQ30" s="233">
        <v>24</v>
      </c>
      <c r="BR30" s="234"/>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15">
      <c r="A31" s="237">
        <v>4</v>
      </c>
      <c r="B31" s="1043" t="s">
        <v>393</v>
      </c>
      <c r="C31" s="1044"/>
      <c r="D31" s="1044"/>
      <c r="E31" s="1044"/>
      <c r="F31" s="1044"/>
      <c r="G31" s="1044"/>
      <c r="H31" s="1044"/>
      <c r="I31" s="1044"/>
      <c r="J31" s="1044"/>
      <c r="K31" s="1044"/>
      <c r="L31" s="1044"/>
      <c r="M31" s="1044"/>
      <c r="N31" s="1044"/>
      <c r="O31" s="1044"/>
      <c r="P31" s="1045"/>
      <c r="Q31" s="1051">
        <v>271</v>
      </c>
      <c r="R31" s="1052"/>
      <c r="S31" s="1052"/>
      <c r="T31" s="1052"/>
      <c r="U31" s="1052"/>
      <c r="V31" s="1052">
        <v>269</v>
      </c>
      <c r="W31" s="1052"/>
      <c r="X31" s="1052"/>
      <c r="Y31" s="1052"/>
      <c r="Z31" s="1052"/>
      <c r="AA31" s="1052">
        <v>2</v>
      </c>
      <c r="AB31" s="1052"/>
      <c r="AC31" s="1052"/>
      <c r="AD31" s="1052"/>
      <c r="AE31" s="1053"/>
      <c r="AF31" s="1048">
        <v>2</v>
      </c>
      <c r="AG31" s="1049"/>
      <c r="AH31" s="1049"/>
      <c r="AI31" s="1049"/>
      <c r="AJ31" s="1050"/>
      <c r="AK31" s="993">
        <v>70</v>
      </c>
      <c r="AL31" s="984"/>
      <c r="AM31" s="984"/>
      <c r="AN31" s="984"/>
      <c r="AO31" s="984"/>
      <c r="AP31" s="984" t="s">
        <v>573</v>
      </c>
      <c r="AQ31" s="984"/>
      <c r="AR31" s="984"/>
      <c r="AS31" s="984"/>
      <c r="AT31" s="984"/>
      <c r="AU31" s="984" t="s">
        <v>573</v>
      </c>
      <c r="AV31" s="984"/>
      <c r="AW31" s="984"/>
      <c r="AX31" s="984"/>
      <c r="AY31" s="984"/>
      <c r="AZ31" s="1054" t="s">
        <v>573</v>
      </c>
      <c r="BA31" s="1054"/>
      <c r="BB31" s="1054"/>
      <c r="BC31" s="1054"/>
      <c r="BD31" s="1054"/>
      <c r="BE31" s="985"/>
      <c r="BF31" s="985"/>
      <c r="BG31" s="985"/>
      <c r="BH31" s="985"/>
      <c r="BI31" s="986"/>
      <c r="BJ31" s="226"/>
      <c r="BK31" s="226"/>
      <c r="BL31" s="226"/>
      <c r="BM31" s="226"/>
      <c r="BN31" s="226"/>
      <c r="BO31" s="236"/>
      <c r="BP31" s="236"/>
      <c r="BQ31" s="233">
        <v>25</v>
      </c>
      <c r="BR31" s="234"/>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15">
      <c r="A32" s="237">
        <v>5</v>
      </c>
      <c r="B32" s="1043" t="s">
        <v>394</v>
      </c>
      <c r="C32" s="1044"/>
      <c r="D32" s="1044"/>
      <c r="E32" s="1044"/>
      <c r="F32" s="1044"/>
      <c r="G32" s="1044"/>
      <c r="H32" s="1044"/>
      <c r="I32" s="1044"/>
      <c r="J32" s="1044"/>
      <c r="K32" s="1044"/>
      <c r="L32" s="1044"/>
      <c r="M32" s="1044"/>
      <c r="N32" s="1044"/>
      <c r="O32" s="1044"/>
      <c r="P32" s="1045"/>
      <c r="Q32" s="1051">
        <v>34</v>
      </c>
      <c r="R32" s="1052"/>
      <c r="S32" s="1052"/>
      <c r="T32" s="1052"/>
      <c r="U32" s="1052"/>
      <c r="V32" s="1052">
        <v>25</v>
      </c>
      <c r="W32" s="1052"/>
      <c r="X32" s="1052"/>
      <c r="Y32" s="1052"/>
      <c r="Z32" s="1052"/>
      <c r="AA32" s="1052">
        <v>9</v>
      </c>
      <c r="AB32" s="1052"/>
      <c r="AC32" s="1052"/>
      <c r="AD32" s="1052"/>
      <c r="AE32" s="1053"/>
      <c r="AF32" s="1048">
        <v>9</v>
      </c>
      <c r="AG32" s="1049"/>
      <c r="AH32" s="1049"/>
      <c r="AI32" s="1049"/>
      <c r="AJ32" s="1050"/>
      <c r="AK32" s="993" t="s">
        <v>574</v>
      </c>
      <c r="AL32" s="984"/>
      <c r="AM32" s="984"/>
      <c r="AN32" s="984"/>
      <c r="AO32" s="984"/>
      <c r="AP32" s="984" t="s">
        <v>575</v>
      </c>
      <c r="AQ32" s="984"/>
      <c r="AR32" s="984"/>
      <c r="AS32" s="984"/>
      <c r="AT32" s="984"/>
      <c r="AU32" s="984" t="s">
        <v>574</v>
      </c>
      <c r="AV32" s="984"/>
      <c r="AW32" s="984"/>
      <c r="AX32" s="984"/>
      <c r="AY32" s="984"/>
      <c r="AZ32" s="1054" t="s">
        <v>573</v>
      </c>
      <c r="BA32" s="1054"/>
      <c r="BB32" s="1054"/>
      <c r="BC32" s="1054"/>
      <c r="BD32" s="1054"/>
      <c r="BE32" s="985"/>
      <c r="BF32" s="985"/>
      <c r="BG32" s="985"/>
      <c r="BH32" s="985"/>
      <c r="BI32" s="986"/>
      <c r="BJ32" s="226"/>
      <c r="BK32" s="226"/>
      <c r="BL32" s="226"/>
      <c r="BM32" s="226"/>
      <c r="BN32" s="226"/>
      <c r="BO32" s="236"/>
      <c r="BP32" s="236"/>
      <c r="BQ32" s="233">
        <v>26</v>
      </c>
      <c r="BR32" s="234"/>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15">
      <c r="A33" s="237">
        <v>6</v>
      </c>
      <c r="B33" s="1043" t="s">
        <v>395</v>
      </c>
      <c r="C33" s="1044"/>
      <c r="D33" s="1044"/>
      <c r="E33" s="1044"/>
      <c r="F33" s="1044"/>
      <c r="G33" s="1044"/>
      <c r="H33" s="1044"/>
      <c r="I33" s="1044"/>
      <c r="J33" s="1044"/>
      <c r="K33" s="1044"/>
      <c r="L33" s="1044"/>
      <c r="M33" s="1044"/>
      <c r="N33" s="1044"/>
      <c r="O33" s="1044"/>
      <c r="P33" s="1045"/>
      <c r="Q33" s="1051">
        <v>600</v>
      </c>
      <c r="R33" s="1052"/>
      <c r="S33" s="1052"/>
      <c r="T33" s="1052"/>
      <c r="U33" s="1052"/>
      <c r="V33" s="1052">
        <v>10</v>
      </c>
      <c r="W33" s="1052"/>
      <c r="X33" s="1052"/>
      <c r="Y33" s="1052"/>
      <c r="Z33" s="1052"/>
      <c r="AA33" s="1052">
        <v>590</v>
      </c>
      <c r="AB33" s="1052"/>
      <c r="AC33" s="1052"/>
      <c r="AD33" s="1052"/>
      <c r="AE33" s="1053"/>
      <c r="AF33" s="1048">
        <v>590</v>
      </c>
      <c r="AG33" s="1049"/>
      <c r="AH33" s="1049"/>
      <c r="AI33" s="1049"/>
      <c r="AJ33" s="1050"/>
      <c r="AK33" s="993" t="s">
        <v>574</v>
      </c>
      <c r="AL33" s="984"/>
      <c r="AM33" s="984"/>
      <c r="AN33" s="984"/>
      <c r="AO33" s="984"/>
      <c r="AP33" s="984">
        <v>96</v>
      </c>
      <c r="AQ33" s="984"/>
      <c r="AR33" s="984"/>
      <c r="AS33" s="984"/>
      <c r="AT33" s="984"/>
      <c r="AU33" s="984" t="s">
        <v>574</v>
      </c>
      <c r="AV33" s="984"/>
      <c r="AW33" s="984"/>
      <c r="AX33" s="984"/>
      <c r="AY33" s="984"/>
      <c r="AZ33" s="1054" t="s">
        <v>573</v>
      </c>
      <c r="BA33" s="1054"/>
      <c r="BB33" s="1054"/>
      <c r="BC33" s="1054"/>
      <c r="BD33" s="1054"/>
      <c r="BE33" s="985" t="s">
        <v>396</v>
      </c>
      <c r="BF33" s="985"/>
      <c r="BG33" s="985"/>
      <c r="BH33" s="985"/>
      <c r="BI33" s="986"/>
      <c r="BJ33" s="226"/>
      <c r="BK33" s="226"/>
      <c r="BL33" s="226"/>
      <c r="BM33" s="226"/>
      <c r="BN33" s="226"/>
      <c r="BO33" s="236"/>
      <c r="BP33" s="236"/>
      <c r="BQ33" s="233">
        <v>27</v>
      </c>
      <c r="BR33" s="234"/>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15">
      <c r="A34" s="237">
        <v>7</v>
      </c>
      <c r="B34" s="1043" t="s">
        <v>397</v>
      </c>
      <c r="C34" s="1044"/>
      <c r="D34" s="1044"/>
      <c r="E34" s="1044"/>
      <c r="F34" s="1044"/>
      <c r="G34" s="1044"/>
      <c r="H34" s="1044"/>
      <c r="I34" s="1044"/>
      <c r="J34" s="1044"/>
      <c r="K34" s="1044"/>
      <c r="L34" s="1044"/>
      <c r="M34" s="1044"/>
      <c r="N34" s="1044"/>
      <c r="O34" s="1044"/>
      <c r="P34" s="1045"/>
      <c r="Q34" s="1051">
        <v>294</v>
      </c>
      <c r="R34" s="1052"/>
      <c r="S34" s="1052"/>
      <c r="T34" s="1052"/>
      <c r="U34" s="1052"/>
      <c r="V34" s="1052">
        <v>12</v>
      </c>
      <c r="W34" s="1052"/>
      <c r="X34" s="1052"/>
      <c r="Y34" s="1052"/>
      <c r="Z34" s="1052"/>
      <c r="AA34" s="1052">
        <v>282</v>
      </c>
      <c r="AB34" s="1052"/>
      <c r="AC34" s="1052"/>
      <c r="AD34" s="1052"/>
      <c r="AE34" s="1053"/>
      <c r="AF34" s="1048">
        <v>282</v>
      </c>
      <c r="AG34" s="1049"/>
      <c r="AH34" s="1049"/>
      <c r="AI34" s="1049"/>
      <c r="AJ34" s="1050"/>
      <c r="AK34" s="993">
        <v>30</v>
      </c>
      <c r="AL34" s="984"/>
      <c r="AM34" s="984"/>
      <c r="AN34" s="984"/>
      <c r="AO34" s="984"/>
      <c r="AP34" s="984">
        <v>770</v>
      </c>
      <c r="AQ34" s="984"/>
      <c r="AR34" s="984"/>
      <c r="AS34" s="984"/>
      <c r="AT34" s="984"/>
      <c r="AU34" s="984">
        <v>405</v>
      </c>
      <c r="AV34" s="984"/>
      <c r="AW34" s="984"/>
      <c r="AX34" s="984"/>
      <c r="AY34" s="984"/>
      <c r="AZ34" s="1054" t="s">
        <v>573</v>
      </c>
      <c r="BA34" s="1054"/>
      <c r="BB34" s="1054"/>
      <c r="BC34" s="1054"/>
      <c r="BD34" s="1054"/>
      <c r="BE34" s="985" t="s">
        <v>396</v>
      </c>
      <c r="BF34" s="985"/>
      <c r="BG34" s="985"/>
      <c r="BH34" s="985"/>
      <c r="BI34" s="986"/>
      <c r="BJ34" s="226"/>
      <c r="BK34" s="226"/>
      <c r="BL34" s="226"/>
      <c r="BM34" s="226"/>
      <c r="BN34" s="226"/>
      <c r="BO34" s="236"/>
      <c r="BP34" s="236"/>
      <c r="BQ34" s="233">
        <v>28</v>
      </c>
      <c r="BR34" s="234"/>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15">
      <c r="A35" s="237">
        <v>8</v>
      </c>
      <c r="B35" s="1043" t="s">
        <v>398</v>
      </c>
      <c r="C35" s="1044"/>
      <c r="D35" s="1044"/>
      <c r="E35" s="1044"/>
      <c r="F35" s="1044"/>
      <c r="G35" s="1044"/>
      <c r="H35" s="1044"/>
      <c r="I35" s="1044"/>
      <c r="J35" s="1044"/>
      <c r="K35" s="1044"/>
      <c r="L35" s="1044"/>
      <c r="M35" s="1044"/>
      <c r="N35" s="1044"/>
      <c r="O35" s="1044"/>
      <c r="P35" s="1045"/>
      <c r="Q35" s="1051">
        <v>465</v>
      </c>
      <c r="R35" s="1052"/>
      <c r="S35" s="1052"/>
      <c r="T35" s="1052"/>
      <c r="U35" s="1052"/>
      <c r="V35" s="1052">
        <v>273</v>
      </c>
      <c r="W35" s="1052"/>
      <c r="X35" s="1052"/>
      <c r="Y35" s="1052"/>
      <c r="Z35" s="1052"/>
      <c r="AA35" s="1052">
        <v>192</v>
      </c>
      <c r="AB35" s="1052"/>
      <c r="AC35" s="1052"/>
      <c r="AD35" s="1052"/>
      <c r="AE35" s="1053"/>
      <c r="AF35" s="1048">
        <v>192</v>
      </c>
      <c r="AG35" s="1049"/>
      <c r="AH35" s="1049"/>
      <c r="AI35" s="1049"/>
      <c r="AJ35" s="1050"/>
      <c r="AK35" s="993">
        <v>635</v>
      </c>
      <c r="AL35" s="984"/>
      <c r="AM35" s="984"/>
      <c r="AN35" s="984"/>
      <c r="AO35" s="984"/>
      <c r="AP35" s="984">
        <v>5097</v>
      </c>
      <c r="AQ35" s="984"/>
      <c r="AR35" s="984"/>
      <c r="AS35" s="984"/>
      <c r="AT35" s="984"/>
      <c r="AU35" s="984">
        <v>3298</v>
      </c>
      <c r="AV35" s="984"/>
      <c r="AW35" s="984"/>
      <c r="AX35" s="984"/>
      <c r="AY35" s="984"/>
      <c r="AZ35" s="1054" t="s">
        <v>573</v>
      </c>
      <c r="BA35" s="1054"/>
      <c r="BB35" s="1054"/>
      <c r="BC35" s="1054"/>
      <c r="BD35" s="1054"/>
      <c r="BE35" s="985" t="s">
        <v>396</v>
      </c>
      <c r="BF35" s="985"/>
      <c r="BG35" s="985"/>
      <c r="BH35" s="985"/>
      <c r="BI35" s="986"/>
      <c r="BJ35" s="226"/>
      <c r="BK35" s="226"/>
      <c r="BL35" s="226"/>
      <c r="BM35" s="226"/>
      <c r="BN35" s="226"/>
      <c r="BO35" s="236"/>
      <c r="BP35" s="236"/>
      <c r="BQ35" s="233">
        <v>29</v>
      </c>
      <c r="BR35" s="234"/>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15">
      <c r="A36" s="237">
        <v>9</v>
      </c>
      <c r="B36" s="1043" t="s">
        <v>399</v>
      </c>
      <c r="C36" s="1044"/>
      <c r="D36" s="1044"/>
      <c r="E36" s="1044"/>
      <c r="F36" s="1044"/>
      <c r="G36" s="1044"/>
      <c r="H36" s="1044"/>
      <c r="I36" s="1044"/>
      <c r="J36" s="1044"/>
      <c r="K36" s="1044"/>
      <c r="L36" s="1044"/>
      <c r="M36" s="1044"/>
      <c r="N36" s="1044"/>
      <c r="O36" s="1044"/>
      <c r="P36" s="1045"/>
      <c r="Q36" s="1051">
        <v>318</v>
      </c>
      <c r="R36" s="1052"/>
      <c r="S36" s="1052"/>
      <c r="T36" s="1052"/>
      <c r="U36" s="1052"/>
      <c r="V36" s="1052">
        <v>317</v>
      </c>
      <c r="W36" s="1052"/>
      <c r="X36" s="1052"/>
      <c r="Y36" s="1052"/>
      <c r="Z36" s="1052"/>
      <c r="AA36" s="1052">
        <v>1</v>
      </c>
      <c r="AB36" s="1052"/>
      <c r="AC36" s="1052"/>
      <c r="AD36" s="1052"/>
      <c r="AE36" s="1053"/>
      <c r="AF36" s="1048">
        <v>1</v>
      </c>
      <c r="AG36" s="1049"/>
      <c r="AH36" s="1049"/>
      <c r="AI36" s="1049"/>
      <c r="AJ36" s="1050"/>
      <c r="AK36" s="993">
        <v>29</v>
      </c>
      <c r="AL36" s="984"/>
      <c r="AM36" s="984"/>
      <c r="AN36" s="984"/>
      <c r="AO36" s="984"/>
      <c r="AP36" s="984">
        <v>39</v>
      </c>
      <c r="AQ36" s="984"/>
      <c r="AR36" s="984"/>
      <c r="AS36" s="984"/>
      <c r="AT36" s="984"/>
      <c r="AU36" s="984">
        <v>3</v>
      </c>
      <c r="AV36" s="984"/>
      <c r="AW36" s="984"/>
      <c r="AX36" s="984"/>
      <c r="AY36" s="984"/>
      <c r="AZ36" s="1054" t="s">
        <v>573</v>
      </c>
      <c r="BA36" s="1054"/>
      <c r="BB36" s="1054"/>
      <c r="BC36" s="1054"/>
      <c r="BD36" s="1054"/>
      <c r="BE36" s="985" t="s">
        <v>400</v>
      </c>
      <c r="BF36" s="985"/>
      <c r="BG36" s="985"/>
      <c r="BH36" s="985"/>
      <c r="BI36" s="986"/>
      <c r="BJ36" s="226"/>
      <c r="BK36" s="226"/>
      <c r="BL36" s="226"/>
      <c r="BM36" s="226"/>
      <c r="BN36" s="226"/>
      <c r="BO36" s="236"/>
      <c r="BP36" s="236"/>
      <c r="BQ36" s="233">
        <v>30</v>
      </c>
      <c r="BR36" s="234"/>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15">
      <c r="A37" s="237">
        <v>10</v>
      </c>
      <c r="B37" s="1043" t="s">
        <v>401</v>
      </c>
      <c r="C37" s="1044"/>
      <c r="D37" s="1044"/>
      <c r="E37" s="1044"/>
      <c r="F37" s="1044"/>
      <c r="G37" s="1044"/>
      <c r="H37" s="1044"/>
      <c r="I37" s="1044"/>
      <c r="J37" s="1044"/>
      <c r="K37" s="1044"/>
      <c r="L37" s="1044"/>
      <c r="M37" s="1044"/>
      <c r="N37" s="1044"/>
      <c r="O37" s="1044"/>
      <c r="P37" s="1045"/>
      <c r="Q37" s="1051">
        <v>64</v>
      </c>
      <c r="R37" s="1052"/>
      <c r="S37" s="1052"/>
      <c r="T37" s="1052"/>
      <c r="U37" s="1052"/>
      <c r="V37" s="1052">
        <v>42</v>
      </c>
      <c r="W37" s="1052"/>
      <c r="X37" s="1052"/>
      <c r="Y37" s="1052"/>
      <c r="Z37" s="1052"/>
      <c r="AA37" s="1052">
        <v>22</v>
      </c>
      <c r="AB37" s="1052"/>
      <c r="AC37" s="1052"/>
      <c r="AD37" s="1052"/>
      <c r="AE37" s="1053"/>
      <c r="AF37" s="1048">
        <v>22</v>
      </c>
      <c r="AG37" s="1049"/>
      <c r="AH37" s="1049"/>
      <c r="AI37" s="1049"/>
      <c r="AJ37" s="1050"/>
      <c r="AK37" s="993" t="s">
        <v>574</v>
      </c>
      <c r="AL37" s="984"/>
      <c r="AM37" s="984"/>
      <c r="AN37" s="984"/>
      <c r="AO37" s="984"/>
      <c r="AP37" s="984" t="s">
        <v>574</v>
      </c>
      <c r="AQ37" s="984"/>
      <c r="AR37" s="984"/>
      <c r="AS37" s="984"/>
      <c r="AT37" s="984"/>
      <c r="AU37" s="984" t="s">
        <v>574</v>
      </c>
      <c r="AV37" s="984"/>
      <c r="AW37" s="984"/>
      <c r="AX37" s="984"/>
      <c r="AY37" s="984"/>
      <c r="AZ37" s="1054" t="s">
        <v>573</v>
      </c>
      <c r="BA37" s="1054"/>
      <c r="BB37" s="1054"/>
      <c r="BC37" s="1054"/>
      <c r="BD37" s="1054"/>
      <c r="BE37" s="985" t="s">
        <v>400</v>
      </c>
      <c r="BF37" s="985"/>
      <c r="BG37" s="985"/>
      <c r="BH37" s="985"/>
      <c r="BI37" s="986"/>
      <c r="BJ37" s="226"/>
      <c r="BK37" s="226"/>
      <c r="BL37" s="226"/>
      <c r="BM37" s="226"/>
      <c r="BN37" s="226"/>
      <c r="BO37" s="236"/>
      <c r="BP37" s="236"/>
      <c r="BQ37" s="233">
        <v>31</v>
      </c>
      <c r="BR37" s="234"/>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15">
      <c r="A38" s="237">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6"/>
      <c r="BP38" s="236"/>
      <c r="BQ38" s="233">
        <v>32</v>
      </c>
      <c r="BR38" s="234"/>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15">
      <c r="A39" s="237">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6"/>
      <c r="BP39" s="236"/>
      <c r="BQ39" s="233">
        <v>33</v>
      </c>
      <c r="BR39" s="234"/>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15">
      <c r="A40" s="233">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6"/>
      <c r="BP40" s="236"/>
      <c r="BQ40" s="233">
        <v>34</v>
      </c>
      <c r="BR40" s="234"/>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15">
      <c r="A41" s="233">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6"/>
      <c r="BP41" s="236"/>
      <c r="BQ41" s="233">
        <v>35</v>
      </c>
      <c r="BR41" s="234"/>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15">
      <c r="A42" s="233">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6"/>
      <c r="BP42" s="236"/>
      <c r="BQ42" s="233">
        <v>36</v>
      </c>
      <c r="BR42" s="234"/>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15">
      <c r="A43" s="233">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6"/>
      <c r="BP43" s="236"/>
      <c r="BQ43" s="233">
        <v>37</v>
      </c>
      <c r="BR43" s="234"/>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15">
      <c r="A44" s="233">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6"/>
      <c r="BP44" s="236"/>
      <c r="BQ44" s="233">
        <v>38</v>
      </c>
      <c r="BR44" s="234"/>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15">
      <c r="A45" s="233">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6"/>
      <c r="BP45" s="236"/>
      <c r="BQ45" s="233">
        <v>39</v>
      </c>
      <c r="BR45" s="234"/>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15">
      <c r="A46" s="233">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6"/>
      <c r="BP46" s="236"/>
      <c r="BQ46" s="233">
        <v>40</v>
      </c>
      <c r="BR46" s="234"/>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15">
      <c r="A47" s="233">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6"/>
      <c r="BP47" s="236"/>
      <c r="BQ47" s="233">
        <v>41</v>
      </c>
      <c r="BR47" s="234"/>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15">
      <c r="A48" s="233">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6"/>
      <c r="BP48" s="236"/>
      <c r="BQ48" s="233">
        <v>42</v>
      </c>
      <c r="BR48" s="234"/>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15">
      <c r="A49" s="233">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6"/>
      <c r="BP49" s="236"/>
      <c r="BQ49" s="233">
        <v>43</v>
      </c>
      <c r="BR49" s="234"/>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15">
      <c r="A50" s="233">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6"/>
      <c r="BP50" s="236"/>
      <c r="BQ50" s="233">
        <v>44</v>
      </c>
      <c r="BR50" s="234"/>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15">
      <c r="A51" s="233">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6"/>
      <c r="BP51" s="236"/>
      <c r="BQ51" s="233">
        <v>45</v>
      </c>
      <c r="BR51" s="234"/>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15">
      <c r="A52" s="233">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6"/>
      <c r="BP52" s="236"/>
      <c r="BQ52" s="233">
        <v>46</v>
      </c>
      <c r="BR52" s="234"/>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15">
      <c r="A53" s="233">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6"/>
      <c r="BP53" s="236"/>
      <c r="BQ53" s="233">
        <v>47</v>
      </c>
      <c r="BR53" s="234"/>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15">
      <c r="A54" s="233">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6"/>
      <c r="BP54" s="236"/>
      <c r="BQ54" s="233">
        <v>48</v>
      </c>
      <c r="BR54" s="234"/>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15">
      <c r="A55" s="233">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6"/>
      <c r="BP55" s="236"/>
      <c r="BQ55" s="233">
        <v>49</v>
      </c>
      <c r="BR55" s="234"/>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15">
      <c r="A56" s="233">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6"/>
      <c r="BP56" s="236"/>
      <c r="BQ56" s="233">
        <v>50</v>
      </c>
      <c r="BR56" s="234"/>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15">
      <c r="A57" s="233">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6"/>
      <c r="BP57" s="236"/>
      <c r="BQ57" s="233">
        <v>51</v>
      </c>
      <c r="BR57" s="234"/>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15">
      <c r="A58" s="233">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6"/>
      <c r="BP58" s="236"/>
      <c r="BQ58" s="233">
        <v>52</v>
      </c>
      <c r="BR58" s="234"/>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15">
      <c r="A59" s="233">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6"/>
      <c r="BP59" s="236"/>
      <c r="BQ59" s="233">
        <v>53</v>
      </c>
      <c r="BR59" s="234"/>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15">
      <c r="A60" s="233">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6"/>
      <c r="BP60" s="236"/>
      <c r="BQ60" s="233">
        <v>54</v>
      </c>
      <c r="BR60" s="234"/>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
      <c r="A61" s="233">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6"/>
      <c r="BP61" s="236"/>
      <c r="BQ61" s="233">
        <v>55</v>
      </c>
      <c r="BR61" s="234"/>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15">
      <c r="A62" s="233">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402</v>
      </c>
      <c r="BK62" s="1041"/>
      <c r="BL62" s="1041"/>
      <c r="BM62" s="1041"/>
      <c r="BN62" s="1042"/>
      <c r="BO62" s="236"/>
      <c r="BP62" s="236"/>
      <c r="BQ62" s="233">
        <v>56</v>
      </c>
      <c r="BR62" s="234"/>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
      <c r="A63" s="235" t="s">
        <v>378</v>
      </c>
      <c r="B63" s="950" t="s">
        <v>403</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1252</v>
      </c>
      <c r="AG63" s="972"/>
      <c r="AH63" s="972"/>
      <c r="AI63" s="972"/>
      <c r="AJ63" s="1035"/>
      <c r="AK63" s="1036"/>
      <c r="AL63" s="976"/>
      <c r="AM63" s="976"/>
      <c r="AN63" s="976"/>
      <c r="AO63" s="976"/>
      <c r="AP63" s="972">
        <v>6001</v>
      </c>
      <c r="AQ63" s="972"/>
      <c r="AR63" s="972"/>
      <c r="AS63" s="972"/>
      <c r="AT63" s="972"/>
      <c r="AU63" s="972">
        <v>3705</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6"/>
      <c r="BP63" s="236"/>
      <c r="BQ63" s="233">
        <v>57</v>
      </c>
      <c r="BR63" s="234"/>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15">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
      <c r="A65" s="226" t="s">
        <v>404</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15">
      <c r="A66" s="1008" t="s">
        <v>405</v>
      </c>
      <c r="B66" s="1009"/>
      <c r="C66" s="1009"/>
      <c r="D66" s="1009"/>
      <c r="E66" s="1009"/>
      <c r="F66" s="1009"/>
      <c r="G66" s="1009"/>
      <c r="H66" s="1009"/>
      <c r="I66" s="1009"/>
      <c r="J66" s="1009"/>
      <c r="K66" s="1009"/>
      <c r="L66" s="1009"/>
      <c r="M66" s="1009"/>
      <c r="N66" s="1009"/>
      <c r="O66" s="1009"/>
      <c r="P66" s="1010"/>
      <c r="Q66" s="1014" t="s">
        <v>382</v>
      </c>
      <c r="R66" s="1015"/>
      <c r="S66" s="1015"/>
      <c r="T66" s="1015"/>
      <c r="U66" s="1016"/>
      <c r="V66" s="1014" t="s">
        <v>383</v>
      </c>
      <c r="W66" s="1015"/>
      <c r="X66" s="1015"/>
      <c r="Y66" s="1015"/>
      <c r="Z66" s="1016"/>
      <c r="AA66" s="1014" t="s">
        <v>384</v>
      </c>
      <c r="AB66" s="1015"/>
      <c r="AC66" s="1015"/>
      <c r="AD66" s="1015"/>
      <c r="AE66" s="1016"/>
      <c r="AF66" s="1020" t="s">
        <v>385</v>
      </c>
      <c r="AG66" s="1021"/>
      <c r="AH66" s="1021"/>
      <c r="AI66" s="1021"/>
      <c r="AJ66" s="1022"/>
      <c r="AK66" s="1014" t="s">
        <v>386</v>
      </c>
      <c r="AL66" s="1009"/>
      <c r="AM66" s="1009"/>
      <c r="AN66" s="1009"/>
      <c r="AO66" s="1010"/>
      <c r="AP66" s="1014" t="s">
        <v>387</v>
      </c>
      <c r="AQ66" s="1015"/>
      <c r="AR66" s="1015"/>
      <c r="AS66" s="1015"/>
      <c r="AT66" s="1016"/>
      <c r="AU66" s="1014" t="s">
        <v>406</v>
      </c>
      <c r="AV66" s="1015"/>
      <c r="AW66" s="1015"/>
      <c r="AX66" s="1015"/>
      <c r="AY66" s="1016"/>
      <c r="AZ66" s="1014" t="s">
        <v>364</v>
      </c>
      <c r="BA66" s="1015"/>
      <c r="BB66" s="1015"/>
      <c r="BC66" s="1015"/>
      <c r="BD66" s="1028"/>
      <c r="BE66" s="236"/>
      <c r="BF66" s="236"/>
      <c r="BG66" s="236"/>
      <c r="BH66" s="236"/>
      <c r="BI66" s="236"/>
      <c r="BJ66" s="236"/>
      <c r="BK66" s="236"/>
      <c r="BL66" s="236"/>
      <c r="BM66" s="236"/>
      <c r="BN66" s="236"/>
      <c r="BO66" s="236"/>
      <c r="BP66" s="236"/>
      <c r="BQ66" s="233">
        <v>60</v>
      </c>
      <c r="BR66" s="238"/>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6"/>
      <c r="BF67" s="236"/>
      <c r="BG67" s="236"/>
      <c r="BH67" s="236"/>
      <c r="BI67" s="236"/>
      <c r="BJ67" s="236"/>
      <c r="BK67" s="236"/>
      <c r="BL67" s="236"/>
      <c r="BM67" s="236"/>
      <c r="BN67" s="236"/>
      <c r="BO67" s="236"/>
      <c r="BP67" s="236"/>
      <c r="BQ67" s="233">
        <v>61</v>
      </c>
      <c r="BR67" s="238"/>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15">
      <c r="A68" s="231">
        <v>1</v>
      </c>
      <c r="B68" s="998" t="s">
        <v>555</v>
      </c>
      <c r="C68" s="999"/>
      <c r="D68" s="999"/>
      <c r="E68" s="999"/>
      <c r="F68" s="999"/>
      <c r="G68" s="999"/>
      <c r="H68" s="999"/>
      <c r="I68" s="999"/>
      <c r="J68" s="999"/>
      <c r="K68" s="999"/>
      <c r="L68" s="999"/>
      <c r="M68" s="999"/>
      <c r="N68" s="999"/>
      <c r="O68" s="999"/>
      <c r="P68" s="1000"/>
      <c r="Q68" s="1001">
        <v>981</v>
      </c>
      <c r="R68" s="995"/>
      <c r="S68" s="995"/>
      <c r="T68" s="995"/>
      <c r="U68" s="995"/>
      <c r="V68" s="995">
        <v>929</v>
      </c>
      <c r="W68" s="995"/>
      <c r="X68" s="995"/>
      <c r="Y68" s="995"/>
      <c r="Z68" s="995"/>
      <c r="AA68" s="995">
        <v>52</v>
      </c>
      <c r="AB68" s="995"/>
      <c r="AC68" s="995"/>
      <c r="AD68" s="995"/>
      <c r="AE68" s="995"/>
      <c r="AF68" s="995">
        <v>52</v>
      </c>
      <c r="AG68" s="995"/>
      <c r="AH68" s="995"/>
      <c r="AI68" s="995"/>
      <c r="AJ68" s="995"/>
      <c r="AK68" s="995" t="s">
        <v>574</v>
      </c>
      <c r="AL68" s="995"/>
      <c r="AM68" s="995"/>
      <c r="AN68" s="995"/>
      <c r="AO68" s="995"/>
      <c r="AP68" s="995">
        <v>43</v>
      </c>
      <c r="AQ68" s="995"/>
      <c r="AR68" s="995"/>
      <c r="AS68" s="995"/>
      <c r="AT68" s="995"/>
      <c r="AU68" s="995">
        <v>14</v>
      </c>
      <c r="AV68" s="995"/>
      <c r="AW68" s="995"/>
      <c r="AX68" s="995"/>
      <c r="AY68" s="995"/>
      <c r="AZ68" s="996"/>
      <c r="BA68" s="996"/>
      <c r="BB68" s="996"/>
      <c r="BC68" s="996"/>
      <c r="BD68" s="997"/>
      <c r="BE68" s="236"/>
      <c r="BF68" s="236"/>
      <c r="BG68" s="236"/>
      <c r="BH68" s="236"/>
      <c r="BI68" s="236"/>
      <c r="BJ68" s="236"/>
      <c r="BK68" s="236"/>
      <c r="BL68" s="236"/>
      <c r="BM68" s="236"/>
      <c r="BN68" s="236"/>
      <c r="BO68" s="236"/>
      <c r="BP68" s="236"/>
      <c r="BQ68" s="233">
        <v>62</v>
      </c>
      <c r="BR68" s="238"/>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15">
      <c r="A69" s="233">
        <v>2</v>
      </c>
      <c r="B69" s="987" t="s">
        <v>556</v>
      </c>
      <c r="C69" s="988"/>
      <c r="D69" s="988"/>
      <c r="E69" s="988"/>
      <c r="F69" s="988"/>
      <c r="G69" s="988"/>
      <c r="H69" s="988"/>
      <c r="I69" s="988"/>
      <c r="J69" s="988"/>
      <c r="K69" s="988"/>
      <c r="L69" s="988"/>
      <c r="M69" s="988"/>
      <c r="N69" s="988"/>
      <c r="O69" s="988"/>
      <c r="P69" s="989"/>
      <c r="Q69" s="990">
        <v>42</v>
      </c>
      <c r="R69" s="984"/>
      <c r="S69" s="984"/>
      <c r="T69" s="984"/>
      <c r="U69" s="984"/>
      <c r="V69" s="984">
        <v>36</v>
      </c>
      <c r="W69" s="984"/>
      <c r="X69" s="984"/>
      <c r="Y69" s="984"/>
      <c r="Z69" s="984"/>
      <c r="AA69" s="984">
        <v>6</v>
      </c>
      <c r="AB69" s="984"/>
      <c r="AC69" s="984"/>
      <c r="AD69" s="984"/>
      <c r="AE69" s="984"/>
      <c r="AF69" s="984">
        <v>6</v>
      </c>
      <c r="AG69" s="984"/>
      <c r="AH69" s="984"/>
      <c r="AI69" s="984"/>
      <c r="AJ69" s="984"/>
      <c r="AK69" s="984" t="s">
        <v>574</v>
      </c>
      <c r="AL69" s="984"/>
      <c r="AM69" s="984"/>
      <c r="AN69" s="984"/>
      <c r="AO69" s="984"/>
      <c r="AP69" s="984" t="s">
        <v>574</v>
      </c>
      <c r="AQ69" s="984"/>
      <c r="AR69" s="984"/>
      <c r="AS69" s="984"/>
      <c r="AT69" s="984"/>
      <c r="AU69" s="984" t="s">
        <v>574</v>
      </c>
      <c r="AV69" s="984"/>
      <c r="AW69" s="984"/>
      <c r="AX69" s="984"/>
      <c r="AY69" s="984"/>
      <c r="AZ69" s="985"/>
      <c r="BA69" s="985"/>
      <c r="BB69" s="985"/>
      <c r="BC69" s="985"/>
      <c r="BD69" s="986"/>
      <c r="BE69" s="236"/>
      <c r="BF69" s="236"/>
      <c r="BG69" s="236"/>
      <c r="BH69" s="236"/>
      <c r="BI69" s="236"/>
      <c r="BJ69" s="236"/>
      <c r="BK69" s="236"/>
      <c r="BL69" s="236"/>
      <c r="BM69" s="236"/>
      <c r="BN69" s="236"/>
      <c r="BO69" s="236"/>
      <c r="BP69" s="236"/>
      <c r="BQ69" s="233">
        <v>63</v>
      </c>
      <c r="BR69" s="238"/>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15">
      <c r="A70" s="233">
        <v>3</v>
      </c>
      <c r="B70" s="987" t="s">
        <v>557</v>
      </c>
      <c r="C70" s="988"/>
      <c r="D70" s="988"/>
      <c r="E70" s="988"/>
      <c r="F70" s="988"/>
      <c r="G70" s="988"/>
      <c r="H70" s="988"/>
      <c r="I70" s="988"/>
      <c r="J70" s="988"/>
      <c r="K70" s="988"/>
      <c r="L70" s="988"/>
      <c r="M70" s="988"/>
      <c r="N70" s="988"/>
      <c r="O70" s="988"/>
      <c r="P70" s="989"/>
      <c r="Q70" s="990">
        <v>218</v>
      </c>
      <c r="R70" s="984"/>
      <c r="S70" s="984"/>
      <c r="T70" s="984"/>
      <c r="U70" s="984"/>
      <c r="V70" s="984">
        <v>193</v>
      </c>
      <c r="W70" s="984"/>
      <c r="X70" s="984"/>
      <c r="Y70" s="984"/>
      <c r="Z70" s="984"/>
      <c r="AA70" s="984">
        <v>25</v>
      </c>
      <c r="AB70" s="984"/>
      <c r="AC70" s="984"/>
      <c r="AD70" s="984"/>
      <c r="AE70" s="984"/>
      <c r="AF70" s="984">
        <v>25</v>
      </c>
      <c r="AG70" s="984"/>
      <c r="AH70" s="984"/>
      <c r="AI70" s="984"/>
      <c r="AJ70" s="984"/>
      <c r="AK70" s="984" t="s">
        <v>574</v>
      </c>
      <c r="AL70" s="984"/>
      <c r="AM70" s="984"/>
      <c r="AN70" s="984"/>
      <c r="AO70" s="984"/>
      <c r="AP70" s="984" t="s">
        <v>574</v>
      </c>
      <c r="AQ70" s="984"/>
      <c r="AR70" s="984"/>
      <c r="AS70" s="984"/>
      <c r="AT70" s="984"/>
      <c r="AU70" s="984" t="s">
        <v>574</v>
      </c>
      <c r="AV70" s="984"/>
      <c r="AW70" s="984"/>
      <c r="AX70" s="984"/>
      <c r="AY70" s="984"/>
      <c r="AZ70" s="985"/>
      <c r="BA70" s="985"/>
      <c r="BB70" s="985"/>
      <c r="BC70" s="985"/>
      <c r="BD70" s="986"/>
      <c r="BE70" s="236"/>
      <c r="BF70" s="236"/>
      <c r="BG70" s="236"/>
      <c r="BH70" s="236"/>
      <c r="BI70" s="236"/>
      <c r="BJ70" s="236"/>
      <c r="BK70" s="236"/>
      <c r="BL70" s="236"/>
      <c r="BM70" s="236"/>
      <c r="BN70" s="236"/>
      <c r="BO70" s="236"/>
      <c r="BP70" s="236"/>
      <c r="BQ70" s="233">
        <v>64</v>
      </c>
      <c r="BR70" s="238"/>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15">
      <c r="A71" s="233">
        <v>4</v>
      </c>
      <c r="B71" s="987" t="s">
        <v>558</v>
      </c>
      <c r="C71" s="988"/>
      <c r="D71" s="988"/>
      <c r="E71" s="988"/>
      <c r="F71" s="988"/>
      <c r="G71" s="988"/>
      <c r="H71" s="988"/>
      <c r="I71" s="988"/>
      <c r="J71" s="988"/>
      <c r="K71" s="988"/>
      <c r="L71" s="988"/>
      <c r="M71" s="988"/>
      <c r="N71" s="988"/>
      <c r="O71" s="988"/>
      <c r="P71" s="989"/>
      <c r="Q71" s="990">
        <v>129</v>
      </c>
      <c r="R71" s="984"/>
      <c r="S71" s="984"/>
      <c r="T71" s="984"/>
      <c r="U71" s="984"/>
      <c r="V71" s="984">
        <v>122</v>
      </c>
      <c r="W71" s="984"/>
      <c r="X71" s="984"/>
      <c r="Y71" s="984"/>
      <c r="Z71" s="984"/>
      <c r="AA71" s="984">
        <v>7</v>
      </c>
      <c r="AB71" s="984"/>
      <c r="AC71" s="984"/>
      <c r="AD71" s="984"/>
      <c r="AE71" s="984"/>
      <c r="AF71" s="984">
        <v>7</v>
      </c>
      <c r="AG71" s="984"/>
      <c r="AH71" s="984"/>
      <c r="AI71" s="984"/>
      <c r="AJ71" s="984"/>
      <c r="AK71" s="984" t="s">
        <v>574</v>
      </c>
      <c r="AL71" s="984"/>
      <c r="AM71" s="984"/>
      <c r="AN71" s="984"/>
      <c r="AO71" s="984"/>
      <c r="AP71" s="984" t="s">
        <v>574</v>
      </c>
      <c r="AQ71" s="984"/>
      <c r="AR71" s="984"/>
      <c r="AS71" s="984"/>
      <c r="AT71" s="984"/>
      <c r="AU71" s="984" t="s">
        <v>574</v>
      </c>
      <c r="AV71" s="984"/>
      <c r="AW71" s="984"/>
      <c r="AX71" s="984"/>
      <c r="AY71" s="984"/>
      <c r="AZ71" s="985"/>
      <c r="BA71" s="985"/>
      <c r="BB71" s="985"/>
      <c r="BC71" s="985"/>
      <c r="BD71" s="986"/>
      <c r="BE71" s="236"/>
      <c r="BF71" s="236"/>
      <c r="BG71" s="236"/>
      <c r="BH71" s="236"/>
      <c r="BI71" s="236"/>
      <c r="BJ71" s="236"/>
      <c r="BK71" s="236"/>
      <c r="BL71" s="236"/>
      <c r="BM71" s="236"/>
      <c r="BN71" s="236"/>
      <c r="BO71" s="236"/>
      <c r="BP71" s="236"/>
      <c r="BQ71" s="233">
        <v>65</v>
      </c>
      <c r="BR71" s="238"/>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15">
      <c r="A72" s="233">
        <v>5</v>
      </c>
      <c r="B72" s="987" t="s">
        <v>559</v>
      </c>
      <c r="C72" s="988"/>
      <c r="D72" s="988"/>
      <c r="E72" s="988"/>
      <c r="F72" s="988"/>
      <c r="G72" s="988"/>
      <c r="H72" s="988"/>
      <c r="I72" s="988"/>
      <c r="J72" s="988"/>
      <c r="K72" s="988"/>
      <c r="L72" s="988"/>
      <c r="M72" s="988"/>
      <c r="N72" s="988"/>
      <c r="O72" s="988"/>
      <c r="P72" s="989"/>
      <c r="Q72" s="990">
        <v>23</v>
      </c>
      <c r="R72" s="984"/>
      <c r="S72" s="984"/>
      <c r="T72" s="984"/>
      <c r="U72" s="984"/>
      <c r="V72" s="984">
        <v>13</v>
      </c>
      <c r="W72" s="984"/>
      <c r="X72" s="984"/>
      <c r="Y72" s="984"/>
      <c r="Z72" s="984"/>
      <c r="AA72" s="984">
        <v>10</v>
      </c>
      <c r="AB72" s="984"/>
      <c r="AC72" s="984"/>
      <c r="AD72" s="984"/>
      <c r="AE72" s="984"/>
      <c r="AF72" s="984">
        <v>10</v>
      </c>
      <c r="AG72" s="984"/>
      <c r="AH72" s="984"/>
      <c r="AI72" s="984"/>
      <c r="AJ72" s="984"/>
      <c r="AK72" s="984" t="s">
        <v>574</v>
      </c>
      <c r="AL72" s="984"/>
      <c r="AM72" s="984"/>
      <c r="AN72" s="984"/>
      <c r="AO72" s="984"/>
      <c r="AP72" s="984" t="s">
        <v>574</v>
      </c>
      <c r="AQ72" s="984"/>
      <c r="AR72" s="984"/>
      <c r="AS72" s="984"/>
      <c r="AT72" s="984"/>
      <c r="AU72" s="984" t="s">
        <v>574</v>
      </c>
      <c r="AV72" s="984"/>
      <c r="AW72" s="984"/>
      <c r="AX72" s="984"/>
      <c r="AY72" s="984"/>
      <c r="AZ72" s="985"/>
      <c r="BA72" s="985"/>
      <c r="BB72" s="985"/>
      <c r="BC72" s="985"/>
      <c r="BD72" s="986"/>
      <c r="BE72" s="236"/>
      <c r="BF72" s="236"/>
      <c r="BG72" s="236"/>
      <c r="BH72" s="236"/>
      <c r="BI72" s="236"/>
      <c r="BJ72" s="236"/>
      <c r="BK72" s="236"/>
      <c r="BL72" s="236"/>
      <c r="BM72" s="236"/>
      <c r="BN72" s="236"/>
      <c r="BO72" s="236"/>
      <c r="BP72" s="236"/>
      <c r="BQ72" s="233">
        <v>66</v>
      </c>
      <c r="BR72" s="238"/>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15">
      <c r="A73" s="233">
        <v>6</v>
      </c>
      <c r="B73" s="987" t="s">
        <v>560</v>
      </c>
      <c r="C73" s="988"/>
      <c r="D73" s="988"/>
      <c r="E73" s="988"/>
      <c r="F73" s="988"/>
      <c r="G73" s="988"/>
      <c r="H73" s="988"/>
      <c r="I73" s="988"/>
      <c r="J73" s="988"/>
      <c r="K73" s="988"/>
      <c r="L73" s="988"/>
      <c r="M73" s="988"/>
      <c r="N73" s="988"/>
      <c r="O73" s="988"/>
      <c r="P73" s="989"/>
      <c r="Q73" s="990">
        <v>6322</v>
      </c>
      <c r="R73" s="984"/>
      <c r="S73" s="984"/>
      <c r="T73" s="984"/>
      <c r="U73" s="984"/>
      <c r="V73" s="984">
        <v>6688</v>
      </c>
      <c r="W73" s="984"/>
      <c r="X73" s="984"/>
      <c r="Y73" s="984"/>
      <c r="Z73" s="984"/>
      <c r="AA73" s="984">
        <v>-366</v>
      </c>
      <c r="AB73" s="984"/>
      <c r="AC73" s="984"/>
      <c r="AD73" s="984"/>
      <c r="AE73" s="984"/>
      <c r="AF73" s="984">
        <v>3512</v>
      </c>
      <c r="AG73" s="984"/>
      <c r="AH73" s="984"/>
      <c r="AI73" s="984"/>
      <c r="AJ73" s="984"/>
      <c r="AK73" s="984" t="s">
        <v>567</v>
      </c>
      <c r="AL73" s="984"/>
      <c r="AM73" s="984"/>
      <c r="AN73" s="984"/>
      <c r="AO73" s="984"/>
      <c r="AP73" s="984">
        <v>15424</v>
      </c>
      <c r="AQ73" s="984"/>
      <c r="AR73" s="984"/>
      <c r="AS73" s="984"/>
      <c r="AT73" s="984"/>
      <c r="AU73" s="984">
        <v>2</v>
      </c>
      <c r="AV73" s="984"/>
      <c r="AW73" s="984"/>
      <c r="AX73" s="984"/>
      <c r="AY73" s="984"/>
      <c r="AZ73" s="985"/>
      <c r="BA73" s="985"/>
      <c r="BB73" s="985"/>
      <c r="BC73" s="985"/>
      <c r="BD73" s="986"/>
      <c r="BE73" s="236"/>
      <c r="BF73" s="236"/>
      <c r="BG73" s="236"/>
      <c r="BH73" s="236"/>
      <c r="BI73" s="236"/>
      <c r="BJ73" s="236"/>
      <c r="BK73" s="236"/>
      <c r="BL73" s="236"/>
      <c r="BM73" s="236"/>
      <c r="BN73" s="236"/>
      <c r="BO73" s="236"/>
      <c r="BP73" s="236"/>
      <c r="BQ73" s="233">
        <v>67</v>
      </c>
      <c r="BR73" s="238"/>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15">
      <c r="A74" s="233">
        <v>7</v>
      </c>
      <c r="B74" s="987" t="s">
        <v>561</v>
      </c>
      <c r="C74" s="988"/>
      <c r="D74" s="988"/>
      <c r="E74" s="988"/>
      <c r="F74" s="988"/>
      <c r="G74" s="988"/>
      <c r="H74" s="988"/>
      <c r="I74" s="988"/>
      <c r="J74" s="988"/>
      <c r="K74" s="988"/>
      <c r="L74" s="988"/>
      <c r="M74" s="988"/>
      <c r="N74" s="988"/>
      <c r="O74" s="988"/>
      <c r="P74" s="989"/>
      <c r="Q74" s="990">
        <v>911</v>
      </c>
      <c r="R74" s="984"/>
      <c r="S74" s="984"/>
      <c r="T74" s="984"/>
      <c r="U74" s="984"/>
      <c r="V74" s="984">
        <v>909</v>
      </c>
      <c r="W74" s="984"/>
      <c r="X74" s="984"/>
      <c r="Y74" s="984"/>
      <c r="Z74" s="984"/>
      <c r="AA74" s="984">
        <v>2</v>
      </c>
      <c r="AB74" s="984"/>
      <c r="AC74" s="984"/>
      <c r="AD74" s="984"/>
      <c r="AE74" s="984"/>
      <c r="AF74" s="984">
        <v>2</v>
      </c>
      <c r="AG74" s="984"/>
      <c r="AH74" s="984"/>
      <c r="AI74" s="984"/>
      <c r="AJ74" s="984"/>
      <c r="AK74" s="984" t="s">
        <v>567</v>
      </c>
      <c r="AL74" s="984"/>
      <c r="AM74" s="984"/>
      <c r="AN74" s="984"/>
      <c r="AO74" s="984"/>
      <c r="AP74" s="984" t="s">
        <v>567</v>
      </c>
      <c r="AQ74" s="984"/>
      <c r="AR74" s="984"/>
      <c r="AS74" s="984"/>
      <c r="AT74" s="984"/>
      <c r="AU74" s="984" t="s">
        <v>567</v>
      </c>
      <c r="AV74" s="984"/>
      <c r="AW74" s="984"/>
      <c r="AX74" s="984"/>
      <c r="AY74" s="984"/>
      <c r="AZ74" s="985"/>
      <c r="BA74" s="985"/>
      <c r="BB74" s="985"/>
      <c r="BC74" s="985"/>
      <c r="BD74" s="986"/>
      <c r="BE74" s="236"/>
      <c r="BF74" s="236"/>
      <c r="BG74" s="236"/>
      <c r="BH74" s="236"/>
      <c r="BI74" s="236"/>
      <c r="BJ74" s="236"/>
      <c r="BK74" s="236"/>
      <c r="BL74" s="236"/>
      <c r="BM74" s="236"/>
      <c r="BN74" s="236"/>
      <c r="BO74" s="236"/>
      <c r="BP74" s="236"/>
      <c r="BQ74" s="233">
        <v>68</v>
      </c>
      <c r="BR74" s="238"/>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15">
      <c r="A75" s="233">
        <v>8</v>
      </c>
      <c r="B75" s="987" t="s">
        <v>562</v>
      </c>
      <c r="C75" s="988"/>
      <c r="D75" s="988"/>
      <c r="E75" s="988"/>
      <c r="F75" s="988"/>
      <c r="G75" s="988"/>
      <c r="H75" s="988"/>
      <c r="I75" s="988"/>
      <c r="J75" s="988"/>
      <c r="K75" s="988"/>
      <c r="L75" s="988"/>
      <c r="M75" s="988"/>
      <c r="N75" s="988"/>
      <c r="O75" s="988"/>
      <c r="P75" s="989"/>
      <c r="Q75" s="991">
        <v>303798</v>
      </c>
      <c r="R75" s="992"/>
      <c r="S75" s="992"/>
      <c r="T75" s="992"/>
      <c r="U75" s="993"/>
      <c r="V75" s="994">
        <v>300652</v>
      </c>
      <c r="W75" s="992"/>
      <c r="X75" s="992"/>
      <c r="Y75" s="992"/>
      <c r="Z75" s="993"/>
      <c r="AA75" s="994">
        <v>3146</v>
      </c>
      <c r="AB75" s="992"/>
      <c r="AC75" s="992"/>
      <c r="AD75" s="992"/>
      <c r="AE75" s="993"/>
      <c r="AF75" s="994">
        <v>3146</v>
      </c>
      <c r="AG75" s="992"/>
      <c r="AH75" s="992"/>
      <c r="AI75" s="992"/>
      <c r="AJ75" s="993"/>
      <c r="AK75" s="994">
        <v>5678</v>
      </c>
      <c r="AL75" s="992"/>
      <c r="AM75" s="992"/>
      <c r="AN75" s="992"/>
      <c r="AO75" s="993"/>
      <c r="AP75" s="994" t="s">
        <v>567</v>
      </c>
      <c r="AQ75" s="992"/>
      <c r="AR75" s="992"/>
      <c r="AS75" s="992"/>
      <c r="AT75" s="993"/>
      <c r="AU75" s="994" t="s">
        <v>567</v>
      </c>
      <c r="AV75" s="992"/>
      <c r="AW75" s="992"/>
      <c r="AX75" s="992"/>
      <c r="AY75" s="993"/>
      <c r="AZ75" s="985"/>
      <c r="BA75" s="985"/>
      <c r="BB75" s="985"/>
      <c r="BC75" s="985"/>
      <c r="BD75" s="986"/>
      <c r="BE75" s="236"/>
      <c r="BF75" s="236"/>
      <c r="BG75" s="236"/>
      <c r="BH75" s="236"/>
      <c r="BI75" s="236"/>
      <c r="BJ75" s="236"/>
      <c r="BK75" s="236"/>
      <c r="BL75" s="236"/>
      <c r="BM75" s="236"/>
      <c r="BN75" s="236"/>
      <c r="BO75" s="236"/>
      <c r="BP75" s="236"/>
      <c r="BQ75" s="233">
        <v>69</v>
      </c>
      <c r="BR75" s="238"/>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15">
      <c r="A76" s="233">
        <v>9</v>
      </c>
      <c r="B76" s="987" t="s">
        <v>563</v>
      </c>
      <c r="C76" s="988"/>
      <c r="D76" s="988"/>
      <c r="E76" s="988"/>
      <c r="F76" s="988"/>
      <c r="G76" s="988"/>
      <c r="H76" s="988"/>
      <c r="I76" s="988"/>
      <c r="J76" s="988"/>
      <c r="K76" s="988"/>
      <c r="L76" s="988"/>
      <c r="M76" s="988"/>
      <c r="N76" s="988"/>
      <c r="O76" s="988"/>
      <c r="P76" s="989"/>
      <c r="Q76" s="991">
        <v>5106</v>
      </c>
      <c r="R76" s="992"/>
      <c r="S76" s="992"/>
      <c r="T76" s="992"/>
      <c r="U76" s="993"/>
      <c r="V76" s="994">
        <v>4768</v>
      </c>
      <c r="W76" s="992"/>
      <c r="X76" s="992"/>
      <c r="Y76" s="992"/>
      <c r="Z76" s="993"/>
      <c r="AA76" s="994">
        <v>338</v>
      </c>
      <c r="AB76" s="992"/>
      <c r="AC76" s="992"/>
      <c r="AD76" s="992"/>
      <c r="AE76" s="993"/>
      <c r="AF76" s="994">
        <v>338</v>
      </c>
      <c r="AG76" s="992"/>
      <c r="AH76" s="992"/>
      <c r="AI76" s="992"/>
      <c r="AJ76" s="993"/>
      <c r="AK76" s="994">
        <v>240</v>
      </c>
      <c r="AL76" s="992"/>
      <c r="AM76" s="992"/>
      <c r="AN76" s="992"/>
      <c r="AO76" s="993"/>
      <c r="AP76" s="994" t="s">
        <v>567</v>
      </c>
      <c r="AQ76" s="992"/>
      <c r="AR76" s="992"/>
      <c r="AS76" s="992"/>
      <c r="AT76" s="993"/>
      <c r="AU76" s="994"/>
      <c r="AV76" s="992"/>
      <c r="AW76" s="992"/>
      <c r="AX76" s="992"/>
      <c r="AY76" s="993"/>
      <c r="AZ76" s="985"/>
      <c r="BA76" s="985"/>
      <c r="BB76" s="985"/>
      <c r="BC76" s="985"/>
      <c r="BD76" s="986"/>
      <c r="BE76" s="236"/>
      <c r="BF76" s="236"/>
      <c r="BG76" s="236"/>
      <c r="BH76" s="236"/>
      <c r="BI76" s="236"/>
      <c r="BJ76" s="236"/>
      <c r="BK76" s="236"/>
      <c r="BL76" s="236"/>
      <c r="BM76" s="236"/>
      <c r="BN76" s="236"/>
      <c r="BO76" s="236"/>
      <c r="BP76" s="236"/>
      <c r="BQ76" s="233">
        <v>70</v>
      </c>
      <c r="BR76" s="238"/>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15">
      <c r="A77" s="233">
        <v>10</v>
      </c>
      <c r="B77" s="987" t="s">
        <v>564</v>
      </c>
      <c r="C77" s="988"/>
      <c r="D77" s="988"/>
      <c r="E77" s="988"/>
      <c r="F77" s="988"/>
      <c r="G77" s="988"/>
      <c r="H77" s="988"/>
      <c r="I77" s="988"/>
      <c r="J77" s="988"/>
      <c r="K77" s="988"/>
      <c r="L77" s="988"/>
      <c r="M77" s="988"/>
      <c r="N77" s="988"/>
      <c r="O77" s="988"/>
      <c r="P77" s="989"/>
      <c r="Q77" s="991">
        <v>940</v>
      </c>
      <c r="R77" s="992"/>
      <c r="S77" s="992"/>
      <c r="T77" s="992"/>
      <c r="U77" s="993"/>
      <c r="V77" s="994">
        <v>691</v>
      </c>
      <c r="W77" s="992"/>
      <c r="X77" s="992"/>
      <c r="Y77" s="992"/>
      <c r="Z77" s="993"/>
      <c r="AA77" s="994">
        <v>249</v>
      </c>
      <c r="AB77" s="992"/>
      <c r="AC77" s="992"/>
      <c r="AD77" s="992"/>
      <c r="AE77" s="993"/>
      <c r="AF77" s="994">
        <v>249</v>
      </c>
      <c r="AG77" s="992"/>
      <c r="AH77" s="992"/>
      <c r="AI77" s="992"/>
      <c r="AJ77" s="993"/>
      <c r="AK77" s="994" t="s">
        <v>567</v>
      </c>
      <c r="AL77" s="992"/>
      <c r="AM77" s="992"/>
      <c r="AN77" s="992"/>
      <c r="AO77" s="993"/>
      <c r="AP77" s="994" t="s">
        <v>567</v>
      </c>
      <c r="AQ77" s="992"/>
      <c r="AR77" s="992"/>
      <c r="AS77" s="992"/>
      <c r="AT77" s="993"/>
      <c r="AU77" s="994" t="s">
        <v>567</v>
      </c>
      <c r="AV77" s="992"/>
      <c r="AW77" s="992"/>
      <c r="AX77" s="992"/>
      <c r="AY77" s="993"/>
      <c r="AZ77" s="985"/>
      <c r="BA77" s="985"/>
      <c r="BB77" s="985"/>
      <c r="BC77" s="985"/>
      <c r="BD77" s="986"/>
      <c r="BE77" s="236"/>
      <c r="BF77" s="236"/>
      <c r="BG77" s="236"/>
      <c r="BH77" s="236"/>
      <c r="BI77" s="236"/>
      <c r="BJ77" s="236"/>
      <c r="BK77" s="236"/>
      <c r="BL77" s="236"/>
      <c r="BM77" s="236"/>
      <c r="BN77" s="236"/>
      <c r="BO77" s="236"/>
      <c r="BP77" s="236"/>
      <c r="BQ77" s="233">
        <v>71</v>
      </c>
      <c r="BR77" s="238"/>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15">
      <c r="A78" s="233">
        <v>11</v>
      </c>
      <c r="B78" s="987" t="s">
        <v>565</v>
      </c>
      <c r="C78" s="988"/>
      <c r="D78" s="988"/>
      <c r="E78" s="988"/>
      <c r="F78" s="988"/>
      <c r="G78" s="988"/>
      <c r="H78" s="988"/>
      <c r="I78" s="988"/>
      <c r="J78" s="988"/>
      <c r="K78" s="988"/>
      <c r="L78" s="988"/>
      <c r="M78" s="988"/>
      <c r="N78" s="988"/>
      <c r="O78" s="988"/>
      <c r="P78" s="989"/>
      <c r="Q78" s="990">
        <v>245</v>
      </c>
      <c r="R78" s="984"/>
      <c r="S78" s="984"/>
      <c r="T78" s="984"/>
      <c r="U78" s="984"/>
      <c r="V78" s="984">
        <v>236</v>
      </c>
      <c r="W78" s="984"/>
      <c r="X78" s="984"/>
      <c r="Y78" s="984"/>
      <c r="Z78" s="984"/>
      <c r="AA78" s="984">
        <v>9</v>
      </c>
      <c r="AB78" s="984"/>
      <c r="AC78" s="984"/>
      <c r="AD78" s="984"/>
      <c r="AE78" s="984"/>
      <c r="AF78" s="984">
        <v>9</v>
      </c>
      <c r="AG78" s="984"/>
      <c r="AH78" s="984"/>
      <c r="AI78" s="984"/>
      <c r="AJ78" s="984"/>
      <c r="AK78" s="984">
        <v>238</v>
      </c>
      <c r="AL78" s="984"/>
      <c r="AM78" s="984"/>
      <c r="AN78" s="984"/>
      <c r="AO78" s="984"/>
      <c r="AP78" s="984" t="s">
        <v>567</v>
      </c>
      <c r="AQ78" s="984"/>
      <c r="AR78" s="984"/>
      <c r="AS78" s="984"/>
      <c r="AT78" s="984"/>
      <c r="AU78" s="984" t="s">
        <v>567</v>
      </c>
      <c r="AV78" s="984"/>
      <c r="AW78" s="984"/>
      <c r="AX78" s="984"/>
      <c r="AY78" s="984"/>
      <c r="AZ78" s="985"/>
      <c r="BA78" s="985"/>
      <c r="BB78" s="985"/>
      <c r="BC78" s="985"/>
      <c r="BD78" s="986"/>
      <c r="BE78" s="236"/>
      <c r="BF78" s="236"/>
      <c r="BG78" s="236"/>
      <c r="BH78" s="236"/>
      <c r="BI78" s="236"/>
      <c r="BJ78" s="224"/>
      <c r="BK78" s="224"/>
      <c r="BL78" s="224"/>
      <c r="BM78" s="224"/>
      <c r="BN78" s="224"/>
      <c r="BO78" s="236"/>
      <c r="BP78" s="236"/>
      <c r="BQ78" s="233">
        <v>72</v>
      </c>
      <c r="BR78" s="238"/>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15">
      <c r="A79" s="233">
        <v>12</v>
      </c>
      <c r="B79" s="987" t="s">
        <v>566</v>
      </c>
      <c r="C79" s="988"/>
      <c r="D79" s="988"/>
      <c r="E79" s="988"/>
      <c r="F79" s="988"/>
      <c r="G79" s="988"/>
      <c r="H79" s="988"/>
      <c r="I79" s="988"/>
      <c r="J79" s="988"/>
      <c r="K79" s="988"/>
      <c r="L79" s="988"/>
      <c r="M79" s="988"/>
      <c r="N79" s="988"/>
      <c r="O79" s="988"/>
      <c r="P79" s="989"/>
      <c r="Q79" s="990">
        <v>85</v>
      </c>
      <c r="R79" s="984"/>
      <c r="S79" s="984"/>
      <c r="T79" s="984"/>
      <c r="U79" s="984"/>
      <c r="V79" s="984">
        <v>72</v>
      </c>
      <c r="W79" s="984"/>
      <c r="X79" s="984"/>
      <c r="Y79" s="984"/>
      <c r="Z79" s="984"/>
      <c r="AA79" s="984">
        <v>13</v>
      </c>
      <c r="AB79" s="984"/>
      <c r="AC79" s="984"/>
      <c r="AD79" s="984"/>
      <c r="AE79" s="984"/>
      <c r="AF79" s="984">
        <v>13</v>
      </c>
      <c r="AG79" s="984"/>
      <c r="AH79" s="984"/>
      <c r="AI79" s="984"/>
      <c r="AJ79" s="984"/>
      <c r="AK79" s="984">
        <v>15</v>
      </c>
      <c r="AL79" s="984"/>
      <c r="AM79" s="984"/>
      <c r="AN79" s="984"/>
      <c r="AO79" s="984"/>
      <c r="AP79" s="984" t="s">
        <v>567</v>
      </c>
      <c r="AQ79" s="984"/>
      <c r="AR79" s="984"/>
      <c r="AS79" s="984"/>
      <c r="AT79" s="984"/>
      <c r="AU79" s="984" t="s">
        <v>567</v>
      </c>
      <c r="AV79" s="984"/>
      <c r="AW79" s="984"/>
      <c r="AX79" s="984"/>
      <c r="AY79" s="984"/>
      <c r="AZ79" s="985"/>
      <c r="BA79" s="985"/>
      <c r="BB79" s="985"/>
      <c r="BC79" s="985"/>
      <c r="BD79" s="986"/>
      <c r="BE79" s="236"/>
      <c r="BF79" s="236"/>
      <c r="BG79" s="236"/>
      <c r="BH79" s="236"/>
      <c r="BI79" s="236"/>
      <c r="BJ79" s="224"/>
      <c r="BK79" s="224"/>
      <c r="BL79" s="224"/>
      <c r="BM79" s="224"/>
      <c r="BN79" s="224"/>
      <c r="BO79" s="236"/>
      <c r="BP79" s="236"/>
      <c r="BQ79" s="233">
        <v>73</v>
      </c>
      <c r="BR79" s="238"/>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15">
      <c r="A80" s="233">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6"/>
      <c r="BF80" s="236"/>
      <c r="BG80" s="236"/>
      <c r="BH80" s="236"/>
      <c r="BI80" s="236"/>
      <c r="BJ80" s="236"/>
      <c r="BK80" s="236"/>
      <c r="BL80" s="236"/>
      <c r="BM80" s="236"/>
      <c r="BN80" s="236"/>
      <c r="BO80" s="236"/>
      <c r="BP80" s="236"/>
      <c r="BQ80" s="233">
        <v>74</v>
      </c>
      <c r="BR80" s="238"/>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15">
      <c r="A81" s="233">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6"/>
      <c r="BF81" s="236"/>
      <c r="BG81" s="236"/>
      <c r="BH81" s="236"/>
      <c r="BI81" s="236"/>
      <c r="BJ81" s="236"/>
      <c r="BK81" s="236"/>
      <c r="BL81" s="236"/>
      <c r="BM81" s="236"/>
      <c r="BN81" s="236"/>
      <c r="BO81" s="236"/>
      <c r="BP81" s="236"/>
      <c r="BQ81" s="233">
        <v>75</v>
      </c>
      <c r="BR81" s="238"/>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15">
      <c r="A82" s="233">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6"/>
      <c r="BF82" s="236"/>
      <c r="BG82" s="236"/>
      <c r="BH82" s="236"/>
      <c r="BI82" s="236"/>
      <c r="BJ82" s="236"/>
      <c r="BK82" s="236"/>
      <c r="BL82" s="236"/>
      <c r="BM82" s="236"/>
      <c r="BN82" s="236"/>
      <c r="BO82" s="236"/>
      <c r="BP82" s="236"/>
      <c r="BQ82" s="233">
        <v>76</v>
      </c>
      <c r="BR82" s="238"/>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15">
      <c r="A83" s="233">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6"/>
      <c r="BF83" s="236"/>
      <c r="BG83" s="236"/>
      <c r="BH83" s="236"/>
      <c r="BI83" s="236"/>
      <c r="BJ83" s="236"/>
      <c r="BK83" s="236"/>
      <c r="BL83" s="236"/>
      <c r="BM83" s="236"/>
      <c r="BN83" s="236"/>
      <c r="BO83" s="236"/>
      <c r="BP83" s="236"/>
      <c r="BQ83" s="233">
        <v>77</v>
      </c>
      <c r="BR83" s="238"/>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15">
      <c r="A84" s="233">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6"/>
      <c r="BF84" s="236"/>
      <c r="BG84" s="236"/>
      <c r="BH84" s="236"/>
      <c r="BI84" s="236"/>
      <c r="BJ84" s="236"/>
      <c r="BK84" s="236"/>
      <c r="BL84" s="236"/>
      <c r="BM84" s="236"/>
      <c r="BN84" s="236"/>
      <c r="BO84" s="236"/>
      <c r="BP84" s="236"/>
      <c r="BQ84" s="233">
        <v>78</v>
      </c>
      <c r="BR84" s="238"/>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15">
      <c r="A85" s="233">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6"/>
      <c r="BF85" s="236"/>
      <c r="BG85" s="236"/>
      <c r="BH85" s="236"/>
      <c r="BI85" s="236"/>
      <c r="BJ85" s="236"/>
      <c r="BK85" s="236"/>
      <c r="BL85" s="236"/>
      <c r="BM85" s="236"/>
      <c r="BN85" s="236"/>
      <c r="BO85" s="236"/>
      <c r="BP85" s="236"/>
      <c r="BQ85" s="233">
        <v>79</v>
      </c>
      <c r="BR85" s="238"/>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15">
      <c r="A86" s="233">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6"/>
      <c r="BF86" s="236"/>
      <c r="BG86" s="236"/>
      <c r="BH86" s="236"/>
      <c r="BI86" s="236"/>
      <c r="BJ86" s="236"/>
      <c r="BK86" s="236"/>
      <c r="BL86" s="236"/>
      <c r="BM86" s="236"/>
      <c r="BN86" s="236"/>
      <c r="BO86" s="236"/>
      <c r="BP86" s="236"/>
      <c r="BQ86" s="233">
        <v>80</v>
      </c>
      <c r="BR86" s="238"/>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15">
      <c r="A87" s="239">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6"/>
      <c r="BF87" s="236"/>
      <c r="BG87" s="236"/>
      <c r="BH87" s="236"/>
      <c r="BI87" s="236"/>
      <c r="BJ87" s="236"/>
      <c r="BK87" s="236"/>
      <c r="BL87" s="236"/>
      <c r="BM87" s="236"/>
      <c r="BN87" s="236"/>
      <c r="BO87" s="236"/>
      <c r="BP87" s="236"/>
      <c r="BQ87" s="233">
        <v>81</v>
      </c>
      <c r="BR87" s="238"/>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
      <c r="A88" s="235" t="s">
        <v>378</v>
      </c>
      <c r="B88" s="950" t="s">
        <v>407</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f>SUM(AF68:AJ87)</f>
        <v>7369</v>
      </c>
      <c r="AG88" s="972"/>
      <c r="AH88" s="972"/>
      <c r="AI88" s="972"/>
      <c r="AJ88" s="972"/>
      <c r="AK88" s="976"/>
      <c r="AL88" s="976"/>
      <c r="AM88" s="976"/>
      <c r="AN88" s="976"/>
      <c r="AO88" s="976"/>
      <c r="AP88" s="972">
        <f>SUM(AP68:AT87)</f>
        <v>15467</v>
      </c>
      <c r="AQ88" s="972"/>
      <c r="AR88" s="972"/>
      <c r="AS88" s="972"/>
      <c r="AT88" s="972"/>
      <c r="AU88" s="972">
        <f>SUM(AU68:AY87)</f>
        <v>16</v>
      </c>
      <c r="AV88" s="972"/>
      <c r="AW88" s="972"/>
      <c r="AX88" s="972"/>
      <c r="AY88" s="972"/>
      <c r="AZ88" s="973"/>
      <c r="BA88" s="973"/>
      <c r="BB88" s="973"/>
      <c r="BC88" s="973"/>
      <c r="BD88" s="974"/>
      <c r="BE88" s="236"/>
      <c r="BF88" s="236"/>
      <c r="BG88" s="236"/>
      <c r="BH88" s="236"/>
      <c r="BI88" s="236"/>
      <c r="BJ88" s="236"/>
      <c r="BK88" s="236"/>
      <c r="BL88" s="236"/>
      <c r="BM88" s="236"/>
      <c r="BN88" s="236"/>
      <c r="BO88" s="236"/>
      <c r="BP88" s="236"/>
      <c r="BQ88" s="233">
        <v>82</v>
      </c>
      <c r="BR88" s="238"/>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15">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15">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15">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15">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15">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15">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15">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15">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15">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15">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15">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15">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15">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378</v>
      </c>
      <c r="BR102" s="950" t="s">
        <v>408</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15">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53" t="s">
        <v>409</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15">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54" t="s">
        <v>410</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15">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28" t="s">
        <v>411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412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55" t="s">
        <v>413</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414</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15">
      <c r="A109" s="908" t="s">
        <v>415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416</v>
      </c>
      <c r="AB109" s="909"/>
      <c r="AC109" s="909"/>
      <c r="AD109" s="909"/>
      <c r="AE109" s="910"/>
      <c r="AF109" s="911" t="s">
        <v>417</v>
      </c>
      <c r="AG109" s="909"/>
      <c r="AH109" s="909"/>
      <c r="AI109" s="909"/>
      <c r="AJ109" s="910"/>
      <c r="AK109" s="911" t="s">
        <v>294</v>
      </c>
      <c r="AL109" s="909"/>
      <c r="AM109" s="909"/>
      <c r="AN109" s="909"/>
      <c r="AO109" s="910"/>
      <c r="AP109" s="911" t="s">
        <v>418</v>
      </c>
      <c r="AQ109" s="909"/>
      <c r="AR109" s="909"/>
      <c r="AS109" s="909"/>
      <c r="AT109" s="942"/>
      <c r="AU109" s="908" t="s">
        <v>415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416</v>
      </c>
      <c r="BR109" s="909"/>
      <c r="BS109" s="909"/>
      <c r="BT109" s="909"/>
      <c r="BU109" s="910"/>
      <c r="BV109" s="911" t="s">
        <v>417</v>
      </c>
      <c r="BW109" s="909"/>
      <c r="BX109" s="909"/>
      <c r="BY109" s="909"/>
      <c r="BZ109" s="910"/>
      <c r="CA109" s="911" t="s">
        <v>294</v>
      </c>
      <c r="CB109" s="909"/>
      <c r="CC109" s="909"/>
      <c r="CD109" s="909"/>
      <c r="CE109" s="910"/>
      <c r="CF109" s="949" t="s">
        <v>418</v>
      </c>
      <c r="CG109" s="949"/>
      <c r="CH109" s="949"/>
      <c r="CI109" s="949"/>
      <c r="CJ109" s="949"/>
      <c r="CK109" s="911" t="s">
        <v>419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416</v>
      </c>
      <c r="DH109" s="909"/>
      <c r="DI109" s="909"/>
      <c r="DJ109" s="909"/>
      <c r="DK109" s="910"/>
      <c r="DL109" s="911" t="s">
        <v>417</v>
      </c>
      <c r="DM109" s="909"/>
      <c r="DN109" s="909"/>
      <c r="DO109" s="909"/>
      <c r="DP109" s="910"/>
      <c r="DQ109" s="911" t="s">
        <v>294</v>
      </c>
      <c r="DR109" s="909"/>
      <c r="DS109" s="909"/>
      <c r="DT109" s="909"/>
      <c r="DU109" s="910"/>
      <c r="DV109" s="911" t="s">
        <v>418</v>
      </c>
      <c r="DW109" s="909"/>
      <c r="DX109" s="909"/>
      <c r="DY109" s="909"/>
      <c r="DZ109" s="942"/>
    </row>
    <row r="110" spans="1:131" s="224" customFormat="1" ht="26.25" customHeight="1" x14ac:dyDescent="0.15">
      <c r="A110" s="820" t="s">
        <v>420</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844589</v>
      </c>
      <c r="AB110" s="902"/>
      <c r="AC110" s="902"/>
      <c r="AD110" s="902"/>
      <c r="AE110" s="903"/>
      <c r="AF110" s="904">
        <v>896191</v>
      </c>
      <c r="AG110" s="902"/>
      <c r="AH110" s="902"/>
      <c r="AI110" s="902"/>
      <c r="AJ110" s="903"/>
      <c r="AK110" s="904">
        <v>923110</v>
      </c>
      <c r="AL110" s="902"/>
      <c r="AM110" s="902"/>
      <c r="AN110" s="902"/>
      <c r="AO110" s="903"/>
      <c r="AP110" s="905">
        <v>19.899999999999999</v>
      </c>
      <c r="AQ110" s="906"/>
      <c r="AR110" s="906"/>
      <c r="AS110" s="906"/>
      <c r="AT110" s="907"/>
      <c r="AU110" s="943" t="s">
        <v>69</v>
      </c>
      <c r="AV110" s="944"/>
      <c r="AW110" s="944"/>
      <c r="AX110" s="944"/>
      <c r="AY110" s="944"/>
      <c r="AZ110" s="873" t="s">
        <v>421</v>
      </c>
      <c r="BA110" s="821"/>
      <c r="BB110" s="821"/>
      <c r="BC110" s="821"/>
      <c r="BD110" s="821"/>
      <c r="BE110" s="821"/>
      <c r="BF110" s="821"/>
      <c r="BG110" s="821"/>
      <c r="BH110" s="821"/>
      <c r="BI110" s="821"/>
      <c r="BJ110" s="821"/>
      <c r="BK110" s="821"/>
      <c r="BL110" s="821"/>
      <c r="BM110" s="821"/>
      <c r="BN110" s="821"/>
      <c r="BO110" s="821"/>
      <c r="BP110" s="822"/>
      <c r="BQ110" s="874">
        <v>9129514</v>
      </c>
      <c r="BR110" s="855"/>
      <c r="BS110" s="855"/>
      <c r="BT110" s="855"/>
      <c r="BU110" s="855"/>
      <c r="BV110" s="855">
        <v>8807630</v>
      </c>
      <c r="BW110" s="855"/>
      <c r="BX110" s="855"/>
      <c r="BY110" s="855"/>
      <c r="BZ110" s="855"/>
      <c r="CA110" s="855">
        <v>9458825</v>
      </c>
      <c r="CB110" s="855"/>
      <c r="CC110" s="855"/>
      <c r="CD110" s="855"/>
      <c r="CE110" s="855"/>
      <c r="CF110" s="879">
        <v>204.4</v>
      </c>
      <c r="CG110" s="880"/>
      <c r="CH110" s="880"/>
      <c r="CI110" s="880"/>
      <c r="CJ110" s="880"/>
      <c r="CK110" s="939" t="s">
        <v>422</v>
      </c>
      <c r="CL110" s="832"/>
      <c r="CM110" s="873" t="s">
        <v>423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15">
      <c r="A111" s="787" t="s">
        <v>424</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425</v>
      </c>
      <c r="BA111" s="765"/>
      <c r="BB111" s="765"/>
      <c r="BC111" s="765"/>
      <c r="BD111" s="765"/>
      <c r="BE111" s="765"/>
      <c r="BF111" s="765"/>
      <c r="BG111" s="765"/>
      <c r="BH111" s="765"/>
      <c r="BI111" s="765"/>
      <c r="BJ111" s="765"/>
      <c r="BK111" s="765"/>
      <c r="BL111" s="765"/>
      <c r="BM111" s="765"/>
      <c r="BN111" s="765"/>
      <c r="BO111" s="765"/>
      <c r="BP111" s="766"/>
      <c r="BQ111" s="829">
        <v>2060224</v>
      </c>
      <c r="BR111" s="830"/>
      <c r="BS111" s="830"/>
      <c r="BT111" s="830"/>
      <c r="BU111" s="830"/>
      <c r="BV111" s="830">
        <v>2093303</v>
      </c>
      <c r="BW111" s="830"/>
      <c r="BX111" s="830"/>
      <c r="BY111" s="830"/>
      <c r="BZ111" s="830"/>
      <c r="CA111" s="830">
        <v>1829248</v>
      </c>
      <c r="CB111" s="830"/>
      <c r="CC111" s="830"/>
      <c r="CD111" s="830"/>
      <c r="CE111" s="830"/>
      <c r="CF111" s="888">
        <v>39.5</v>
      </c>
      <c r="CG111" s="889"/>
      <c r="CH111" s="889"/>
      <c r="CI111" s="889"/>
      <c r="CJ111" s="889"/>
      <c r="CK111" s="940"/>
      <c r="CL111" s="834"/>
      <c r="CM111" s="828" t="s">
        <v>426</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15">
      <c r="A112" s="925" t="s">
        <v>427</v>
      </c>
      <c r="B112" s="926"/>
      <c r="C112" s="765" t="s">
        <v>428</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429</v>
      </c>
      <c r="BA112" s="765"/>
      <c r="BB112" s="765"/>
      <c r="BC112" s="765"/>
      <c r="BD112" s="765"/>
      <c r="BE112" s="765"/>
      <c r="BF112" s="765"/>
      <c r="BG112" s="765"/>
      <c r="BH112" s="765"/>
      <c r="BI112" s="765"/>
      <c r="BJ112" s="765"/>
      <c r="BK112" s="765"/>
      <c r="BL112" s="765"/>
      <c r="BM112" s="765"/>
      <c r="BN112" s="765"/>
      <c r="BO112" s="765"/>
      <c r="BP112" s="766"/>
      <c r="BQ112" s="829">
        <v>4077781</v>
      </c>
      <c r="BR112" s="830"/>
      <c r="BS112" s="830"/>
      <c r="BT112" s="830"/>
      <c r="BU112" s="830"/>
      <c r="BV112" s="830">
        <v>4087104</v>
      </c>
      <c r="BW112" s="830"/>
      <c r="BX112" s="830"/>
      <c r="BY112" s="830"/>
      <c r="BZ112" s="830"/>
      <c r="CA112" s="830">
        <v>3705095</v>
      </c>
      <c r="CB112" s="830"/>
      <c r="CC112" s="830"/>
      <c r="CD112" s="830"/>
      <c r="CE112" s="830"/>
      <c r="CF112" s="888">
        <v>80.099999999999994</v>
      </c>
      <c r="CG112" s="889"/>
      <c r="CH112" s="889"/>
      <c r="CI112" s="889"/>
      <c r="CJ112" s="889"/>
      <c r="CK112" s="940"/>
      <c r="CL112" s="834"/>
      <c r="CM112" s="828" t="s">
        <v>430</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15">
      <c r="A113" s="927"/>
      <c r="B113" s="928"/>
      <c r="C113" s="765" t="s">
        <v>431</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579312</v>
      </c>
      <c r="AB113" s="932"/>
      <c r="AC113" s="932"/>
      <c r="AD113" s="932"/>
      <c r="AE113" s="933"/>
      <c r="AF113" s="934">
        <v>580460</v>
      </c>
      <c r="AG113" s="932"/>
      <c r="AH113" s="932"/>
      <c r="AI113" s="932"/>
      <c r="AJ113" s="933"/>
      <c r="AK113" s="934">
        <v>450261</v>
      </c>
      <c r="AL113" s="932"/>
      <c r="AM113" s="932"/>
      <c r="AN113" s="932"/>
      <c r="AO113" s="933"/>
      <c r="AP113" s="935">
        <v>9.6999999999999993</v>
      </c>
      <c r="AQ113" s="936"/>
      <c r="AR113" s="936"/>
      <c r="AS113" s="936"/>
      <c r="AT113" s="937"/>
      <c r="AU113" s="945"/>
      <c r="AV113" s="946"/>
      <c r="AW113" s="946"/>
      <c r="AX113" s="946"/>
      <c r="AY113" s="946"/>
      <c r="AZ113" s="828" t="s">
        <v>432</v>
      </c>
      <c r="BA113" s="765"/>
      <c r="BB113" s="765"/>
      <c r="BC113" s="765"/>
      <c r="BD113" s="765"/>
      <c r="BE113" s="765"/>
      <c r="BF113" s="765"/>
      <c r="BG113" s="765"/>
      <c r="BH113" s="765"/>
      <c r="BI113" s="765"/>
      <c r="BJ113" s="765"/>
      <c r="BK113" s="765"/>
      <c r="BL113" s="765"/>
      <c r="BM113" s="765"/>
      <c r="BN113" s="765"/>
      <c r="BO113" s="765"/>
      <c r="BP113" s="766"/>
      <c r="BQ113" s="829">
        <v>157981</v>
      </c>
      <c r="BR113" s="830"/>
      <c r="BS113" s="830"/>
      <c r="BT113" s="830"/>
      <c r="BU113" s="830"/>
      <c r="BV113" s="830">
        <v>32915</v>
      </c>
      <c r="BW113" s="830"/>
      <c r="BX113" s="830"/>
      <c r="BY113" s="830"/>
      <c r="BZ113" s="830"/>
      <c r="CA113" s="830">
        <v>15906</v>
      </c>
      <c r="CB113" s="830"/>
      <c r="CC113" s="830"/>
      <c r="CD113" s="830"/>
      <c r="CE113" s="830"/>
      <c r="CF113" s="888">
        <v>0.3</v>
      </c>
      <c r="CG113" s="889"/>
      <c r="CH113" s="889"/>
      <c r="CI113" s="889"/>
      <c r="CJ113" s="889"/>
      <c r="CK113" s="940"/>
      <c r="CL113" s="834"/>
      <c r="CM113" s="828" t="s">
        <v>433</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15">
      <c r="A114" s="927"/>
      <c r="B114" s="928"/>
      <c r="C114" s="765" t="s">
        <v>434</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14730</v>
      </c>
      <c r="AB114" s="793"/>
      <c r="AC114" s="793"/>
      <c r="AD114" s="793"/>
      <c r="AE114" s="794"/>
      <c r="AF114" s="795">
        <v>14612</v>
      </c>
      <c r="AG114" s="793"/>
      <c r="AH114" s="793"/>
      <c r="AI114" s="793"/>
      <c r="AJ114" s="794"/>
      <c r="AK114" s="795">
        <v>14198</v>
      </c>
      <c r="AL114" s="793"/>
      <c r="AM114" s="793"/>
      <c r="AN114" s="793"/>
      <c r="AO114" s="794"/>
      <c r="AP114" s="837">
        <v>0.3</v>
      </c>
      <c r="AQ114" s="838"/>
      <c r="AR114" s="838"/>
      <c r="AS114" s="838"/>
      <c r="AT114" s="839"/>
      <c r="AU114" s="945"/>
      <c r="AV114" s="946"/>
      <c r="AW114" s="946"/>
      <c r="AX114" s="946"/>
      <c r="AY114" s="946"/>
      <c r="AZ114" s="828" t="s">
        <v>435</v>
      </c>
      <c r="BA114" s="765"/>
      <c r="BB114" s="765"/>
      <c r="BC114" s="765"/>
      <c r="BD114" s="765"/>
      <c r="BE114" s="765"/>
      <c r="BF114" s="765"/>
      <c r="BG114" s="765"/>
      <c r="BH114" s="765"/>
      <c r="BI114" s="765"/>
      <c r="BJ114" s="765"/>
      <c r="BK114" s="765"/>
      <c r="BL114" s="765"/>
      <c r="BM114" s="765"/>
      <c r="BN114" s="765"/>
      <c r="BO114" s="765"/>
      <c r="BP114" s="766"/>
      <c r="BQ114" s="829">
        <v>979599</v>
      </c>
      <c r="BR114" s="830"/>
      <c r="BS114" s="830"/>
      <c r="BT114" s="830"/>
      <c r="BU114" s="830"/>
      <c r="BV114" s="830">
        <v>958995</v>
      </c>
      <c r="BW114" s="830"/>
      <c r="BX114" s="830"/>
      <c r="BY114" s="830"/>
      <c r="BZ114" s="830"/>
      <c r="CA114" s="830">
        <v>909550</v>
      </c>
      <c r="CB114" s="830"/>
      <c r="CC114" s="830"/>
      <c r="CD114" s="830"/>
      <c r="CE114" s="830"/>
      <c r="CF114" s="888">
        <v>19.7</v>
      </c>
      <c r="CG114" s="889"/>
      <c r="CH114" s="889"/>
      <c r="CI114" s="889"/>
      <c r="CJ114" s="889"/>
      <c r="CK114" s="940"/>
      <c r="CL114" s="834"/>
      <c r="CM114" s="828" t="s">
        <v>436</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15">
      <c r="A115" s="927"/>
      <c r="B115" s="928"/>
      <c r="C115" s="765" t="s">
        <v>437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23636</v>
      </c>
      <c r="AB115" s="932"/>
      <c r="AC115" s="932"/>
      <c r="AD115" s="932"/>
      <c r="AE115" s="933"/>
      <c r="AF115" s="934">
        <v>24290</v>
      </c>
      <c r="AG115" s="932"/>
      <c r="AH115" s="932"/>
      <c r="AI115" s="932"/>
      <c r="AJ115" s="933"/>
      <c r="AK115" s="934">
        <v>23274</v>
      </c>
      <c r="AL115" s="932"/>
      <c r="AM115" s="932"/>
      <c r="AN115" s="932"/>
      <c r="AO115" s="933"/>
      <c r="AP115" s="935">
        <v>0.5</v>
      </c>
      <c r="AQ115" s="936"/>
      <c r="AR115" s="936"/>
      <c r="AS115" s="936"/>
      <c r="AT115" s="937"/>
      <c r="AU115" s="945"/>
      <c r="AV115" s="946"/>
      <c r="AW115" s="946"/>
      <c r="AX115" s="946"/>
      <c r="AY115" s="946"/>
      <c r="AZ115" s="828" t="s">
        <v>438</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439</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15">
      <c r="A116" s="929"/>
      <c r="B116" s="930"/>
      <c r="C116" s="852" t="s">
        <v>440</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441</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442</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15">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443</v>
      </c>
      <c r="Z117" s="910"/>
      <c r="AA117" s="915">
        <v>1462267</v>
      </c>
      <c r="AB117" s="916"/>
      <c r="AC117" s="916"/>
      <c r="AD117" s="916"/>
      <c r="AE117" s="917"/>
      <c r="AF117" s="918">
        <v>1515553</v>
      </c>
      <c r="AG117" s="916"/>
      <c r="AH117" s="916"/>
      <c r="AI117" s="916"/>
      <c r="AJ117" s="917"/>
      <c r="AK117" s="918">
        <v>1410843</v>
      </c>
      <c r="AL117" s="916"/>
      <c r="AM117" s="916"/>
      <c r="AN117" s="916"/>
      <c r="AO117" s="917"/>
      <c r="AP117" s="919"/>
      <c r="AQ117" s="920"/>
      <c r="AR117" s="920"/>
      <c r="AS117" s="920"/>
      <c r="AT117" s="921"/>
      <c r="AU117" s="945"/>
      <c r="AV117" s="946"/>
      <c r="AW117" s="946"/>
      <c r="AX117" s="946"/>
      <c r="AY117" s="946"/>
      <c r="AZ117" s="876" t="s">
        <v>444</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445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15">
      <c r="A118" s="908" t="s">
        <v>419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416</v>
      </c>
      <c r="AB118" s="909"/>
      <c r="AC118" s="909"/>
      <c r="AD118" s="909"/>
      <c r="AE118" s="910"/>
      <c r="AF118" s="911" t="s">
        <v>417</v>
      </c>
      <c r="AG118" s="909"/>
      <c r="AH118" s="909"/>
      <c r="AI118" s="909"/>
      <c r="AJ118" s="910"/>
      <c r="AK118" s="911" t="s">
        <v>294</v>
      </c>
      <c r="AL118" s="909"/>
      <c r="AM118" s="909"/>
      <c r="AN118" s="909"/>
      <c r="AO118" s="910"/>
      <c r="AP118" s="912" t="s">
        <v>418</v>
      </c>
      <c r="AQ118" s="913"/>
      <c r="AR118" s="913"/>
      <c r="AS118" s="913"/>
      <c r="AT118" s="914"/>
      <c r="AU118" s="945"/>
      <c r="AV118" s="946"/>
      <c r="AW118" s="946"/>
      <c r="AX118" s="946"/>
      <c r="AY118" s="946"/>
      <c r="AZ118" s="851" t="s">
        <v>446</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447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15">
      <c r="A119" s="831" t="s">
        <v>422</v>
      </c>
      <c r="B119" s="832"/>
      <c r="C119" s="873" t="s">
        <v>423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7" t="s">
        <v>177</v>
      </c>
      <c r="BA119" s="247"/>
      <c r="BB119" s="247"/>
      <c r="BC119" s="247"/>
      <c r="BD119" s="247"/>
      <c r="BE119" s="247"/>
      <c r="BF119" s="247"/>
      <c r="BG119" s="247"/>
      <c r="BH119" s="247"/>
      <c r="BI119" s="247"/>
      <c r="BJ119" s="247"/>
      <c r="BK119" s="247"/>
      <c r="BL119" s="247"/>
      <c r="BM119" s="247"/>
      <c r="BN119" s="247"/>
      <c r="BO119" s="890" t="s">
        <v>448</v>
      </c>
      <c r="BP119" s="891"/>
      <c r="BQ119" s="892">
        <v>16405099</v>
      </c>
      <c r="BR119" s="858"/>
      <c r="BS119" s="858"/>
      <c r="BT119" s="858"/>
      <c r="BU119" s="858"/>
      <c r="BV119" s="858">
        <v>15979947</v>
      </c>
      <c r="BW119" s="858"/>
      <c r="BX119" s="858"/>
      <c r="BY119" s="858"/>
      <c r="BZ119" s="858"/>
      <c r="CA119" s="858">
        <v>15918624</v>
      </c>
      <c r="CB119" s="858"/>
      <c r="CC119" s="858"/>
      <c r="CD119" s="858"/>
      <c r="CE119" s="858"/>
      <c r="CF119" s="761"/>
      <c r="CG119" s="762"/>
      <c r="CH119" s="762"/>
      <c r="CI119" s="762"/>
      <c r="CJ119" s="847"/>
      <c r="CK119" s="941"/>
      <c r="CL119" s="836"/>
      <c r="CM119" s="851" t="s">
        <v>449</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2060224</v>
      </c>
      <c r="DH119" s="777"/>
      <c r="DI119" s="777"/>
      <c r="DJ119" s="777"/>
      <c r="DK119" s="778"/>
      <c r="DL119" s="779">
        <v>2093303</v>
      </c>
      <c r="DM119" s="777"/>
      <c r="DN119" s="777"/>
      <c r="DO119" s="777"/>
      <c r="DP119" s="778"/>
      <c r="DQ119" s="779">
        <v>1829248</v>
      </c>
      <c r="DR119" s="777"/>
      <c r="DS119" s="777"/>
      <c r="DT119" s="777"/>
      <c r="DU119" s="778"/>
      <c r="DV119" s="861">
        <v>39.5</v>
      </c>
      <c r="DW119" s="862"/>
      <c r="DX119" s="862"/>
      <c r="DY119" s="862"/>
      <c r="DZ119" s="863"/>
    </row>
    <row r="120" spans="1:130" s="224" customFormat="1" ht="26.25" customHeight="1" x14ac:dyDescent="0.15">
      <c r="A120" s="833"/>
      <c r="B120" s="834"/>
      <c r="C120" s="828" t="s">
        <v>426</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450</v>
      </c>
      <c r="AV120" s="894"/>
      <c r="AW120" s="894"/>
      <c r="AX120" s="894"/>
      <c r="AY120" s="895"/>
      <c r="AZ120" s="873" t="s">
        <v>451</v>
      </c>
      <c r="BA120" s="821"/>
      <c r="BB120" s="821"/>
      <c r="BC120" s="821"/>
      <c r="BD120" s="821"/>
      <c r="BE120" s="821"/>
      <c r="BF120" s="821"/>
      <c r="BG120" s="821"/>
      <c r="BH120" s="821"/>
      <c r="BI120" s="821"/>
      <c r="BJ120" s="821"/>
      <c r="BK120" s="821"/>
      <c r="BL120" s="821"/>
      <c r="BM120" s="821"/>
      <c r="BN120" s="821"/>
      <c r="BO120" s="821"/>
      <c r="BP120" s="822"/>
      <c r="BQ120" s="874">
        <v>3703771</v>
      </c>
      <c r="BR120" s="855"/>
      <c r="BS120" s="855"/>
      <c r="BT120" s="855"/>
      <c r="BU120" s="855"/>
      <c r="BV120" s="855">
        <v>4131786</v>
      </c>
      <c r="BW120" s="855"/>
      <c r="BX120" s="855"/>
      <c r="BY120" s="855"/>
      <c r="BZ120" s="855"/>
      <c r="CA120" s="855">
        <v>4501365</v>
      </c>
      <c r="CB120" s="855"/>
      <c r="CC120" s="855"/>
      <c r="CD120" s="855"/>
      <c r="CE120" s="855"/>
      <c r="CF120" s="879">
        <v>97.3</v>
      </c>
      <c r="CG120" s="880"/>
      <c r="CH120" s="880"/>
      <c r="CI120" s="880"/>
      <c r="CJ120" s="880"/>
      <c r="CK120" s="881" t="s">
        <v>452</v>
      </c>
      <c r="CL120" s="865"/>
      <c r="CM120" s="865"/>
      <c r="CN120" s="865"/>
      <c r="CO120" s="866"/>
      <c r="CP120" s="885" t="s">
        <v>398</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v>3297700</v>
      </c>
      <c r="DR120" s="855"/>
      <c r="DS120" s="855"/>
      <c r="DT120" s="855"/>
      <c r="DU120" s="855"/>
      <c r="DV120" s="856">
        <v>71.3</v>
      </c>
      <c r="DW120" s="856"/>
      <c r="DX120" s="856"/>
      <c r="DY120" s="856"/>
      <c r="DZ120" s="857"/>
    </row>
    <row r="121" spans="1:130" s="224" customFormat="1" ht="26.25" customHeight="1" x14ac:dyDescent="0.15">
      <c r="A121" s="833"/>
      <c r="B121" s="834"/>
      <c r="C121" s="876" t="s">
        <v>453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454</v>
      </c>
      <c r="BA121" s="765"/>
      <c r="BB121" s="765"/>
      <c r="BC121" s="765"/>
      <c r="BD121" s="765"/>
      <c r="BE121" s="765"/>
      <c r="BF121" s="765"/>
      <c r="BG121" s="765"/>
      <c r="BH121" s="765"/>
      <c r="BI121" s="765"/>
      <c r="BJ121" s="765"/>
      <c r="BK121" s="765"/>
      <c r="BL121" s="765"/>
      <c r="BM121" s="765"/>
      <c r="BN121" s="765"/>
      <c r="BO121" s="765"/>
      <c r="BP121" s="766"/>
      <c r="BQ121" s="829">
        <v>561824</v>
      </c>
      <c r="BR121" s="830"/>
      <c r="BS121" s="830"/>
      <c r="BT121" s="830"/>
      <c r="BU121" s="830"/>
      <c r="BV121" s="830">
        <v>516495</v>
      </c>
      <c r="BW121" s="830"/>
      <c r="BX121" s="830"/>
      <c r="BY121" s="830"/>
      <c r="BZ121" s="830"/>
      <c r="CA121" s="830">
        <v>412923</v>
      </c>
      <c r="CB121" s="830"/>
      <c r="CC121" s="830"/>
      <c r="CD121" s="830"/>
      <c r="CE121" s="830"/>
      <c r="CF121" s="888">
        <v>8.9</v>
      </c>
      <c r="CG121" s="889"/>
      <c r="CH121" s="889"/>
      <c r="CI121" s="889"/>
      <c r="CJ121" s="889"/>
      <c r="CK121" s="882"/>
      <c r="CL121" s="868"/>
      <c r="CM121" s="868"/>
      <c r="CN121" s="868"/>
      <c r="CO121" s="869"/>
      <c r="CP121" s="848" t="s">
        <v>397</v>
      </c>
      <c r="CQ121" s="849"/>
      <c r="CR121" s="849"/>
      <c r="CS121" s="849"/>
      <c r="CT121" s="849"/>
      <c r="CU121" s="849"/>
      <c r="CV121" s="849"/>
      <c r="CW121" s="849"/>
      <c r="CX121" s="849"/>
      <c r="CY121" s="849"/>
      <c r="CZ121" s="849"/>
      <c r="DA121" s="849"/>
      <c r="DB121" s="849"/>
      <c r="DC121" s="849"/>
      <c r="DD121" s="849"/>
      <c r="DE121" s="849"/>
      <c r="DF121" s="850"/>
      <c r="DG121" s="829">
        <v>293854</v>
      </c>
      <c r="DH121" s="830"/>
      <c r="DI121" s="830"/>
      <c r="DJ121" s="830"/>
      <c r="DK121" s="830"/>
      <c r="DL121" s="830">
        <v>325158</v>
      </c>
      <c r="DM121" s="830"/>
      <c r="DN121" s="830"/>
      <c r="DO121" s="830"/>
      <c r="DP121" s="830"/>
      <c r="DQ121" s="830">
        <v>404575</v>
      </c>
      <c r="DR121" s="830"/>
      <c r="DS121" s="830"/>
      <c r="DT121" s="830"/>
      <c r="DU121" s="830"/>
      <c r="DV121" s="807">
        <v>8.6999999999999993</v>
      </c>
      <c r="DW121" s="807"/>
      <c r="DX121" s="807"/>
      <c r="DY121" s="807"/>
      <c r="DZ121" s="808"/>
    </row>
    <row r="122" spans="1:130" s="224" customFormat="1" ht="26.25" customHeight="1" x14ac:dyDescent="0.15">
      <c r="A122" s="833"/>
      <c r="B122" s="834"/>
      <c r="C122" s="828" t="s">
        <v>436</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455</v>
      </c>
      <c r="BA122" s="852"/>
      <c r="BB122" s="852"/>
      <c r="BC122" s="852"/>
      <c r="BD122" s="852"/>
      <c r="BE122" s="852"/>
      <c r="BF122" s="852"/>
      <c r="BG122" s="852"/>
      <c r="BH122" s="852"/>
      <c r="BI122" s="852"/>
      <c r="BJ122" s="852"/>
      <c r="BK122" s="852"/>
      <c r="BL122" s="852"/>
      <c r="BM122" s="852"/>
      <c r="BN122" s="852"/>
      <c r="BO122" s="852"/>
      <c r="BP122" s="853"/>
      <c r="BQ122" s="892">
        <v>10545672</v>
      </c>
      <c r="BR122" s="858"/>
      <c r="BS122" s="858"/>
      <c r="BT122" s="858"/>
      <c r="BU122" s="858"/>
      <c r="BV122" s="858">
        <v>9978624</v>
      </c>
      <c r="BW122" s="858"/>
      <c r="BX122" s="858"/>
      <c r="BY122" s="858"/>
      <c r="BZ122" s="858"/>
      <c r="CA122" s="858">
        <v>10128213</v>
      </c>
      <c r="CB122" s="858"/>
      <c r="CC122" s="858"/>
      <c r="CD122" s="858"/>
      <c r="CE122" s="858"/>
      <c r="CF122" s="859">
        <v>218.8</v>
      </c>
      <c r="CG122" s="860"/>
      <c r="CH122" s="860"/>
      <c r="CI122" s="860"/>
      <c r="CJ122" s="860"/>
      <c r="CK122" s="882"/>
      <c r="CL122" s="868"/>
      <c r="CM122" s="868"/>
      <c r="CN122" s="868"/>
      <c r="CO122" s="869"/>
      <c r="CP122" s="848" t="s">
        <v>399</v>
      </c>
      <c r="CQ122" s="849"/>
      <c r="CR122" s="849"/>
      <c r="CS122" s="849"/>
      <c r="CT122" s="849"/>
      <c r="CU122" s="849"/>
      <c r="CV122" s="849"/>
      <c r="CW122" s="849"/>
      <c r="CX122" s="849"/>
      <c r="CY122" s="849"/>
      <c r="CZ122" s="849"/>
      <c r="DA122" s="849"/>
      <c r="DB122" s="849"/>
      <c r="DC122" s="849"/>
      <c r="DD122" s="849"/>
      <c r="DE122" s="849"/>
      <c r="DF122" s="850"/>
      <c r="DG122" s="829">
        <v>5445</v>
      </c>
      <c r="DH122" s="830"/>
      <c r="DI122" s="830"/>
      <c r="DJ122" s="830"/>
      <c r="DK122" s="830"/>
      <c r="DL122" s="830">
        <v>7841</v>
      </c>
      <c r="DM122" s="830"/>
      <c r="DN122" s="830"/>
      <c r="DO122" s="830"/>
      <c r="DP122" s="830"/>
      <c r="DQ122" s="830">
        <v>2820</v>
      </c>
      <c r="DR122" s="830"/>
      <c r="DS122" s="830"/>
      <c r="DT122" s="830"/>
      <c r="DU122" s="830"/>
      <c r="DV122" s="807">
        <v>0.1</v>
      </c>
      <c r="DW122" s="807"/>
      <c r="DX122" s="807"/>
      <c r="DY122" s="807"/>
      <c r="DZ122" s="808"/>
    </row>
    <row r="123" spans="1:130" s="224" customFormat="1" ht="26.25" customHeight="1" x14ac:dyDescent="0.15">
      <c r="A123" s="833"/>
      <c r="B123" s="834"/>
      <c r="C123" s="828" t="s">
        <v>442</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7" t="s">
        <v>177</v>
      </c>
      <c r="BA123" s="247"/>
      <c r="BB123" s="247"/>
      <c r="BC123" s="247"/>
      <c r="BD123" s="247"/>
      <c r="BE123" s="247"/>
      <c r="BF123" s="247"/>
      <c r="BG123" s="247"/>
      <c r="BH123" s="247"/>
      <c r="BI123" s="247"/>
      <c r="BJ123" s="247"/>
      <c r="BK123" s="247"/>
      <c r="BL123" s="247"/>
      <c r="BM123" s="247"/>
      <c r="BN123" s="247"/>
      <c r="BO123" s="890" t="s">
        <v>456</v>
      </c>
      <c r="BP123" s="891"/>
      <c r="BQ123" s="845">
        <v>14811267</v>
      </c>
      <c r="BR123" s="846"/>
      <c r="BS123" s="846"/>
      <c r="BT123" s="846"/>
      <c r="BU123" s="846"/>
      <c r="BV123" s="846">
        <v>14626905</v>
      </c>
      <c r="BW123" s="846"/>
      <c r="BX123" s="846"/>
      <c r="BY123" s="846"/>
      <c r="BZ123" s="846"/>
      <c r="CA123" s="846">
        <v>15042501</v>
      </c>
      <c r="CB123" s="846"/>
      <c r="CC123" s="846"/>
      <c r="CD123" s="846"/>
      <c r="CE123" s="846"/>
      <c r="CF123" s="761"/>
      <c r="CG123" s="762"/>
      <c r="CH123" s="762"/>
      <c r="CI123" s="762"/>
      <c r="CJ123" s="847"/>
      <c r="CK123" s="882"/>
      <c r="CL123" s="868"/>
      <c r="CM123" s="868"/>
      <c r="CN123" s="868"/>
      <c r="CO123" s="869"/>
      <c r="CP123" s="848" t="s">
        <v>392</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
      <c r="A124" s="833"/>
      <c r="B124" s="834"/>
      <c r="C124" s="828" t="s">
        <v>445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457</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34.4</v>
      </c>
      <c r="BR124" s="844"/>
      <c r="BS124" s="844"/>
      <c r="BT124" s="844"/>
      <c r="BU124" s="844"/>
      <c r="BV124" s="844">
        <v>29.7</v>
      </c>
      <c r="BW124" s="844"/>
      <c r="BX124" s="844"/>
      <c r="BY124" s="844"/>
      <c r="BZ124" s="844"/>
      <c r="CA124" s="844">
        <v>18.899999999999999</v>
      </c>
      <c r="CB124" s="844"/>
      <c r="CC124" s="844"/>
      <c r="CD124" s="844"/>
      <c r="CE124" s="844"/>
      <c r="CF124" s="739"/>
      <c r="CG124" s="740"/>
      <c r="CH124" s="740"/>
      <c r="CI124" s="740"/>
      <c r="CJ124" s="875"/>
      <c r="CK124" s="883"/>
      <c r="CL124" s="883"/>
      <c r="CM124" s="883"/>
      <c r="CN124" s="883"/>
      <c r="CO124" s="884"/>
      <c r="CP124" s="848" t="s">
        <v>458</v>
      </c>
      <c r="CQ124" s="849"/>
      <c r="CR124" s="849"/>
      <c r="CS124" s="849"/>
      <c r="CT124" s="849"/>
      <c r="CU124" s="849"/>
      <c r="CV124" s="849"/>
      <c r="CW124" s="849"/>
      <c r="CX124" s="849"/>
      <c r="CY124" s="849"/>
      <c r="CZ124" s="849"/>
      <c r="DA124" s="849"/>
      <c r="DB124" s="849"/>
      <c r="DC124" s="849"/>
      <c r="DD124" s="849"/>
      <c r="DE124" s="849"/>
      <c r="DF124" s="850"/>
      <c r="DG124" s="776">
        <v>3778482</v>
      </c>
      <c r="DH124" s="777"/>
      <c r="DI124" s="777"/>
      <c r="DJ124" s="777"/>
      <c r="DK124" s="778"/>
      <c r="DL124" s="779">
        <v>3754105</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15">
      <c r="A125" s="833"/>
      <c r="B125" s="834"/>
      <c r="C125" s="828" t="s">
        <v>447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459</v>
      </c>
      <c r="CL125" s="865"/>
      <c r="CM125" s="865"/>
      <c r="CN125" s="865"/>
      <c r="CO125" s="866"/>
      <c r="CP125" s="873" t="s">
        <v>460</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
      <c r="A126" s="833"/>
      <c r="B126" s="834"/>
      <c r="C126" s="828" t="s">
        <v>449</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461</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15">
      <c r="A127" s="835"/>
      <c r="B127" s="836"/>
      <c r="C127" s="851" t="s">
        <v>462</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23636</v>
      </c>
      <c r="AB127" s="793"/>
      <c r="AC127" s="793"/>
      <c r="AD127" s="793"/>
      <c r="AE127" s="794"/>
      <c r="AF127" s="795">
        <v>24290</v>
      </c>
      <c r="AG127" s="793"/>
      <c r="AH127" s="793"/>
      <c r="AI127" s="793"/>
      <c r="AJ127" s="794"/>
      <c r="AK127" s="795">
        <v>23274</v>
      </c>
      <c r="AL127" s="793"/>
      <c r="AM127" s="793"/>
      <c r="AN127" s="793"/>
      <c r="AO127" s="794"/>
      <c r="AP127" s="837">
        <v>0.5</v>
      </c>
      <c r="AQ127" s="838"/>
      <c r="AR127" s="838"/>
      <c r="AS127" s="838"/>
      <c r="AT127" s="839"/>
      <c r="AU127" s="226"/>
      <c r="AV127" s="226"/>
      <c r="AW127" s="226"/>
      <c r="AX127" s="854" t="s">
        <v>463</v>
      </c>
      <c r="AY127" s="825"/>
      <c r="AZ127" s="825"/>
      <c r="BA127" s="825"/>
      <c r="BB127" s="825"/>
      <c r="BC127" s="825"/>
      <c r="BD127" s="825"/>
      <c r="BE127" s="826"/>
      <c r="BF127" s="824" t="s">
        <v>464</v>
      </c>
      <c r="BG127" s="825"/>
      <c r="BH127" s="825"/>
      <c r="BI127" s="825"/>
      <c r="BJ127" s="825"/>
      <c r="BK127" s="825"/>
      <c r="BL127" s="826"/>
      <c r="BM127" s="824" t="s">
        <v>465</v>
      </c>
      <c r="BN127" s="825"/>
      <c r="BO127" s="825"/>
      <c r="BP127" s="825"/>
      <c r="BQ127" s="825"/>
      <c r="BR127" s="825"/>
      <c r="BS127" s="826"/>
      <c r="BT127" s="824" t="s">
        <v>466</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467</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
      <c r="A128" s="809" t="s">
        <v>468</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469</v>
      </c>
      <c r="X128" s="811"/>
      <c r="Y128" s="811"/>
      <c r="Z128" s="812"/>
      <c r="AA128" s="813">
        <v>44796</v>
      </c>
      <c r="AB128" s="814"/>
      <c r="AC128" s="814"/>
      <c r="AD128" s="814"/>
      <c r="AE128" s="815"/>
      <c r="AF128" s="816">
        <v>44448</v>
      </c>
      <c r="AG128" s="814"/>
      <c r="AH128" s="814"/>
      <c r="AI128" s="814"/>
      <c r="AJ128" s="815"/>
      <c r="AK128" s="816">
        <v>29550</v>
      </c>
      <c r="AL128" s="814"/>
      <c r="AM128" s="814"/>
      <c r="AN128" s="814"/>
      <c r="AO128" s="815"/>
      <c r="AP128" s="817"/>
      <c r="AQ128" s="818"/>
      <c r="AR128" s="818"/>
      <c r="AS128" s="818"/>
      <c r="AT128" s="819"/>
      <c r="AU128" s="226"/>
      <c r="AV128" s="226"/>
      <c r="AW128" s="226"/>
      <c r="AX128" s="820" t="s">
        <v>470</v>
      </c>
      <c r="AY128" s="821"/>
      <c r="AZ128" s="821"/>
      <c r="BA128" s="821"/>
      <c r="BB128" s="821"/>
      <c r="BC128" s="821"/>
      <c r="BD128" s="821"/>
      <c r="BE128" s="822"/>
      <c r="BF128" s="799" t="s">
        <v>122</v>
      </c>
      <c r="BG128" s="800"/>
      <c r="BH128" s="800"/>
      <c r="BI128" s="800"/>
      <c r="BJ128" s="800"/>
      <c r="BK128" s="800"/>
      <c r="BL128" s="823"/>
      <c r="BM128" s="799">
        <v>14.61</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471</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15">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472</v>
      </c>
      <c r="X129" s="790"/>
      <c r="Y129" s="790"/>
      <c r="Z129" s="791"/>
      <c r="AA129" s="792">
        <v>5671011</v>
      </c>
      <c r="AB129" s="793"/>
      <c r="AC129" s="793"/>
      <c r="AD129" s="793"/>
      <c r="AE129" s="794"/>
      <c r="AF129" s="795">
        <v>5615965</v>
      </c>
      <c r="AG129" s="793"/>
      <c r="AH129" s="793"/>
      <c r="AI129" s="793"/>
      <c r="AJ129" s="794"/>
      <c r="AK129" s="795">
        <v>5671331</v>
      </c>
      <c r="AL129" s="793"/>
      <c r="AM129" s="793"/>
      <c r="AN129" s="793"/>
      <c r="AO129" s="794"/>
      <c r="AP129" s="796"/>
      <c r="AQ129" s="797"/>
      <c r="AR129" s="797"/>
      <c r="AS129" s="797"/>
      <c r="AT129" s="798"/>
      <c r="AU129" s="227"/>
      <c r="AV129" s="227"/>
      <c r="AW129" s="227"/>
      <c r="AX129" s="764" t="s">
        <v>473</v>
      </c>
      <c r="AY129" s="765"/>
      <c r="AZ129" s="765"/>
      <c r="BA129" s="765"/>
      <c r="BB129" s="765"/>
      <c r="BC129" s="765"/>
      <c r="BD129" s="765"/>
      <c r="BE129" s="766"/>
      <c r="BF129" s="783" t="s">
        <v>122</v>
      </c>
      <c r="BG129" s="784"/>
      <c r="BH129" s="784"/>
      <c r="BI129" s="784"/>
      <c r="BJ129" s="784"/>
      <c r="BK129" s="784"/>
      <c r="BL129" s="785"/>
      <c r="BM129" s="783">
        <v>19.61</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87" t="s">
        <v>474</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475</v>
      </c>
      <c r="X130" s="790"/>
      <c r="Y130" s="790"/>
      <c r="Z130" s="791"/>
      <c r="AA130" s="792">
        <v>1043502</v>
      </c>
      <c r="AB130" s="793"/>
      <c r="AC130" s="793"/>
      <c r="AD130" s="793"/>
      <c r="AE130" s="794"/>
      <c r="AF130" s="795">
        <v>1070498</v>
      </c>
      <c r="AG130" s="793"/>
      <c r="AH130" s="793"/>
      <c r="AI130" s="793"/>
      <c r="AJ130" s="794"/>
      <c r="AK130" s="795">
        <v>1043286</v>
      </c>
      <c r="AL130" s="793"/>
      <c r="AM130" s="793"/>
      <c r="AN130" s="793"/>
      <c r="AO130" s="794"/>
      <c r="AP130" s="796"/>
      <c r="AQ130" s="797"/>
      <c r="AR130" s="797"/>
      <c r="AS130" s="797"/>
      <c r="AT130" s="798"/>
      <c r="AU130" s="227"/>
      <c r="AV130" s="227"/>
      <c r="AW130" s="227"/>
      <c r="AX130" s="764" t="s">
        <v>476</v>
      </c>
      <c r="AY130" s="765"/>
      <c r="AZ130" s="765"/>
      <c r="BA130" s="765"/>
      <c r="BB130" s="765"/>
      <c r="BC130" s="765"/>
      <c r="BD130" s="765"/>
      <c r="BE130" s="766"/>
      <c r="BF130" s="767">
        <v>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477</v>
      </c>
      <c r="X131" s="774"/>
      <c r="Y131" s="774"/>
      <c r="Z131" s="775"/>
      <c r="AA131" s="776">
        <v>4627509</v>
      </c>
      <c r="AB131" s="777"/>
      <c r="AC131" s="777"/>
      <c r="AD131" s="777"/>
      <c r="AE131" s="778"/>
      <c r="AF131" s="779">
        <v>4545467</v>
      </c>
      <c r="AG131" s="777"/>
      <c r="AH131" s="777"/>
      <c r="AI131" s="777"/>
      <c r="AJ131" s="778"/>
      <c r="AK131" s="779">
        <v>4628045</v>
      </c>
      <c r="AL131" s="777"/>
      <c r="AM131" s="777"/>
      <c r="AN131" s="777"/>
      <c r="AO131" s="778"/>
      <c r="AP131" s="780"/>
      <c r="AQ131" s="781"/>
      <c r="AR131" s="781"/>
      <c r="AS131" s="781"/>
      <c r="AT131" s="782"/>
      <c r="AU131" s="227"/>
      <c r="AV131" s="227"/>
      <c r="AW131" s="227"/>
      <c r="AX131" s="742" t="s">
        <v>478</v>
      </c>
      <c r="AY131" s="743"/>
      <c r="AZ131" s="743"/>
      <c r="BA131" s="743"/>
      <c r="BB131" s="743"/>
      <c r="BC131" s="743"/>
      <c r="BD131" s="743"/>
      <c r="BE131" s="744"/>
      <c r="BF131" s="745">
        <v>18.899999999999999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51" t="s">
        <v>479</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480</v>
      </c>
      <c r="W132" s="755"/>
      <c r="X132" s="755"/>
      <c r="Y132" s="755"/>
      <c r="Z132" s="756"/>
      <c r="AA132" s="757">
        <v>8.0814321479999993</v>
      </c>
      <c r="AB132" s="758"/>
      <c r="AC132" s="758"/>
      <c r="AD132" s="758"/>
      <c r="AE132" s="759"/>
      <c r="AF132" s="760">
        <v>8.8133298510000007</v>
      </c>
      <c r="AG132" s="758"/>
      <c r="AH132" s="758"/>
      <c r="AI132" s="758"/>
      <c r="AJ132" s="759"/>
      <c r="AK132" s="760">
        <v>7.3034510250000002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481</v>
      </c>
      <c r="W133" s="734"/>
      <c r="X133" s="734"/>
      <c r="Y133" s="734"/>
      <c r="Z133" s="735"/>
      <c r="AA133" s="736">
        <v>8.3000000000000007</v>
      </c>
      <c r="AB133" s="737"/>
      <c r="AC133" s="737"/>
      <c r="AD133" s="737"/>
      <c r="AE133" s="738"/>
      <c r="AF133" s="736">
        <v>7.9</v>
      </c>
      <c r="AG133" s="737"/>
      <c r="AH133" s="737"/>
      <c r="AI133" s="737"/>
      <c r="AJ133" s="738"/>
      <c r="AK133" s="736">
        <v>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5AikETNnqDVw/SDycuTfTOUwyA5aP65AjiH2gQDSpYCuAG4/cUkgzyEaWkfdc5ARubl0iH9s/jCwWL7hVQIq6g==" saltValue="acgiXJ2hWxgjWzriPC/Jo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482</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ucFubH8zW+wsTwSKP4VyT26DDoyDGmtFGbOdSbz32crVLrw9brwJIZD/89Og/YaZdFzq9cmXJxZg2gRRLGUEjg==" saltValue="/5LpnsArcHX0DyuEcuq+9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RQA4WbVmo5B9sOPzZfVdklH6fuhvc4qD2VvV+u9ZnCZDaMkaENF95vHDrIySyJ3KXJmkNAz7cJH8O7IPOPjmQ==" saltValue="yC1qliedNjGFyT/9jVYEfA=="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483</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484</v>
      </c>
      <c r="AL6" s="260"/>
      <c r="AM6" s="260"/>
      <c r="AN6" s="260"/>
    </row>
    <row r="7" spans="1:46" ht="13.5" customHeight="1" x14ac:dyDescent="0.15">
      <c r="A7" s="259"/>
      <c r="AK7" s="262"/>
      <c r="AL7" s="263"/>
      <c r="AM7" s="263"/>
      <c r="AN7" s="264"/>
      <c r="AO7" s="1132" t="s">
        <v>485</v>
      </c>
      <c r="AP7" s="265"/>
      <c r="AQ7" s="266" t="s">
        <v>486</v>
      </c>
      <c r="AR7" s="267"/>
    </row>
    <row r="8" spans="1:46" x14ac:dyDescent="0.15">
      <c r="A8" s="259"/>
      <c r="AK8" s="268"/>
      <c r="AL8" s="269"/>
      <c r="AM8" s="269"/>
      <c r="AN8" s="270"/>
      <c r="AO8" s="1133"/>
      <c r="AP8" s="271" t="s">
        <v>487</v>
      </c>
      <c r="AQ8" s="272" t="s">
        <v>488</v>
      </c>
      <c r="AR8" s="273" t="s">
        <v>489</v>
      </c>
    </row>
    <row r="9" spans="1:46" x14ac:dyDescent="0.15">
      <c r="A9" s="259"/>
      <c r="AK9" s="1144" t="s">
        <v>490</v>
      </c>
      <c r="AL9" s="1145"/>
      <c r="AM9" s="1145"/>
      <c r="AN9" s="1146"/>
      <c r="AO9" s="274">
        <v>1525001</v>
      </c>
      <c r="AP9" s="274">
        <v>115961</v>
      </c>
      <c r="AQ9" s="275">
        <v>109056</v>
      </c>
      <c r="AR9" s="276">
        <v>6.3</v>
      </c>
    </row>
    <row r="10" spans="1:46" ht="13.5" customHeight="1" x14ac:dyDescent="0.15">
      <c r="A10" s="259"/>
      <c r="AK10" s="1144" t="s">
        <v>491</v>
      </c>
      <c r="AL10" s="1145"/>
      <c r="AM10" s="1145"/>
      <c r="AN10" s="1146"/>
      <c r="AO10" s="277">
        <v>288895</v>
      </c>
      <c r="AP10" s="277">
        <v>21968</v>
      </c>
      <c r="AQ10" s="278">
        <v>18467</v>
      </c>
      <c r="AR10" s="279">
        <v>19</v>
      </c>
    </row>
    <row r="11" spans="1:46" ht="13.5" customHeight="1" x14ac:dyDescent="0.15">
      <c r="A11" s="259"/>
      <c r="AK11" s="1144" t="s">
        <v>492</v>
      </c>
      <c r="AL11" s="1145"/>
      <c r="AM11" s="1145"/>
      <c r="AN11" s="1146"/>
      <c r="AO11" s="277" t="s">
        <v>493</v>
      </c>
      <c r="AP11" s="277" t="s">
        <v>493</v>
      </c>
      <c r="AQ11" s="278">
        <v>875</v>
      </c>
      <c r="AR11" s="279" t="s">
        <v>493</v>
      </c>
    </row>
    <row r="12" spans="1:46" ht="13.5" customHeight="1" x14ac:dyDescent="0.15">
      <c r="A12" s="259"/>
      <c r="AK12" s="1144" t="s">
        <v>494</v>
      </c>
      <c r="AL12" s="1145"/>
      <c r="AM12" s="1145"/>
      <c r="AN12" s="1146"/>
      <c r="AO12" s="277" t="s">
        <v>493</v>
      </c>
      <c r="AP12" s="277" t="s">
        <v>493</v>
      </c>
      <c r="AQ12" s="278" t="s">
        <v>493</v>
      </c>
      <c r="AR12" s="279" t="s">
        <v>493</v>
      </c>
    </row>
    <row r="13" spans="1:46" ht="13.5" customHeight="1" x14ac:dyDescent="0.15">
      <c r="A13" s="259"/>
      <c r="AK13" s="1144" t="s">
        <v>495</v>
      </c>
      <c r="AL13" s="1145"/>
      <c r="AM13" s="1145"/>
      <c r="AN13" s="1146"/>
      <c r="AO13" s="277">
        <v>1474</v>
      </c>
      <c r="AP13" s="277">
        <v>112</v>
      </c>
      <c r="AQ13" s="278">
        <v>4658</v>
      </c>
      <c r="AR13" s="279">
        <v>-97.6</v>
      </c>
    </row>
    <row r="14" spans="1:46" ht="13.5" customHeight="1" x14ac:dyDescent="0.15">
      <c r="A14" s="259"/>
      <c r="AK14" s="1144" t="s">
        <v>496</v>
      </c>
      <c r="AL14" s="1145"/>
      <c r="AM14" s="1145"/>
      <c r="AN14" s="1146"/>
      <c r="AO14" s="277">
        <v>37977</v>
      </c>
      <c r="AP14" s="277">
        <v>2888</v>
      </c>
      <c r="AQ14" s="278">
        <v>1950</v>
      </c>
      <c r="AR14" s="279">
        <v>48.1</v>
      </c>
    </row>
    <row r="15" spans="1:46" ht="13.5" customHeight="1" x14ac:dyDescent="0.15">
      <c r="A15" s="259"/>
      <c r="AK15" s="1147" t="s">
        <v>497</v>
      </c>
      <c r="AL15" s="1148"/>
      <c r="AM15" s="1148"/>
      <c r="AN15" s="1149"/>
      <c r="AO15" s="277">
        <v>-64694</v>
      </c>
      <c r="AP15" s="277">
        <v>-4919</v>
      </c>
      <c r="AQ15" s="278">
        <v>-7086</v>
      </c>
      <c r="AR15" s="279">
        <v>-30.6</v>
      </c>
    </row>
    <row r="16" spans="1:46" x14ac:dyDescent="0.15">
      <c r="A16" s="259"/>
      <c r="AK16" s="1147" t="s">
        <v>177</v>
      </c>
      <c r="AL16" s="1148"/>
      <c r="AM16" s="1148"/>
      <c r="AN16" s="1149"/>
      <c r="AO16" s="277">
        <v>1788653</v>
      </c>
      <c r="AP16" s="277">
        <v>136009</v>
      </c>
      <c r="AQ16" s="278">
        <v>127919</v>
      </c>
      <c r="AR16" s="279">
        <v>6.3</v>
      </c>
    </row>
    <row r="17" spans="1:46" x14ac:dyDescent="0.15">
      <c r="A17" s="259"/>
    </row>
    <row r="18" spans="1:46" x14ac:dyDescent="0.15">
      <c r="A18" s="259"/>
      <c r="AQ18" s="280"/>
      <c r="AR18" s="280"/>
    </row>
    <row r="19" spans="1:46" x14ac:dyDescent="0.15">
      <c r="A19" s="259"/>
      <c r="AK19" s="255" t="s">
        <v>498</v>
      </c>
    </row>
    <row r="20" spans="1:46" x14ac:dyDescent="0.15">
      <c r="A20" s="259"/>
      <c r="AK20" s="281"/>
      <c r="AL20" s="282"/>
      <c r="AM20" s="282"/>
      <c r="AN20" s="283"/>
      <c r="AO20" s="284" t="s">
        <v>499</v>
      </c>
      <c r="AP20" s="285" t="s">
        <v>500</v>
      </c>
      <c r="AQ20" s="286" t="s">
        <v>501</v>
      </c>
      <c r="AR20" s="287"/>
    </row>
    <row r="21" spans="1:46" s="260" customFormat="1" x14ac:dyDescent="0.15">
      <c r="A21" s="288"/>
      <c r="AK21" s="1150" t="s">
        <v>502</v>
      </c>
      <c r="AL21" s="1151"/>
      <c r="AM21" s="1151"/>
      <c r="AN21" s="1152"/>
      <c r="AO21" s="289">
        <v>12.47</v>
      </c>
      <c r="AP21" s="290">
        <v>10.82</v>
      </c>
      <c r="AQ21" s="291">
        <v>1.65</v>
      </c>
      <c r="AS21" s="292"/>
      <c r="AT21" s="288"/>
    </row>
    <row r="22" spans="1:46" s="260" customFormat="1" x14ac:dyDescent="0.15">
      <c r="A22" s="288"/>
      <c r="AK22" s="1150" t="s">
        <v>503</v>
      </c>
      <c r="AL22" s="1151"/>
      <c r="AM22" s="1151"/>
      <c r="AN22" s="1152"/>
      <c r="AO22" s="293">
        <v>94.1</v>
      </c>
      <c r="AP22" s="294">
        <v>96.9</v>
      </c>
      <c r="AQ22" s="295">
        <v>-2.8</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43" t="s">
        <v>504</v>
      </c>
      <c r="B26" s="1143"/>
      <c r="C26" s="1143"/>
      <c r="D26" s="1143"/>
      <c r="E26" s="1143"/>
      <c r="F26" s="1143"/>
      <c r="G26" s="1143"/>
      <c r="H26" s="1143"/>
      <c r="I26" s="1143"/>
      <c r="J26" s="1143"/>
      <c r="K26" s="1143"/>
      <c r="L26" s="1143"/>
      <c r="M26" s="1143"/>
      <c r="N26" s="1143"/>
      <c r="O26" s="1143"/>
      <c r="P26" s="1143"/>
      <c r="Q26" s="1143"/>
      <c r="R26" s="1143"/>
      <c r="S26" s="1143"/>
      <c r="T26" s="1143"/>
      <c r="U26" s="1143"/>
      <c r="V26" s="1143"/>
      <c r="W26" s="1143"/>
      <c r="X26" s="1143"/>
      <c r="Y26" s="1143"/>
      <c r="Z26" s="1143"/>
      <c r="AA26" s="1143"/>
      <c r="AB26" s="1143"/>
      <c r="AC26" s="1143"/>
      <c r="AD26" s="1143"/>
      <c r="AE26" s="1143"/>
      <c r="AF26" s="1143"/>
      <c r="AG26" s="1143"/>
      <c r="AH26" s="1143"/>
      <c r="AI26" s="1143"/>
      <c r="AJ26" s="1143"/>
      <c r="AK26" s="1143"/>
      <c r="AL26" s="1143"/>
      <c r="AM26" s="1143"/>
      <c r="AN26" s="1143"/>
      <c r="AO26" s="1143"/>
      <c r="AP26" s="1143"/>
      <c r="AQ26" s="1143"/>
      <c r="AR26" s="1143"/>
      <c r="AS26" s="1143"/>
    </row>
    <row r="27" spans="1:46" x14ac:dyDescent="0.15">
      <c r="A27" s="300"/>
      <c r="AS27" s="255"/>
      <c r="AT27" s="255"/>
    </row>
    <row r="28" spans="1:46" ht="17.25" x14ac:dyDescent="0.15">
      <c r="A28" s="256" t="s">
        <v>505</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506</v>
      </c>
      <c r="AL29" s="260"/>
      <c r="AM29" s="260"/>
      <c r="AN29" s="260"/>
      <c r="AS29" s="302"/>
    </row>
    <row r="30" spans="1:46" ht="13.5" customHeight="1" x14ac:dyDescent="0.15">
      <c r="A30" s="259"/>
      <c r="AK30" s="262"/>
      <c r="AL30" s="263"/>
      <c r="AM30" s="263"/>
      <c r="AN30" s="264"/>
      <c r="AO30" s="1132" t="s">
        <v>485</v>
      </c>
      <c r="AP30" s="265"/>
      <c r="AQ30" s="266" t="s">
        <v>486</v>
      </c>
      <c r="AR30" s="267"/>
    </row>
    <row r="31" spans="1:46" x14ac:dyDescent="0.15">
      <c r="A31" s="259"/>
      <c r="AK31" s="268"/>
      <c r="AL31" s="269"/>
      <c r="AM31" s="269"/>
      <c r="AN31" s="270"/>
      <c r="AO31" s="1133"/>
      <c r="AP31" s="271" t="s">
        <v>487</v>
      </c>
      <c r="AQ31" s="272" t="s">
        <v>488</v>
      </c>
      <c r="AR31" s="273" t="s">
        <v>489</v>
      </c>
    </row>
    <row r="32" spans="1:46" ht="27" customHeight="1" x14ac:dyDescent="0.15">
      <c r="A32" s="259"/>
      <c r="AK32" s="1134" t="s">
        <v>507</v>
      </c>
      <c r="AL32" s="1135"/>
      <c r="AM32" s="1135"/>
      <c r="AN32" s="1136"/>
      <c r="AO32" s="303">
        <v>923110</v>
      </c>
      <c r="AP32" s="303">
        <v>70193</v>
      </c>
      <c r="AQ32" s="304">
        <v>61308</v>
      </c>
      <c r="AR32" s="305">
        <v>14.5</v>
      </c>
    </row>
    <row r="33" spans="1:46" ht="13.5" customHeight="1" x14ac:dyDescent="0.15">
      <c r="A33" s="259"/>
      <c r="AK33" s="1134" t="s">
        <v>508</v>
      </c>
      <c r="AL33" s="1135"/>
      <c r="AM33" s="1135"/>
      <c r="AN33" s="1136"/>
      <c r="AO33" s="303" t="s">
        <v>493</v>
      </c>
      <c r="AP33" s="303" t="s">
        <v>493</v>
      </c>
      <c r="AQ33" s="304" t="s">
        <v>493</v>
      </c>
      <c r="AR33" s="305" t="s">
        <v>493</v>
      </c>
    </row>
    <row r="34" spans="1:46" ht="27" customHeight="1" x14ac:dyDescent="0.15">
      <c r="A34" s="259"/>
      <c r="AK34" s="1134" t="s">
        <v>509</v>
      </c>
      <c r="AL34" s="1135"/>
      <c r="AM34" s="1135"/>
      <c r="AN34" s="1136"/>
      <c r="AO34" s="303" t="s">
        <v>493</v>
      </c>
      <c r="AP34" s="303" t="s">
        <v>493</v>
      </c>
      <c r="AQ34" s="304" t="s">
        <v>493</v>
      </c>
      <c r="AR34" s="305" t="s">
        <v>493</v>
      </c>
    </row>
    <row r="35" spans="1:46" ht="27" customHeight="1" x14ac:dyDescent="0.15">
      <c r="A35" s="259"/>
      <c r="AK35" s="1134" t="s">
        <v>510</v>
      </c>
      <c r="AL35" s="1135"/>
      <c r="AM35" s="1135"/>
      <c r="AN35" s="1136"/>
      <c r="AO35" s="303">
        <v>450261</v>
      </c>
      <c r="AP35" s="303">
        <v>34238</v>
      </c>
      <c r="AQ35" s="304">
        <v>22520</v>
      </c>
      <c r="AR35" s="305">
        <v>52</v>
      </c>
    </row>
    <row r="36" spans="1:46" ht="27" customHeight="1" x14ac:dyDescent="0.15">
      <c r="A36" s="259"/>
      <c r="AK36" s="1134" t="s">
        <v>511</v>
      </c>
      <c r="AL36" s="1135"/>
      <c r="AM36" s="1135"/>
      <c r="AN36" s="1136"/>
      <c r="AO36" s="303">
        <v>14198</v>
      </c>
      <c r="AP36" s="303">
        <v>1080</v>
      </c>
      <c r="AQ36" s="304">
        <v>5045</v>
      </c>
      <c r="AR36" s="305">
        <v>-78.599999999999994</v>
      </c>
    </row>
    <row r="37" spans="1:46" ht="13.5" customHeight="1" x14ac:dyDescent="0.15">
      <c r="A37" s="259"/>
      <c r="AK37" s="1134" t="s">
        <v>512</v>
      </c>
      <c r="AL37" s="1135"/>
      <c r="AM37" s="1135"/>
      <c r="AN37" s="1136"/>
      <c r="AO37" s="303">
        <v>23274</v>
      </c>
      <c r="AP37" s="303">
        <v>1770</v>
      </c>
      <c r="AQ37" s="304">
        <v>526</v>
      </c>
      <c r="AR37" s="305">
        <v>236.5</v>
      </c>
    </row>
    <row r="38" spans="1:46" ht="27" customHeight="1" x14ac:dyDescent="0.15">
      <c r="A38" s="259"/>
      <c r="AK38" s="1137" t="s">
        <v>513</v>
      </c>
      <c r="AL38" s="1138"/>
      <c r="AM38" s="1138"/>
      <c r="AN38" s="1139"/>
      <c r="AO38" s="306" t="s">
        <v>493</v>
      </c>
      <c r="AP38" s="306" t="s">
        <v>493</v>
      </c>
      <c r="AQ38" s="307">
        <v>11</v>
      </c>
      <c r="AR38" s="295" t="s">
        <v>493</v>
      </c>
      <c r="AS38" s="302"/>
    </row>
    <row r="39" spans="1:46" x14ac:dyDescent="0.15">
      <c r="A39" s="259"/>
      <c r="AK39" s="1137" t="s">
        <v>514</v>
      </c>
      <c r="AL39" s="1138"/>
      <c r="AM39" s="1138"/>
      <c r="AN39" s="1139"/>
      <c r="AO39" s="303">
        <v>-29550</v>
      </c>
      <c r="AP39" s="303">
        <v>-2247</v>
      </c>
      <c r="AQ39" s="304">
        <v>-1559</v>
      </c>
      <c r="AR39" s="305">
        <v>44.1</v>
      </c>
      <c r="AS39" s="302"/>
    </row>
    <row r="40" spans="1:46" ht="27" customHeight="1" x14ac:dyDescent="0.15">
      <c r="A40" s="259"/>
      <c r="AK40" s="1134" t="s">
        <v>515</v>
      </c>
      <c r="AL40" s="1135"/>
      <c r="AM40" s="1135"/>
      <c r="AN40" s="1136"/>
      <c r="AO40" s="303">
        <v>-1043286</v>
      </c>
      <c r="AP40" s="303">
        <v>-79331</v>
      </c>
      <c r="AQ40" s="304">
        <v>-58872</v>
      </c>
      <c r="AR40" s="305">
        <v>34.799999999999997</v>
      </c>
      <c r="AS40" s="302"/>
    </row>
    <row r="41" spans="1:46" x14ac:dyDescent="0.15">
      <c r="A41" s="259"/>
      <c r="AK41" s="1140" t="s">
        <v>287</v>
      </c>
      <c r="AL41" s="1141"/>
      <c r="AM41" s="1141"/>
      <c r="AN41" s="1142"/>
      <c r="AO41" s="303">
        <v>338007</v>
      </c>
      <c r="AP41" s="303">
        <v>25702</v>
      </c>
      <c r="AQ41" s="304">
        <v>28979</v>
      </c>
      <c r="AR41" s="305">
        <v>-11.3</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516</v>
      </c>
    </row>
    <row r="48" spans="1:46" x14ac:dyDescent="0.15">
      <c r="A48" s="259"/>
      <c r="AK48" s="313" t="s">
        <v>517</v>
      </c>
      <c r="AL48" s="313"/>
      <c r="AM48" s="313"/>
      <c r="AN48" s="313"/>
      <c r="AO48" s="313"/>
      <c r="AP48" s="313"/>
      <c r="AQ48" s="314"/>
      <c r="AR48" s="313"/>
    </row>
    <row r="49" spans="1:44" ht="13.5" customHeight="1" x14ac:dyDescent="0.15">
      <c r="A49" s="259"/>
      <c r="AK49" s="315"/>
      <c r="AL49" s="316"/>
      <c r="AM49" s="1127" t="s">
        <v>485</v>
      </c>
      <c r="AN49" s="1129" t="s">
        <v>518</v>
      </c>
      <c r="AO49" s="1130"/>
      <c r="AP49" s="1130"/>
      <c r="AQ49" s="1130"/>
      <c r="AR49" s="1131"/>
    </row>
    <row r="50" spans="1:44" x14ac:dyDescent="0.15">
      <c r="A50" s="259"/>
      <c r="AK50" s="317"/>
      <c r="AL50" s="318"/>
      <c r="AM50" s="1128"/>
      <c r="AN50" s="319" t="s">
        <v>519</v>
      </c>
      <c r="AO50" s="320" t="s">
        <v>520</v>
      </c>
      <c r="AP50" s="321" t="s">
        <v>521</v>
      </c>
      <c r="AQ50" s="322" t="s">
        <v>522</v>
      </c>
      <c r="AR50" s="323" t="s">
        <v>523</v>
      </c>
    </row>
    <row r="51" spans="1:44" x14ac:dyDescent="0.15">
      <c r="A51" s="259"/>
      <c r="AK51" s="315" t="s">
        <v>524</v>
      </c>
      <c r="AL51" s="316"/>
      <c r="AM51" s="324">
        <v>672807</v>
      </c>
      <c r="AN51" s="325">
        <v>47754</v>
      </c>
      <c r="AO51" s="326">
        <v>9.1</v>
      </c>
      <c r="AP51" s="327">
        <v>93492</v>
      </c>
      <c r="AQ51" s="328">
        <v>-13.6</v>
      </c>
      <c r="AR51" s="329">
        <v>22.7</v>
      </c>
    </row>
    <row r="52" spans="1:44" x14ac:dyDescent="0.15">
      <c r="A52" s="259"/>
      <c r="AK52" s="330"/>
      <c r="AL52" s="331" t="s">
        <v>525</v>
      </c>
      <c r="AM52" s="332">
        <v>555951</v>
      </c>
      <c r="AN52" s="333">
        <v>39460</v>
      </c>
      <c r="AO52" s="334">
        <v>46.8</v>
      </c>
      <c r="AP52" s="335">
        <v>53316</v>
      </c>
      <c r="AQ52" s="336">
        <v>6</v>
      </c>
      <c r="AR52" s="337">
        <v>40.799999999999997</v>
      </c>
    </row>
    <row r="53" spans="1:44" x14ac:dyDescent="0.15">
      <c r="A53" s="259"/>
      <c r="AK53" s="315" t="s">
        <v>526</v>
      </c>
      <c r="AL53" s="316"/>
      <c r="AM53" s="324">
        <v>1057566</v>
      </c>
      <c r="AN53" s="325">
        <v>76265</v>
      </c>
      <c r="AO53" s="326">
        <v>59.7</v>
      </c>
      <c r="AP53" s="327">
        <v>94796</v>
      </c>
      <c r="AQ53" s="328">
        <v>1.4</v>
      </c>
      <c r="AR53" s="329">
        <v>58.3</v>
      </c>
    </row>
    <row r="54" spans="1:44" x14ac:dyDescent="0.15">
      <c r="A54" s="259"/>
      <c r="AK54" s="330"/>
      <c r="AL54" s="331" t="s">
        <v>525</v>
      </c>
      <c r="AM54" s="332">
        <v>805317</v>
      </c>
      <c r="AN54" s="333">
        <v>58074</v>
      </c>
      <c r="AO54" s="334">
        <v>47.2</v>
      </c>
      <c r="AP54" s="335">
        <v>55781</v>
      </c>
      <c r="AQ54" s="336">
        <v>4.5999999999999996</v>
      </c>
      <c r="AR54" s="337">
        <v>42.6</v>
      </c>
    </row>
    <row r="55" spans="1:44" x14ac:dyDescent="0.15">
      <c r="A55" s="259"/>
      <c r="AK55" s="315" t="s">
        <v>527</v>
      </c>
      <c r="AL55" s="316"/>
      <c r="AM55" s="324">
        <v>776983</v>
      </c>
      <c r="AN55" s="325">
        <v>56760</v>
      </c>
      <c r="AO55" s="326">
        <v>-25.6</v>
      </c>
      <c r="AP55" s="327">
        <v>85942</v>
      </c>
      <c r="AQ55" s="328">
        <v>-9.3000000000000007</v>
      </c>
      <c r="AR55" s="329">
        <v>-16.3</v>
      </c>
    </row>
    <row r="56" spans="1:44" x14ac:dyDescent="0.15">
      <c r="A56" s="259"/>
      <c r="AK56" s="330"/>
      <c r="AL56" s="331" t="s">
        <v>525</v>
      </c>
      <c r="AM56" s="332">
        <v>603753</v>
      </c>
      <c r="AN56" s="333">
        <v>44105</v>
      </c>
      <c r="AO56" s="334">
        <v>-24.1</v>
      </c>
      <c r="AP56" s="335">
        <v>48630</v>
      </c>
      <c r="AQ56" s="336">
        <v>-12.8</v>
      </c>
      <c r="AR56" s="337">
        <v>-11.3</v>
      </c>
    </row>
    <row r="57" spans="1:44" x14ac:dyDescent="0.15">
      <c r="A57" s="259"/>
      <c r="AK57" s="315" t="s">
        <v>528</v>
      </c>
      <c r="AL57" s="316"/>
      <c r="AM57" s="324">
        <v>938062</v>
      </c>
      <c r="AN57" s="325">
        <v>69885</v>
      </c>
      <c r="AO57" s="326">
        <v>23.1</v>
      </c>
      <c r="AP57" s="327">
        <v>95007</v>
      </c>
      <c r="AQ57" s="328">
        <v>10.5</v>
      </c>
      <c r="AR57" s="329">
        <v>12.6</v>
      </c>
    </row>
    <row r="58" spans="1:44" x14ac:dyDescent="0.15">
      <c r="A58" s="259"/>
      <c r="AK58" s="330"/>
      <c r="AL58" s="331" t="s">
        <v>525</v>
      </c>
      <c r="AM58" s="332">
        <v>720972</v>
      </c>
      <c r="AN58" s="333">
        <v>53712</v>
      </c>
      <c r="AO58" s="334">
        <v>21.8</v>
      </c>
      <c r="AP58" s="335">
        <v>48509</v>
      </c>
      <c r="AQ58" s="336">
        <v>-0.2</v>
      </c>
      <c r="AR58" s="337">
        <v>22</v>
      </c>
    </row>
    <row r="59" spans="1:44" x14ac:dyDescent="0.15">
      <c r="A59" s="259"/>
      <c r="AK59" s="315" t="s">
        <v>529</v>
      </c>
      <c r="AL59" s="316"/>
      <c r="AM59" s="324">
        <v>2029893</v>
      </c>
      <c r="AN59" s="325">
        <v>154353</v>
      </c>
      <c r="AO59" s="326">
        <v>120.9</v>
      </c>
      <c r="AP59" s="327">
        <v>98176</v>
      </c>
      <c r="AQ59" s="328">
        <v>3.3</v>
      </c>
      <c r="AR59" s="329">
        <v>117.6</v>
      </c>
    </row>
    <row r="60" spans="1:44" x14ac:dyDescent="0.15">
      <c r="A60" s="259"/>
      <c r="AK60" s="330"/>
      <c r="AL60" s="331" t="s">
        <v>525</v>
      </c>
      <c r="AM60" s="332">
        <v>1461438</v>
      </c>
      <c r="AN60" s="333">
        <v>111128</v>
      </c>
      <c r="AO60" s="334">
        <v>106.9</v>
      </c>
      <c r="AP60" s="335">
        <v>58489</v>
      </c>
      <c r="AQ60" s="336">
        <v>20.6</v>
      </c>
      <c r="AR60" s="337">
        <v>86.3</v>
      </c>
    </row>
    <row r="61" spans="1:44" x14ac:dyDescent="0.15">
      <c r="A61" s="259"/>
      <c r="AK61" s="315" t="s">
        <v>530</v>
      </c>
      <c r="AL61" s="338"/>
      <c r="AM61" s="324">
        <v>1095062</v>
      </c>
      <c r="AN61" s="325">
        <v>81003</v>
      </c>
      <c r="AO61" s="326">
        <v>37.4</v>
      </c>
      <c r="AP61" s="327">
        <v>93483</v>
      </c>
      <c r="AQ61" s="339">
        <v>-1.5</v>
      </c>
      <c r="AR61" s="329">
        <v>38.9</v>
      </c>
    </row>
    <row r="62" spans="1:44" x14ac:dyDescent="0.15">
      <c r="A62" s="259"/>
      <c r="AK62" s="330"/>
      <c r="AL62" s="331" t="s">
        <v>525</v>
      </c>
      <c r="AM62" s="332">
        <v>829486</v>
      </c>
      <c r="AN62" s="333">
        <v>61296</v>
      </c>
      <c r="AO62" s="334">
        <v>39.700000000000003</v>
      </c>
      <c r="AP62" s="335">
        <v>52945</v>
      </c>
      <c r="AQ62" s="336">
        <v>3.6</v>
      </c>
      <c r="AR62" s="337">
        <v>36.1</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sheetData>
  <sheetProtection algorithmName="SHA-512" hashValue="LxJKvFKshhGmVixjt1KXZxcuvcbABb/P3Rot1HXl4tNUWSLLMoT5jtVmiS9zKm3p0Ivlok7A7/jmDf46HxYfYQ==" saltValue="ARbCKmcIsVUbC7HKW1+xO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55" zoomScaleNormal="55"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482</v>
      </c>
    </row>
    <row r="121" spans="125:125" ht="13.5" hidden="1" customHeight="1" x14ac:dyDescent="0.15">
      <c r="DU121" s="253"/>
    </row>
  </sheetData>
  <sheetProtection algorithmName="SHA-512" hashValue="ep7csH1VOamw5kxgFNfxX8hfqQdphRK4nTLJAcw1ieiTnHnUfkRv1Ar1asr0/bURvjv1AmEeUq+nSj91xI3DvA==" saltValue="Q1BZpKlXcBYXveGXSpZcD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55" zoomScaleNormal="55"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482</v>
      </c>
    </row>
  </sheetData>
  <sheetProtection algorithmName="SHA-512" hashValue="qZ+qgJ/ta+B7oC9FlBrSnLisJeLCGIrnlEk9+n1cbjRZLSvGEZVPrNVVOnczVDYPOOGIMD3TuchAjWPrIss5/w==" saltValue="21F+btntvyMeEdwqOcp6F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532</v>
      </c>
      <c r="G46" s="8" t="s">
        <v>533</v>
      </c>
      <c r="H46" s="8" t="s">
        <v>534</v>
      </c>
      <c r="I46" s="8" t="s">
        <v>535</v>
      </c>
      <c r="J46" s="9" t="s">
        <v>536</v>
      </c>
    </row>
    <row r="47" spans="2:10" ht="57.75" customHeight="1" x14ac:dyDescent="0.15">
      <c r="B47" s="10"/>
      <c r="C47" s="1153" t="s">
        <v>3</v>
      </c>
      <c r="D47" s="1153"/>
      <c r="E47" s="1154"/>
      <c r="F47" s="11">
        <v>42.94</v>
      </c>
      <c r="G47" s="12">
        <v>43.69</v>
      </c>
      <c r="H47" s="12">
        <v>43.98</v>
      </c>
      <c r="I47" s="12">
        <v>51.34</v>
      </c>
      <c r="J47" s="13">
        <v>55.87</v>
      </c>
    </row>
    <row r="48" spans="2:10" ht="57.75" customHeight="1" x14ac:dyDescent="0.15">
      <c r="B48" s="14"/>
      <c r="C48" s="1155" t="s">
        <v>4</v>
      </c>
      <c r="D48" s="1155"/>
      <c r="E48" s="1156"/>
      <c r="F48" s="15">
        <v>8.6999999999999993</v>
      </c>
      <c r="G48" s="16">
        <v>7.54</v>
      </c>
      <c r="H48" s="16">
        <v>15.47</v>
      </c>
      <c r="I48" s="16">
        <v>13.94</v>
      </c>
      <c r="J48" s="17">
        <v>9.76</v>
      </c>
    </row>
    <row r="49" spans="2:10" ht="57.75" customHeight="1" thickBot="1" x14ac:dyDescent="0.2">
      <c r="B49" s="18"/>
      <c r="C49" s="1157" t="s">
        <v>5</v>
      </c>
      <c r="D49" s="1157"/>
      <c r="E49" s="1158"/>
      <c r="F49" s="19">
        <v>2.46</v>
      </c>
      <c r="G49" s="20" t="s">
        <v>537</v>
      </c>
      <c r="H49" s="20">
        <v>8.19</v>
      </c>
      <c r="I49" s="20" t="s">
        <v>538</v>
      </c>
      <c r="J49" s="21" t="s">
        <v>539</v>
      </c>
    </row>
    <row r="50" spans="2:10" x14ac:dyDescent="0.15"/>
  </sheetData>
  <sheetProtection algorithmName="SHA-512" hashValue="L5lH50K8w4RqlBWYgCzidPmEPuot+sSgghu5uC2s+56L5xYSCfy3AVtcwtPXQ31qmtzeVN3wwt8a2D/3TcyAyw==" saltValue="0ivzhmsIE843v4UBdP5Gk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永井 孝基</cp:lastModifiedBy>
  <cp:lastPrinted>2025-03-04T05:35:35Z</cp:lastPrinted>
  <dcterms:created xsi:type="dcterms:W3CDTF">2025-02-19T04:10:57Z</dcterms:created>
  <dcterms:modified xsi:type="dcterms:W3CDTF">2025-09-18T07:30:56Z</dcterms:modified>
  <cp:category/>
</cp:coreProperties>
</file>