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LS520D564\Public\00_まち経営課\00_01財政関係\09_公会計\県より\R8\20260818165316_【9／17〆切】令和６年度財政状況資料集の作成について（2回目・地方公会計関係）\files\"/>
    </mc:Choice>
  </mc:AlternateContent>
  <xr:revisionPtr revIDLastSave="0" documentId="13_ncr:1_{A0672EE7-49D1-4DDC-B867-F597E0D0CEF6}" xr6:coauthVersionLast="47" xr6:coauthVersionMax="47" xr10:uidLastSave="{00000000-0000-0000-0000-000000000000}"/>
  <bookViews>
    <workbookView xWindow="-120" yWindow="-120" windowWidth="29040" windowHeight="164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U63" i="12" l="1"/>
  <c r="AP63" i="12"/>
  <c r="AU88" i="12"/>
  <c r="AP88" i="12"/>
  <c r="AF88" i="12"/>
  <c r="Q30" i="12" l="1"/>
  <c r="AP23" i="12"/>
  <c r="BG35" i="10" l="1"/>
  <c r="BG34" i="10"/>
  <c r="AO36" i="10"/>
  <c r="AO35"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C38" i="10"/>
  <c r="CO37" i="10"/>
  <c r="BE37" i="10"/>
  <c r="AM37" i="10"/>
  <c r="C37" i="10"/>
  <c r="CO36" i="10"/>
  <c r="BE36" i="10"/>
  <c r="CO35" i="10"/>
  <c r="CO34" i="10"/>
  <c r="BW34" i="10"/>
  <c r="BW35" i="10" s="1"/>
  <c r="BW36" i="10" s="1"/>
  <c r="BW37" i="10" s="1"/>
  <c r="BW38" i="10" s="1"/>
  <c r="BW39" i="10" s="1"/>
  <c r="BW40" i="10" s="1"/>
  <c r="BW41" i="10" s="1"/>
  <c r="BW42" i="10" s="1"/>
  <c r="BW43" i="10" s="1"/>
  <c r="C34" i="10"/>
  <c r="C35" i="10" l="1"/>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U37" i="10" s="1"/>
  <c r="U38" i="10" s="1"/>
  <c r="AM34" i="10" l="1"/>
  <c r="AM35" i="10" l="1"/>
  <c r="AM36" i="10" s="1"/>
  <c r="BE34" i="10"/>
  <c r="BE35" i="10" s="1"/>
</calcChain>
</file>

<file path=xl/sharedStrings.xml><?xml version="1.0" encoding="utf-8"?>
<sst xmlns="http://schemas.openxmlformats.org/spreadsheetml/2006/main" count="1142" uniqueCount="586">
  <si>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</si>
  <si>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</si>
  <si>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</si>
  <si>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</si>
  <si>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</si>
  <si>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</si>
  <si>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</si>
  <si>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</si>
  <si>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</si>
  <si>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</si>
  <si>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</si>
  <si>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</si>
  <si>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</si>
  <si>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</si>
  <si>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</si>
  <si>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</si>
  <si>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</si>
  <si>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</si>
  <si>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</si>
  <si>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</si>
  <si>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</si>
  <si>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</si>
  <si>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</si>
  <si>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</si>
  <si>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</si>
  <si>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</si>
  <si>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</si>
  <si>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</si>
  <si>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</si>
  <si>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</si>
  <si>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</si>
  <si>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</si>
  <si>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</si>
  <si>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</si>
  <si>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</si>
  <si>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</si>
  <si>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</si>
  <si>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</si>
  <si>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</si>
  <si>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</si>
  <si>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</si>
  <si>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</si>
  <si>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</si>
  <si>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</si>
  <si>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</si>
  <si>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</si>
  <si>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</si>
  <si>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</si>
  <si>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</si>
  <si>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</si>
  <si>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</si>
  <si>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</si>
  <si>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</si>
  <si>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</si>
  <si>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</si>
  <si>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</si>
  <si>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</si>
  <si>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</si>
  <si>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</si>
  <si>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</si>
  <si>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</si>
  <si>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</si>
  <si>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</si>
  <si>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</si>
  <si>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</si>
  <si>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</si>
  <si>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</si>
  <si>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</si>
  <si>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</si>
  <si>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</si>
  <si>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</si>
  <si>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</si>
  <si>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</si>
  <si>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</si>
  <si>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</si>
  <si>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</si>
  <si>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</si>
  <si>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</si>
  <si>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</si>
  <si>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岡山県</t>
    <phoneticPr fontId="5"/>
  </si>
  <si>
    <t>市町村類型</t>
    <phoneticPr fontId="5"/>
  </si>
  <si>
    <t>Ⅲ－１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</si>
  <si>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</si>
  <si>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</si>
  <si>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</si>
  <si>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</si>
  <si>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</si>
  <si>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</si>
  <si>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</si>
  <si>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</si>
  <si>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</si>
  <si>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</si>
  <si>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</si>
  <si>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</si>
  <si>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和気町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</si>
  <si>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</si>
  <si>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</si>
  <si>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</si>
  <si>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</si>
  <si>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</si>
  <si>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</si>
  <si>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</si>
  <si>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</si>
  <si>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</si>
  <si>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</si>
  <si>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</si>
  <si>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</si>
  <si>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</si>
  <si>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</si>
  <si>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</si>
  <si>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</si>
  <si>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</si>
  <si>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</si>
  <si>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</si>
  <si>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</si>
  <si>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</si>
  <si>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</si>
  <si>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</si>
  <si>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</si>
  <si>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</si>
  <si>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</si>
  <si>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</si>
  <si>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</si>
  <si>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</si>
  <si>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</si>
  <si>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</si>
  <si>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</si>
  <si>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</si>
  <si>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</si>
  <si>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</si>
  <si>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</si>
  <si>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</si>
  <si>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</si>
  <si>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</si>
  <si>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</si>
  <si>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</si>
  <si>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</si>
  <si>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</si>
  <si>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</si>
  <si>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</si>
  <si>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</si>
  <si>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</si>
  <si>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5"/>
  </si>
  <si>
    <t>うち日本人(％)</t>
    <phoneticPr fontId="5"/>
  </si>
  <si>
    <t>-2.4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</si>
  <si>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</si>
  <si>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</si>
  <si>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</si>
  <si>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</si>
  <si>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</si>
  <si>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</si>
  <si>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</si>
  <si>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</si>
  <si>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</si>
  <si>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</si>
  <si>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</si>
  <si>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</si>
  <si>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</si>
  <si>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</si>
  <si>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</si>
  <si>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</si>
  <si>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</si>
  <si>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</si>
  <si>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</si>
  <si>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</si>
  <si>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</si>
  <si>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</si>
  <si>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</si>
  <si>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</si>
  <si>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</si>
  <si>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</si>
  <si>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</si>
  <si>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</si>
  <si>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</si>
  <si>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</si>
  <si>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</si>
  <si>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</si>
  <si>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</si>
  <si>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</si>
  <si>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</si>
  <si>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</si>
  <si>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</si>
  <si>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</si>
  <si>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</si>
  <si>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</si>
  <si>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</si>
  <si>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</si>
  <si>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</si>
  <si>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</si>
  <si>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</si>
  <si>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</si>
  <si>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</si>
  <si>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</si>
  <si>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</si>
  <si>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</si>
  <si>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</si>
  <si>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</si>
  <si>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</si>
  <si>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</si>
  <si>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</si>
  <si>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</si>
  <si>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</si>
  <si>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</si>
  <si>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岡山県和気町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</si>
  <si>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</si>
  <si>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</si>
  <si>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</si>
  <si>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</si>
  <si>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</si>
  <si>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</si>
  <si>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</si>
  <si>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</si>
  <si>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</si>
  <si>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</si>
  <si>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</si>
  <si>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</si>
  <si>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</si>
  <si>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</si>
  <si>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</si>
  <si>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</si>
  <si>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</si>
  <si>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</si>
  <si>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</si>
  <si>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</si>
  <si>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</si>
  <si>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</si>
  <si>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</si>
  <si>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</si>
  <si>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</si>
  <si>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</si>
  <si>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</si>
  <si>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</si>
  <si>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</si>
  <si>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</si>
  <si>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</si>
  <si>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</si>
  <si>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</si>
  <si>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</si>
  <si>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</si>
  <si>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</si>
  <si>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</si>
  <si>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</si>
  <si>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</si>
  <si>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</si>
  <si>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</si>
  <si>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</si>
  <si>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</si>
  <si>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</si>
  <si>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</si>
  <si>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</si>
  <si>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</si>
  <si>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</si>
  <si>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</si>
  <si>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</si>
  <si>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</si>
  <si>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</si>
  <si>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</si>
  <si>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</si>
  <si>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</si>
  <si>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</si>
  <si>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</si>
  <si>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</si>
  <si>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</si>
  <si>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</si>
  <si>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</si>
  <si>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</si>
  <si>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</si>
  <si>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</si>
  <si>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</si>
  <si>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</si>
  <si>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</si>
  <si>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</si>
  <si>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</si>
  <si>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</si>
  <si>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</si>
  <si>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</si>
  <si>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</si>
  <si>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</si>
  <si>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</si>
  <si>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</si>
  <si>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</si>
  <si>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</si>
  <si>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</si>
  <si>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</si>
  <si>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</si>
  <si>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</si>
  <si>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</si>
  <si>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</si>
  <si>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</si>
  <si>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</si>
  <si>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</si>
  <si>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</si>
  <si>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</si>
  <si>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</si>
  <si>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</si>
  <si>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</si>
  <si>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</si>
  <si>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</si>
  <si>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</si>
  <si>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</si>
  <si>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</si>
  <si>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</si>
  <si>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</si>
  <si>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</si>
  <si>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</si>
  <si>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</si>
  <si>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</si>
  <si>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</si>
  <si>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</si>
  <si>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</si>
  <si>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</si>
  <si>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</si>
  <si>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</si>
  <si>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</si>
  <si>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</si>
  <si>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</si>
  <si>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</si>
  <si>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</si>
  <si>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</si>
  <si>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</si>
  <si>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</si>
  <si>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</si>
  <si>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</si>
  <si>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観光施設</t>
    <phoneticPr fontId="5"/>
  </si>
  <si>
    <t>加入世帯数(世帯)</t>
  </si>
  <si>
    <t>　繰出金</t>
    <phoneticPr fontId="5"/>
  </si>
  <si>
    <t>　うち減収補塡債(特例分)</t>
    <rPh sb="4" eb="5">
      <t>シュウ</t>
    </rPh>
    <rPh sb="9" eb="10">
      <t>トク</t>
    </rPh>
    <rPh sb="10" eb="11">
      <t>レイ</t>
    </rPh>
    <rPh sb="11" eb="12">
      <t>ブン</t>
    </rPh>
    <phoneticPr fontId="16"/>
  </si>
  <si>
    <t>簡易水道</t>
    <phoneticPr fontId="5"/>
  </si>
  <si>
    <t>被保険者数(人)</t>
  </si>
  <si>
    <t>　積立金</t>
    <phoneticPr fontId="5"/>
  </si>
  <si>
    <t>　うち臨時財政対策債</t>
    <phoneticPr fontId="5"/>
  </si>
  <si>
    <t>宅地造成</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</si>
  <si>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</si>
  <si>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</si>
  <si>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</si>
  <si>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</si>
  <si>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</si>
  <si>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</si>
  <si>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</si>
  <si>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</si>
  <si>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</si>
  <si>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</si>
  <si>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</si>
  <si>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</si>
  <si>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</si>
  <si>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</si>
  <si>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</si>
  <si>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</si>
  <si>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</si>
  <si>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</si>
  <si>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</si>
  <si>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</si>
  <si>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</si>
  <si>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</si>
  <si>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岡山県和気町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</si>
  <si>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</si>
  <si>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</si>
  <si>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</si>
  <si>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</si>
  <si>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</si>
  <si>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</si>
  <si>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</si>
  <si>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</si>
  <si>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</si>
  <si>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</si>
  <si>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</si>
  <si>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</si>
  <si>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</si>
  <si>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</si>
  <si>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</si>
  <si>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</si>
  <si>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</si>
  <si>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</si>
  <si>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</si>
  <si>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</si>
  <si>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和気町住宅新築資金等貸付事業特別会計</t>
    <phoneticPr fontId="5"/>
  </si>
  <si>
    <t>和気町ごみ焼却施設解体事業特別会計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</si>
  <si>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</si>
  <si>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</si>
  <si>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</si>
  <si>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</si>
  <si>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</si>
  <si>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</si>
  <si>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</si>
  <si>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</si>
  <si>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</si>
  <si>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</si>
  <si>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</si>
  <si>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</si>
  <si>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</si>
  <si>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和気町国民健康保険特別会計</t>
    <phoneticPr fontId="5"/>
  </si>
  <si>
    <t>和気町国民健康保険診療所特別会計</t>
    <phoneticPr fontId="5"/>
  </si>
  <si>
    <t>和気町介護保険事業特別会計</t>
    <phoneticPr fontId="5"/>
  </si>
  <si>
    <t>和気町後期高齢者医療特別会計</t>
    <phoneticPr fontId="5"/>
  </si>
  <si>
    <t>和気町駐車場事業特別会計</t>
    <phoneticPr fontId="5"/>
  </si>
  <si>
    <t>和気町上水道事業会計</t>
    <phoneticPr fontId="5"/>
  </si>
  <si>
    <t>法適用企業</t>
    <phoneticPr fontId="5"/>
  </si>
  <si>
    <t>和気町簡易水道事業会計</t>
    <phoneticPr fontId="5"/>
  </si>
  <si>
    <t>和気町下水道事業会計</t>
    <phoneticPr fontId="5"/>
  </si>
  <si>
    <t>和気町和気鵜飼谷温泉事業特別会計</t>
    <phoneticPr fontId="5"/>
  </si>
  <si>
    <t>法非適用企業</t>
    <phoneticPr fontId="5"/>
  </si>
  <si>
    <t>和気町地域開発事業特別会計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</si>
  <si>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</si>
  <si>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</si>
  <si>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</si>
  <si>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</si>
  <si>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</si>
  <si>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</si>
  <si>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</si>
  <si>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</si>
  <si>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</si>
  <si>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</si>
  <si>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</si>
  <si>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</si>
  <si>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</si>
  <si>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</si>
  <si>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</si>
  <si>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</si>
  <si>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</si>
  <si>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</si>
  <si>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</si>
  <si>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</si>
  <si>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</si>
  <si>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</si>
  <si>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</si>
  <si>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</si>
  <si>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</si>
  <si>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</si>
  <si>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</si>
  <si>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</si>
  <si>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</si>
  <si>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</si>
  <si>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</si>
  <si>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</si>
  <si>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</si>
  <si>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</si>
  <si>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</si>
  <si>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</si>
  <si>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</si>
  <si>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</si>
  <si>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</si>
  <si>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</si>
  <si>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</si>
  <si>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</si>
  <si>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</si>
  <si>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</si>
  <si>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</si>
  <si>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</si>
  <si>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</si>
  <si>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</si>
  <si>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</si>
  <si>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</si>
  <si>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</si>
  <si>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</si>
  <si>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</si>
  <si>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</si>
  <si>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</si>
  <si>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</si>
  <si>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</si>
  <si>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</si>
  <si>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</si>
  <si>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</si>
  <si>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</si>
  <si>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</si>
  <si>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</si>
  <si>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</si>
  <si>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</si>
  <si>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</si>
  <si>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</si>
  <si>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</si>
  <si>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</si>
  <si>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</si>
  <si>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</si>
  <si>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</si>
  <si>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</si>
  <si>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</si>
  <si>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</si>
  <si>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</si>
  <si>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</si>
  <si>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</si>
  <si>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</si>
  <si>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</si>
  <si>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</si>
  <si>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</si>
  <si>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</si>
  <si>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</si>
  <si>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</si>
  <si>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</si>
  <si>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</si>
  <si>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</si>
  <si>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</si>
  <si>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</si>
  <si>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</si>
  <si>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</si>
  <si>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</si>
  <si>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</si>
  <si>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</si>
  <si>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</si>
  <si>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</si>
  <si>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</si>
  <si>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</si>
  <si>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</si>
  <si>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</si>
  <si>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</si>
  <si>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</si>
  <si>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</si>
  <si>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</si>
  <si>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</si>
  <si>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</si>
  <si>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</si>
  <si>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</si>
  <si>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</si>
  <si>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</si>
  <si>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</si>
  <si>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</si>
  <si>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</si>
  <si>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</si>
  <si>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</si>
  <si>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</si>
  <si>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</si>
  <si>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</si>
  <si>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</si>
  <si>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</si>
  <si>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</si>
  <si>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</si>
  <si>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</si>
  <si>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</si>
  <si>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</si>
  <si>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</si>
  <si>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</si>
  <si>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</si>
  <si>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</si>
  <si>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</si>
  <si>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</si>
  <si>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</si>
  <si>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</si>
  <si>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</si>
  <si>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0.74</t>
  </si>
  <si>
    <t>▲ 0.51</t>
  </si>
  <si>
    <t>▲ 3.94</t>
  </si>
  <si>
    <t>和気町上水道事業会計</t>
  </si>
  <si>
    <t>一般会計</t>
  </si>
  <si>
    <t>和気町簡易水道事業会計</t>
  </si>
  <si>
    <t>和気町ごみ焼却施設解体事業特別会計</t>
  </si>
  <si>
    <t>和気町下水道事業会計</t>
  </si>
  <si>
    <t>和気町和気鵜飼谷温泉事業特別会計</t>
  </si>
  <si>
    <t>和気町介護保険事業特別会計</t>
  </si>
  <si>
    <t>和気町地域開発事業特別会計</t>
  </si>
  <si>
    <t>その他会計（赤字）</t>
  </si>
  <si>
    <t>その他会計（黒字）</t>
  </si>
  <si>
    <t>R02</t>
    <phoneticPr fontId="5"/>
  </si>
  <si>
    <t>R03</t>
    <phoneticPr fontId="5"/>
  </si>
  <si>
    <t>R04</t>
    <phoneticPr fontId="5"/>
  </si>
  <si>
    <t>R05</t>
    <phoneticPr fontId="5"/>
  </si>
  <si>
    <t>R06</t>
    <phoneticPr fontId="5"/>
  </si>
  <si>
    <t>-</t>
    <phoneticPr fontId="2"/>
  </si>
  <si>
    <t>東備消防組合</t>
    <rPh sb="0" eb="2">
      <t>トウビ</t>
    </rPh>
    <rPh sb="2" eb="4">
      <t>ショウボウ</t>
    </rPh>
    <rPh sb="4" eb="6">
      <t>クミアイ</t>
    </rPh>
    <phoneticPr fontId="2"/>
  </si>
  <si>
    <t>和気北部衛生施設組合</t>
    <rPh sb="0" eb="2">
      <t>ワケ</t>
    </rPh>
    <rPh sb="2" eb="3">
      <t>ホク</t>
    </rPh>
    <rPh sb="3" eb="4">
      <t>ブ</t>
    </rPh>
    <rPh sb="4" eb="6">
      <t>エイセイ</t>
    </rPh>
    <rPh sb="6" eb="8">
      <t>シセツ</t>
    </rPh>
    <rPh sb="8" eb="10">
      <t>クミアイ</t>
    </rPh>
    <phoneticPr fontId="2"/>
  </si>
  <si>
    <t>和気・赤磐し尿処理施設一部事務組合</t>
    <rPh sb="0" eb="2">
      <t>ワケ</t>
    </rPh>
    <rPh sb="3" eb="5">
      <t>アカイワ</t>
    </rPh>
    <rPh sb="6" eb="7">
      <t>ニョウ</t>
    </rPh>
    <rPh sb="7" eb="9">
      <t>ショリ</t>
    </rPh>
    <rPh sb="9" eb="11">
      <t>シセツ</t>
    </rPh>
    <rPh sb="11" eb="13">
      <t>イチブ</t>
    </rPh>
    <rPh sb="13" eb="15">
      <t>ジム</t>
    </rPh>
    <rPh sb="15" eb="17">
      <t>クミアイ</t>
    </rPh>
    <phoneticPr fontId="2"/>
  </si>
  <si>
    <t>和気老人ホーム組合</t>
    <rPh sb="0" eb="2">
      <t>ワケ</t>
    </rPh>
    <rPh sb="2" eb="4">
      <t>ロウジン</t>
    </rPh>
    <rPh sb="7" eb="9">
      <t>クミアイ</t>
    </rPh>
    <phoneticPr fontId="2"/>
  </si>
  <si>
    <t>田原用水組合</t>
    <rPh sb="0" eb="2">
      <t>タワラ</t>
    </rPh>
    <rPh sb="2" eb="4">
      <t>ヨウスイ</t>
    </rPh>
    <rPh sb="4" eb="6">
      <t>クミアイ</t>
    </rPh>
    <phoneticPr fontId="2"/>
  </si>
  <si>
    <t>岡山県広域水道企業団</t>
    <rPh sb="0" eb="3">
      <t>オカヤマケン</t>
    </rPh>
    <rPh sb="3" eb="5">
      <t>コウイキ</t>
    </rPh>
    <rPh sb="5" eb="7">
      <t>スイドウ</t>
    </rPh>
    <rPh sb="7" eb="9">
      <t>キギョウ</t>
    </rPh>
    <rPh sb="9" eb="10">
      <t>ダン</t>
    </rPh>
    <phoneticPr fontId="2"/>
  </si>
  <si>
    <t>岡山県後期高齢者医療広域連合一般会計</t>
    <rPh sb="0" eb="3">
      <t>オカヤマケン</t>
    </rPh>
    <rPh sb="3" eb="5">
      <t>コウキ</t>
    </rPh>
    <rPh sb="5" eb="8">
      <t>コウレイシャ</t>
    </rPh>
    <rPh sb="8" eb="10">
      <t>イリョウ</t>
    </rPh>
    <rPh sb="10" eb="12">
      <t>コウイキ</t>
    </rPh>
    <rPh sb="12" eb="14">
      <t>レンゴウ</t>
    </rPh>
    <rPh sb="14" eb="16">
      <t>イッパン</t>
    </rPh>
    <rPh sb="16" eb="18">
      <t>カイケイ</t>
    </rPh>
    <phoneticPr fontId="2"/>
  </si>
  <si>
    <t>岡山県後期高齢者医療広域連合特別会計</t>
    <rPh sb="0" eb="3">
      <t>オカヤマケン</t>
    </rPh>
    <rPh sb="3" eb="5">
      <t>コウキ</t>
    </rPh>
    <rPh sb="5" eb="8">
      <t>コウレイシャ</t>
    </rPh>
    <rPh sb="8" eb="10">
      <t>イリョウ</t>
    </rPh>
    <rPh sb="10" eb="12">
      <t>コウイキ</t>
    </rPh>
    <rPh sb="12" eb="14">
      <t>レンゴウ</t>
    </rPh>
    <rPh sb="14" eb="16">
      <t>トクベツ</t>
    </rPh>
    <rPh sb="16" eb="18">
      <t>カイケイ</t>
    </rPh>
    <phoneticPr fontId="2"/>
  </si>
  <si>
    <t>岡山県市町村総合事務組合一般会計</t>
    <phoneticPr fontId="2"/>
  </si>
  <si>
    <t>岡山県市町村総合事務組合貸付金特別会計</t>
    <phoneticPr fontId="2"/>
  </si>
  <si>
    <t>岡山県市町村総合事務組合拠出金事業特別会計</t>
    <rPh sb="12" eb="15">
      <t>キョシュツキン</t>
    </rPh>
    <rPh sb="15" eb="17">
      <t>ジギョウ</t>
    </rPh>
    <phoneticPr fontId="2"/>
  </si>
  <si>
    <t>岡山県市町村税整理組合</t>
    <phoneticPr fontId="2"/>
  </si>
  <si>
    <t>-</t>
    <phoneticPr fontId="2"/>
  </si>
  <si>
    <t>まちづくり基金</t>
    <rPh sb="5" eb="7">
      <t>キキン</t>
    </rPh>
    <phoneticPr fontId="5"/>
  </si>
  <si>
    <t>地域振興基金</t>
    <rPh sb="0" eb="6">
      <t>チイキシンコウキキン</t>
    </rPh>
    <phoneticPr fontId="2"/>
  </si>
  <si>
    <t>ふるさとづくり基金</t>
    <rPh sb="7" eb="9">
      <t>キキン</t>
    </rPh>
    <phoneticPr fontId="2"/>
  </si>
  <si>
    <t>地域福祉基金</t>
    <rPh sb="0" eb="2">
      <t>チイキ</t>
    </rPh>
    <rPh sb="2" eb="6">
      <t>フクシキキン</t>
    </rPh>
    <phoneticPr fontId="2"/>
  </si>
  <si>
    <t>文化体育施設建設基金</t>
    <rPh sb="0" eb="10">
      <t>ブンカタイイクシセツケンセツキキン</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</si>
  <si>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</si>
  <si>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</si>
  <si>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</si>
  <si>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</si>
  <si>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</si>
  <si>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</si>
  <si>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</si>
  <si>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</si>
  <si>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</si>
  <si>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</si>
  <si>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将来負担比率は、可能な限り交付税算入率の高い地方債の借入を行っていることにより、ここ数年で徐々に改善されている。
　しかし、類似団体と比較して有形固定資産減価償却率の進行にもかかわらず、将来負担比率が高いことから、交付税算入率のあまり高くない事業が財政を圧迫してきたことが分かる。</t>
    <phoneticPr fontId="5"/>
  </si>
  <si>
    <t>　実質公債費比率は令和６年度決算において、令和５年度から0.8％改善した。公営企業への繰入金が79百万円減少したことなどが要因として挙げられる。
　将来負担比率を左右する地方債については、残高は増加したが、過疎対策事業債、辺地対策事業債等の交付税算入率の高い地方債が増加している傾向により、地方債に係る将来負担比率の悪化には歯止めがかかっている。</t>
    <rPh sb="32" eb="34">
      <t>カイゼン</t>
    </rPh>
    <rPh sb="37" eb="41">
      <t>コウエイキギョウ</t>
    </rPh>
    <rPh sb="43" eb="46">
      <t>クリイレキン</t>
    </rPh>
    <rPh sb="49" eb="52">
      <t>ヒャクマンエン</t>
    </rPh>
    <rPh sb="52" eb="54">
      <t>ゲンショウ</t>
    </rPh>
    <rPh sb="61" eb="63">
      <t>ヨウイン</t>
    </rPh>
    <rPh sb="66" eb="67">
      <t>ア</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</si>
</sst>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87" fontId="34" fillId="0" borderId="116" xfId="12" quotePrefix="1"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77" fontId="34" fillId="8" borderId="130"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84" xfId="12"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7" xfId="12" quotePrefix="1"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2766A893-3EB4-488D-A34B-307FCCC6C4F1}"/>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94796</c:v>
                </c:pt>
                <c:pt idx="1">
                  <c:v>85942</c:v>
                </c:pt>
                <c:pt idx="2">
                  <c:v>95007</c:v>
                </c:pt>
                <c:pt idx="3">
                  <c:v>98176</c:v>
                </c:pt>
                <c:pt idx="4">
                  <c:v>119283</c:v>
                </c:pt>
              </c:numCache>
            </c:numRef>
          </c:val>
          <c:smooth val="0"/>
          <c:extLst>
            <c:ext xmlns:c16="http://schemas.microsoft.com/office/drawing/2014/chart" uri="{C3380CC4-5D6E-409C-BE32-E72D297353CC}">
              <c16:uniqueId val="{00000000-F5D9-4C1C-BE46-9C92559C360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76265</c:v>
                </c:pt>
                <c:pt idx="1">
                  <c:v>56760</c:v>
                </c:pt>
                <c:pt idx="2">
                  <c:v>69885</c:v>
                </c:pt>
                <c:pt idx="3">
                  <c:v>154353</c:v>
                </c:pt>
                <c:pt idx="4">
                  <c:v>141403</c:v>
                </c:pt>
              </c:numCache>
            </c:numRef>
          </c:val>
          <c:smooth val="0"/>
          <c:extLst>
            <c:ext xmlns:c16="http://schemas.microsoft.com/office/drawing/2014/chart" uri="{C3380CC4-5D6E-409C-BE32-E72D297353CC}">
              <c16:uniqueId val="{00000001-F5D9-4C1C-BE46-9C92559C360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7.54</c:v>
                </c:pt>
                <c:pt idx="1">
                  <c:v>15.47</c:v>
                </c:pt>
                <c:pt idx="2">
                  <c:v>13.94</c:v>
                </c:pt>
                <c:pt idx="3">
                  <c:v>9.76</c:v>
                </c:pt>
                <c:pt idx="4">
                  <c:v>10.029999999999999</c:v>
                </c:pt>
              </c:numCache>
            </c:numRef>
          </c:val>
          <c:extLst>
            <c:ext xmlns:c16="http://schemas.microsoft.com/office/drawing/2014/chart" uri="{C3380CC4-5D6E-409C-BE32-E72D297353CC}">
              <c16:uniqueId val="{00000000-2BBE-4B9D-B7B8-164962CA8DD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43.69</c:v>
                </c:pt>
                <c:pt idx="1">
                  <c:v>43.98</c:v>
                </c:pt>
                <c:pt idx="2">
                  <c:v>51.34</c:v>
                </c:pt>
                <c:pt idx="3">
                  <c:v>55.87</c:v>
                </c:pt>
                <c:pt idx="4">
                  <c:v>61.35</c:v>
                </c:pt>
              </c:numCache>
            </c:numRef>
          </c:val>
          <c:extLst>
            <c:ext xmlns:c16="http://schemas.microsoft.com/office/drawing/2014/chart" uri="{C3380CC4-5D6E-409C-BE32-E72D297353CC}">
              <c16:uniqueId val="{00000001-2BBE-4B9D-B7B8-164962CA8DD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-0.74</c:v>
                </c:pt>
                <c:pt idx="1">
                  <c:v>8.19</c:v>
                </c:pt>
                <c:pt idx="2">
                  <c:v>-0.51</c:v>
                </c:pt>
                <c:pt idx="3">
                  <c:v>-3.94</c:v>
                </c:pt>
                <c:pt idx="4">
                  <c:v>4.1100000000000003</c:v>
                </c:pt>
              </c:numCache>
            </c:numRef>
          </c:val>
          <c:smooth val="0"/>
          <c:extLst>
            <c:ext xmlns:c16="http://schemas.microsoft.com/office/drawing/2014/chart" uri="{C3380CC4-5D6E-409C-BE32-E72D297353CC}">
              <c16:uniqueId val="{00000002-2BBE-4B9D-B7B8-164962CA8DD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1.34</c:v>
                </c:pt>
                <c:pt idx="2">
                  <c:v>#N/A</c:v>
                </c:pt>
                <c:pt idx="3">
                  <c:v>2.16</c:v>
                </c:pt>
                <c:pt idx="4">
                  <c:v>#N/A</c:v>
                </c:pt>
                <c:pt idx="5">
                  <c:v>6.49</c:v>
                </c:pt>
                <c:pt idx="6">
                  <c:v>#N/A</c:v>
                </c:pt>
                <c:pt idx="7">
                  <c:v>1.18</c:v>
                </c:pt>
                <c:pt idx="8">
                  <c:v>#N/A</c:v>
                </c:pt>
                <c:pt idx="9">
                  <c:v>0.72</c:v>
                </c:pt>
              </c:numCache>
            </c:numRef>
          </c:val>
          <c:extLst>
            <c:ext xmlns:c16="http://schemas.microsoft.com/office/drawing/2014/chart" uri="{C3380CC4-5D6E-409C-BE32-E72D297353CC}">
              <c16:uniqueId val="{00000000-F8FB-4D80-87E2-8A66BF72DA6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8FB-4D80-87E2-8A66BF72DA6C}"/>
            </c:ext>
          </c:extLst>
        </c:ser>
        <c:ser>
          <c:idx val="2"/>
          <c:order val="2"/>
          <c:tx>
            <c:strRef>
              <c:f>データシート!$A$29</c:f>
              <c:strCache>
                <c:ptCount val="1"/>
                <c:pt idx="0">
                  <c:v>和気町地域開発事業特別会計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0.16</c:v>
                </c:pt>
                <c:pt idx="6">
                  <c:v>#N/A</c:v>
                </c:pt>
                <c:pt idx="7">
                  <c:v>0.37</c:v>
                </c:pt>
                <c:pt idx="8">
                  <c:v>#N/A</c:v>
                </c:pt>
                <c:pt idx="9">
                  <c:v>0.49</c:v>
                </c:pt>
              </c:numCache>
            </c:numRef>
          </c:val>
          <c:extLst>
            <c:ext xmlns:c16="http://schemas.microsoft.com/office/drawing/2014/chart" uri="{C3380CC4-5D6E-409C-BE32-E72D297353CC}">
              <c16:uniqueId val="{00000002-F8FB-4D80-87E2-8A66BF72DA6C}"/>
            </c:ext>
          </c:extLst>
        </c:ser>
        <c:ser>
          <c:idx val="3"/>
          <c:order val="3"/>
          <c:tx>
            <c:strRef>
              <c:f>データシート!$A$30</c:f>
              <c:strCache>
                <c:ptCount val="1"/>
                <c:pt idx="0">
                  <c:v>和気町介護保険事業特別会計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1.35</c:v>
                </c:pt>
                <c:pt idx="2">
                  <c:v>#N/A</c:v>
                </c:pt>
                <c:pt idx="3">
                  <c:v>0.64</c:v>
                </c:pt>
                <c:pt idx="4">
                  <c:v>#N/A</c:v>
                </c:pt>
                <c:pt idx="5">
                  <c:v>1.62</c:v>
                </c:pt>
                <c:pt idx="6">
                  <c:v>#N/A</c:v>
                </c:pt>
                <c:pt idx="7">
                  <c:v>1.77</c:v>
                </c:pt>
                <c:pt idx="8">
                  <c:v>#N/A</c:v>
                </c:pt>
                <c:pt idx="9">
                  <c:v>0.9</c:v>
                </c:pt>
              </c:numCache>
            </c:numRef>
          </c:val>
          <c:extLst>
            <c:ext xmlns:c16="http://schemas.microsoft.com/office/drawing/2014/chart" uri="{C3380CC4-5D6E-409C-BE32-E72D297353CC}">
              <c16:uniqueId val="{00000003-F8FB-4D80-87E2-8A66BF72DA6C}"/>
            </c:ext>
          </c:extLst>
        </c:ser>
        <c:ser>
          <c:idx val="4"/>
          <c:order val="4"/>
          <c:tx>
            <c:strRef>
              <c:f>データシート!$A$31</c:f>
              <c:strCache>
                <c:ptCount val="1"/>
                <c:pt idx="0">
                  <c:v>和気町和気鵜飼谷温泉事業特別会計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1.24</c:v>
                </c:pt>
                <c:pt idx="2">
                  <c:v>#N/A</c:v>
                </c:pt>
                <c:pt idx="3">
                  <c:v>0.64</c:v>
                </c:pt>
                <c:pt idx="4">
                  <c:v>#N/A</c:v>
                </c:pt>
                <c:pt idx="5">
                  <c:v>0.01</c:v>
                </c:pt>
                <c:pt idx="6">
                  <c:v>#N/A</c:v>
                </c:pt>
                <c:pt idx="7">
                  <c:v>0.01</c:v>
                </c:pt>
                <c:pt idx="8">
                  <c:v>#N/A</c:v>
                </c:pt>
                <c:pt idx="9">
                  <c:v>1.22</c:v>
                </c:pt>
              </c:numCache>
            </c:numRef>
          </c:val>
          <c:extLst>
            <c:ext xmlns:c16="http://schemas.microsoft.com/office/drawing/2014/chart" uri="{C3380CC4-5D6E-409C-BE32-E72D297353CC}">
              <c16:uniqueId val="{00000004-F8FB-4D80-87E2-8A66BF72DA6C}"/>
            </c:ext>
          </c:extLst>
        </c:ser>
        <c:ser>
          <c:idx val="5"/>
          <c:order val="5"/>
          <c:tx>
            <c:strRef>
              <c:f>データシート!$A$32</c:f>
              <c:strCache>
                <c:ptCount val="1"/>
                <c:pt idx="0">
                  <c:v>和気町下水道事業会計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#N/A</c:v>
                </c:pt>
                <c:pt idx="7">
                  <c:v>3.38</c:v>
                </c:pt>
                <c:pt idx="8">
                  <c:v>#N/A</c:v>
                </c:pt>
                <c:pt idx="9">
                  <c:v>3.02</c:v>
                </c:pt>
              </c:numCache>
            </c:numRef>
          </c:val>
          <c:extLst>
            <c:ext xmlns:c16="http://schemas.microsoft.com/office/drawing/2014/chart" uri="{C3380CC4-5D6E-409C-BE32-E72D297353CC}">
              <c16:uniqueId val="{00000005-F8FB-4D80-87E2-8A66BF72DA6C}"/>
            </c:ext>
          </c:extLst>
        </c:ser>
        <c:ser>
          <c:idx val="6"/>
          <c:order val="6"/>
          <c:tx>
            <c:strRef>
              <c:f>データシート!$A$33</c:f>
              <c:strCache>
                <c:ptCount val="1"/>
                <c:pt idx="0">
                  <c:v>和気町ごみ焼却施設解体事業特別会計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4.3099999999999996</c:v>
                </c:pt>
                <c:pt idx="2">
                  <c:v>#N/A</c:v>
                </c:pt>
                <c:pt idx="3">
                  <c:v>4.0599999999999996</c:v>
                </c:pt>
                <c:pt idx="4">
                  <c:v>#N/A</c:v>
                </c:pt>
                <c:pt idx="5">
                  <c:v>4</c:v>
                </c:pt>
                <c:pt idx="6">
                  <c:v>#N/A</c:v>
                </c:pt>
                <c:pt idx="7">
                  <c:v>3.87</c:v>
                </c:pt>
                <c:pt idx="8">
                  <c:v>#N/A</c:v>
                </c:pt>
                <c:pt idx="9">
                  <c:v>3.71</c:v>
                </c:pt>
              </c:numCache>
            </c:numRef>
          </c:val>
          <c:extLst>
            <c:ext xmlns:c16="http://schemas.microsoft.com/office/drawing/2014/chart" uri="{C3380CC4-5D6E-409C-BE32-E72D297353CC}">
              <c16:uniqueId val="{00000006-F8FB-4D80-87E2-8A66BF72DA6C}"/>
            </c:ext>
          </c:extLst>
        </c:ser>
        <c:ser>
          <c:idx val="7"/>
          <c:order val="7"/>
          <c:tx>
            <c:strRef>
              <c:f>データシート!$A$34</c:f>
              <c:strCache>
                <c:ptCount val="1"/>
                <c:pt idx="0">
                  <c:v>和気町簡易水道事業会計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4.84</c:v>
                </c:pt>
                <c:pt idx="2">
                  <c:v>#N/A</c:v>
                </c:pt>
                <c:pt idx="3">
                  <c:v>4.82</c:v>
                </c:pt>
                <c:pt idx="4">
                  <c:v>#N/A</c:v>
                </c:pt>
                <c:pt idx="5">
                  <c:v>5.0199999999999996</c:v>
                </c:pt>
                <c:pt idx="6">
                  <c:v>#N/A</c:v>
                </c:pt>
                <c:pt idx="7">
                  <c:v>4.97</c:v>
                </c:pt>
                <c:pt idx="8">
                  <c:v>#N/A</c:v>
                </c:pt>
                <c:pt idx="9">
                  <c:v>4.58</c:v>
                </c:pt>
              </c:numCache>
            </c:numRef>
          </c:val>
          <c:extLst>
            <c:ext xmlns:c16="http://schemas.microsoft.com/office/drawing/2014/chart" uri="{C3380CC4-5D6E-409C-BE32-E72D297353CC}">
              <c16:uniqueId val="{00000007-F8FB-4D80-87E2-8A66BF72DA6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3.21</c:v>
                </c:pt>
                <c:pt idx="2">
                  <c:v>#N/A</c:v>
                </c:pt>
                <c:pt idx="3">
                  <c:v>11.38</c:v>
                </c:pt>
                <c:pt idx="4">
                  <c:v>#N/A</c:v>
                </c:pt>
                <c:pt idx="5">
                  <c:v>9.9</c:v>
                </c:pt>
                <c:pt idx="6">
                  <c:v>#N/A</c:v>
                </c:pt>
                <c:pt idx="7">
                  <c:v>5.85</c:v>
                </c:pt>
                <c:pt idx="8">
                  <c:v>#N/A</c:v>
                </c:pt>
                <c:pt idx="9">
                  <c:v>6.28</c:v>
                </c:pt>
              </c:numCache>
            </c:numRef>
          </c:val>
          <c:extLst>
            <c:ext xmlns:c16="http://schemas.microsoft.com/office/drawing/2014/chart" uri="{C3380CC4-5D6E-409C-BE32-E72D297353CC}">
              <c16:uniqueId val="{00000008-F8FB-4D80-87E2-8A66BF72DA6C}"/>
            </c:ext>
          </c:extLst>
        </c:ser>
        <c:ser>
          <c:idx val="9"/>
          <c:order val="9"/>
          <c:tx>
            <c:strRef>
              <c:f>データシート!$A$36</c:f>
              <c:strCache>
                <c:ptCount val="1"/>
                <c:pt idx="0">
                  <c:v>和気町上水道事業会計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8.7899999999999991</c:v>
                </c:pt>
                <c:pt idx="2">
                  <c:v>#N/A</c:v>
                </c:pt>
                <c:pt idx="3">
                  <c:v>9.18</c:v>
                </c:pt>
                <c:pt idx="4">
                  <c:v>#N/A</c:v>
                </c:pt>
                <c:pt idx="5">
                  <c:v>9.93</c:v>
                </c:pt>
                <c:pt idx="6">
                  <c:v>#N/A</c:v>
                </c:pt>
                <c:pt idx="7">
                  <c:v>10.39</c:v>
                </c:pt>
                <c:pt idx="8">
                  <c:v>#N/A</c:v>
                </c:pt>
                <c:pt idx="9">
                  <c:v>10.87</c:v>
                </c:pt>
              </c:numCache>
            </c:numRef>
          </c:val>
          <c:extLst>
            <c:ext xmlns:c16="http://schemas.microsoft.com/office/drawing/2014/chart" uri="{C3380CC4-5D6E-409C-BE32-E72D297353CC}">
              <c16:uniqueId val="{00000009-F8FB-4D80-87E2-8A66BF72DA6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1094</c:v>
                </c:pt>
                <c:pt idx="5">
                  <c:v>1089</c:v>
                </c:pt>
                <c:pt idx="8">
                  <c:v>1114</c:v>
                </c:pt>
                <c:pt idx="11">
                  <c:v>1073</c:v>
                </c:pt>
                <c:pt idx="14">
                  <c:v>1051</c:v>
                </c:pt>
              </c:numCache>
            </c:numRef>
          </c:val>
          <c:extLst>
            <c:ext xmlns:c16="http://schemas.microsoft.com/office/drawing/2014/chart" uri="{C3380CC4-5D6E-409C-BE32-E72D297353CC}">
              <c16:uniqueId val="{00000000-AD73-43AF-B728-CDDA3A38B1C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D73-43AF-B728-CDDA3A38B1C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24</c:v>
                </c:pt>
                <c:pt idx="3">
                  <c:v>24</c:v>
                </c:pt>
                <c:pt idx="6">
                  <c:v>24</c:v>
                </c:pt>
                <c:pt idx="9">
                  <c:v>23</c:v>
                </c:pt>
                <c:pt idx="12">
                  <c:v>21</c:v>
                </c:pt>
              </c:numCache>
            </c:numRef>
          </c:val>
          <c:extLst>
            <c:ext xmlns:c16="http://schemas.microsoft.com/office/drawing/2014/chart" uri="{C3380CC4-5D6E-409C-BE32-E72D297353CC}">
              <c16:uniqueId val="{00000002-AD73-43AF-B728-CDDA3A38B1C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18</c:v>
                </c:pt>
                <c:pt idx="3">
                  <c:v>15</c:v>
                </c:pt>
                <c:pt idx="6">
                  <c:v>15</c:v>
                </c:pt>
                <c:pt idx="9">
                  <c:v>14</c:v>
                </c:pt>
                <c:pt idx="12">
                  <c:v>14</c:v>
                </c:pt>
              </c:numCache>
            </c:numRef>
          </c:val>
          <c:extLst>
            <c:ext xmlns:c16="http://schemas.microsoft.com/office/drawing/2014/chart" uri="{C3380CC4-5D6E-409C-BE32-E72D297353CC}">
              <c16:uniqueId val="{00000003-AD73-43AF-B728-CDDA3A38B1C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599</c:v>
                </c:pt>
                <c:pt idx="3">
                  <c:v>579</c:v>
                </c:pt>
                <c:pt idx="6">
                  <c:v>580</c:v>
                </c:pt>
                <c:pt idx="9">
                  <c:v>450</c:v>
                </c:pt>
                <c:pt idx="12">
                  <c:v>371</c:v>
                </c:pt>
              </c:numCache>
            </c:numRef>
          </c:val>
          <c:extLst>
            <c:ext xmlns:c16="http://schemas.microsoft.com/office/drawing/2014/chart" uri="{C3380CC4-5D6E-409C-BE32-E72D297353CC}">
              <c16:uniqueId val="{00000004-AD73-43AF-B728-CDDA3A38B1C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D73-43AF-B728-CDDA3A38B1C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D73-43AF-B728-CDDA3A38B1C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760</c:v>
                </c:pt>
                <c:pt idx="3">
                  <c:v>845</c:v>
                </c:pt>
                <c:pt idx="6">
                  <c:v>896</c:v>
                </c:pt>
                <c:pt idx="9">
                  <c:v>923</c:v>
                </c:pt>
                <c:pt idx="12">
                  <c:v>919</c:v>
                </c:pt>
              </c:numCache>
            </c:numRef>
          </c:val>
          <c:extLst>
            <c:ext xmlns:c16="http://schemas.microsoft.com/office/drawing/2014/chart" uri="{C3380CC4-5D6E-409C-BE32-E72D297353CC}">
              <c16:uniqueId val="{00000007-AD73-43AF-B728-CDDA3A38B1C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307</c:v>
                </c:pt>
                <c:pt idx="2">
                  <c:v>#N/A</c:v>
                </c:pt>
                <c:pt idx="3">
                  <c:v>#N/A</c:v>
                </c:pt>
                <c:pt idx="4">
                  <c:v>374</c:v>
                </c:pt>
                <c:pt idx="5">
                  <c:v>#N/A</c:v>
                </c:pt>
                <c:pt idx="6">
                  <c:v>#N/A</c:v>
                </c:pt>
                <c:pt idx="7">
                  <c:v>401</c:v>
                </c:pt>
                <c:pt idx="8">
                  <c:v>#N/A</c:v>
                </c:pt>
                <c:pt idx="9">
                  <c:v>#N/A</c:v>
                </c:pt>
                <c:pt idx="10">
                  <c:v>337</c:v>
                </c:pt>
                <c:pt idx="11">
                  <c:v>#N/A</c:v>
                </c:pt>
                <c:pt idx="12">
                  <c:v>#N/A</c:v>
                </c:pt>
                <c:pt idx="13">
                  <c:v>274</c:v>
                </c:pt>
                <c:pt idx="14">
                  <c:v>#N/A</c:v>
                </c:pt>
              </c:numCache>
            </c:numRef>
          </c:val>
          <c:smooth val="0"/>
          <c:extLst>
            <c:ext xmlns:c16="http://schemas.microsoft.com/office/drawing/2014/chart" uri="{C3380CC4-5D6E-409C-BE32-E72D297353CC}">
              <c16:uniqueId val="{00000008-AD73-43AF-B728-CDDA3A38B1C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10978</c:v>
                </c:pt>
                <c:pt idx="5">
                  <c:v>10546</c:v>
                </c:pt>
                <c:pt idx="8">
                  <c:v>9979</c:v>
                </c:pt>
                <c:pt idx="11">
                  <c:v>10128</c:v>
                </c:pt>
                <c:pt idx="14">
                  <c:v>9972</c:v>
                </c:pt>
              </c:numCache>
            </c:numRef>
          </c:val>
          <c:extLst>
            <c:ext xmlns:c16="http://schemas.microsoft.com/office/drawing/2014/chart" uri="{C3380CC4-5D6E-409C-BE32-E72D297353CC}">
              <c16:uniqueId val="{00000000-23A4-4ACB-8E34-23489AC910F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584</c:v>
                </c:pt>
                <c:pt idx="5">
                  <c:v>562</c:v>
                </c:pt>
                <c:pt idx="8">
                  <c:v>516</c:v>
                </c:pt>
                <c:pt idx="11">
                  <c:v>413</c:v>
                </c:pt>
                <c:pt idx="14">
                  <c:v>295</c:v>
                </c:pt>
              </c:numCache>
            </c:numRef>
          </c:val>
          <c:extLst>
            <c:ext xmlns:c16="http://schemas.microsoft.com/office/drawing/2014/chart" uri="{C3380CC4-5D6E-409C-BE32-E72D297353CC}">
              <c16:uniqueId val="{00000001-23A4-4ACB-8E34-23489AC910F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3558</c:v>
                </c:pt>
                <c:pt idx="5">
                  <c:v>3704</c:v>
                </c:pt>
                <c:pt idx="8">
                  <c:v>4132</c:v>
                </c:pt>
                <c:pt idx="11">
                  <c:v>4501</c:v>
                </c:pt>
                <c:pt idx="14">
                  <c:v>4964</c:v>
                </c:pt>
              </c:numCache>
            </c:numRef>
          </c:val>
          <c:extLst>
            <c:ext xmlns:c16="http://schemas.microsoft.com/office/drawing/2014/chart" uri="{C3380CC4-5D6E-409C-BE32-E72D297353CC}">
              <c16:uniqueId val="{00000002-23A4-4ACB-8E34-23489AC910F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3A4-4ACB-8E34-23489AC910F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3A4-4ACB-8E34-23489AC910F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3A4-4ACB-8E34-23489AC910F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847</c:v>
                </c:pt>
                <c:pt idx="3">
                  <c:v>980</c:v>
                </c:pt>
                <c:pt idx="6">
                  <c:v>959</c:v>
                </c:pt>
                <c:pt idx="9">
                  <c:v>910</c:v>
                </c:pt>
                <c:pt idx="12">
                  <c:v>906</c:v>
                </c:pt>
              </c:numCache>
            </c:numRef>
          </c:val>
          <c:extLst>
            <c:ext xmlns:c16="http://schemas.microsoft.com/office/drawing/2014/chart" uri="{C3380CC4-5D6E-409C-BE32-E72D297353CC}">
              <c16:uniqueId val="{00000006-23A4-4ACB-8E34-23489AC910F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219</c:v>
                </c:pt>
                <c:pt idx="3">
                  <c:v>158</c:v>
                </c:pt>
                <c:pt idx="6">
                  <c:v>33</c:v>
                </c:pt>
                <c:pt idx="9">
                  <c:v>16</c:v>
                </c:pt>
                <c:pt idx="12">
                  <c:v>0</c:v>
                </c:pt>
              </c:numCache>
            </c:numRef>
          </c:val>
          <c:extLst>
            <c:ext xmlns:c16="http://schemas.microsoft.com/office/drawing/2014/chart" uri="{C3380CC4-5D6E-409C-BE32-E72D297353CC}">
              <c16:uniqueId val="{00000007-23A4-4ACB-8E34-23489AC910F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4577</c:v>
                </c:pt>
                <c:pt idx="3">
                  <c:v>4078</c:v>
                </c:pt>
                <c:pt idx="6">
                  <c:v>4087</c:v>
                </c:pt>
                <c:pt idx="9">
                  <c:v>3705</c:v>
                </c:pt>
                <c:pt idx="12">
                  <c:v>3405</c:v>
                </c:pt>
              </c:numCache>
            </c:numRef>
          </c:val>
          <c:extLst>
            <c:ext xmlns:c16="http://schemas.microsoft.com/office/drawing/2014/chart" uri="{C3380CC4-5D6E-409C-BE32-E72D297353CC}">
              <c16:uniqueId val="{00000008-23A4-4ACB-8E34-23489AC910F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2307</c:v>
                </c:pt>
                <c:pt idx="3">
                  <c:v>2060</c:v>
                </c:pt>
                <c:pt idx="6">
                  <c:v>2093</c:v>
                </c:pt>
                <c:pt idx="9">
                  <c:v>1829</c:v>
                </c:pt>
                <c:pt idx="12">
                  <c:v>1584</c:v>
                </c:pt>
              </c:numCache>
            </c:numRef>
          </c:val>
          <c:extLst>
            <c:ext xmlns:c16="http://schemas.microsoft.com/office/drawing/2014/chart" uri="{C3380CC4-5D6E-409C-BE32-E72D297353CC}">
              <c16:uniqueId val="{00000009-23A4-4ACB-8E34-23489AC910F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9282</c:v>
                </c:pt>
                <c:pt idx="3">
                  <c:v>9130</c:v>
                </c:pt>
                <c:pt idx="6">
                  <c:v>8808</c:v>
                </c:pt>
                <c:pt idx="9">
                  <c:v>9459</c:v>
                </c:pt>
                <c:pt idx="12">
                  <c:v>9958</c:v>
                </c:pt>
              </c:numCache>
            </c:numRef>
          </c:val>
          <c:extLst>
            <c:ext xmlns:c16="http://schemas.microsoft.com/office/drawing/2014/chart" uri="{C3380CC4-5D6E-409C-BE32-E72D297353CC}">
              <c16:uniqueId val="{0000000A-23A4-4ACB-8E34-23489AC910F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2113</c:v>
                </c:pt>
                <c:pt idx="2">
                  <c:v>#N/A</c:v>
                </c:pt>
                <c:pt idx="3">
                  <c:v>#N/A</c:v>
                </c:pt>
                <c:pt idx="4">
                  <c:v>1594</c:v>
                </c:pt>
                <c:pt idx="5">
                  <c:v>#N/A</c:v>
                </c:pt>
                <c:pt idx="6">
                  <c:v>#N/A</c:v>
                </c:pt>
                <c:pt idx="7">
                  <c:v>1353</c:v>
                </c:pt>
                <c:pt idx="8">
                  <c:v>#N/A</c:v>
                </c:pt>
                <c:pt idx="9">
                  <c:v>#N/A</c:v>
                </c:pt>
                <c:pt idx="10">
                  <c:v>876</c:v>
                </c:pt>
                <c:pt idx="11">
                  <c:v>#N/A</c:v>
                </c:pt>
                <c:pt idx="12">
                  <c:v>#N/A</c:v>
                </c:pt>
                <c:pt idx="13">
                  <c:v>622</c:v>
                </c:pt>
                <c:pt idx="14">
                  <c:v>#N/A</c:v>
                </c:pt>
              </c:numCache>
            </c:numRef>
          </c:val>
          <c:smooth val="0"/>
          <c:extLst>
            <c:ext xmlns:c16="http://schemas.microsoft.com/office/drawing/2014/chart" uri="{C3380CC4-5D6E-409C-BE32-E72D297353CC}">
              <c16:uniqueId val="{0000000B-23A4-4ACB-8E34-23489AC910F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2883</c:v>
                </c:pt>
                <c:pt idx="1">
                  <c:v>3168</c:v>
                </c:pt>
                <c:pt idx="2">
                  <c:v>3545</c:v>
                </c:pt>
              </c:numCache>
            </c:numRef>
          </c:val>
          <c:extLst>
            <c:ext xmlns:c16="http://schemas.microsoft.com/office/drawing/2014/chart" uri="{C3380CC4-5D6E-409C-BE32-E72D297353CC}">
              <c16:uniqueId val="{00000000-E1EF-4281-A4C8-8994CC3CDED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483</c:v>
                </c:pt>
                <c:pt idx="1">
                  <c:v>506</c:v>
                </c:pt>
                <c:pt idx="2">
                  <c:v>524</c:v>
                </c:pt>
              </c:numCache>
            </c:numRef>
          </c:val>
          <c:extLst>
            <c:ext xmlns:c16="http://schemas.microsoft.com/office/drawing/2014/chart" uri="{C3380CC4-5D6E-409C-BE32-E72D297353CC}">
              <c16:uniqueId val="{00000001-E1EF-4281-A4C8-8994CC3CDED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1413</c:v>
                </c:pt>
                <c:pt idx="1">
                  <c:v>1431</c:v>
                </c:pt>
                <c:pt idx="2">
                  <c:v>1455</c:v>
                </c:pt>
              </c:numCache>
            </c:numRef>
          </c:val>
          <c:extLst>
            <c:ext xmlns:c16="http://schemas.microsoft.com/office/drawing/2014/chart" uri="{C3380CC4-5D6E-409C-BE32-E72D297353CC}">
              <c16:uniqueId val="{00000002-E1EF-4281-A4C8-8994CC3CDED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{201632D5-42D0-49B8-995A-762CB13F22BA}</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37E8-482D-A3AC-A2F87749E6A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{88A1B660-224E-4913-83C9-53E59E1C3766}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7E8-482D-A3AC-A2F87749E6A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{5A695018-1733-43AE-89FF-7F9CE8F43C66}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7E8-482D-A3AC-A2F87749E6A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{909DF58F-26DA-41F3-80EA-54F001981F64}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7E8-482D-A3AC-A2F87749E6A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{0C9CC641-1782-4E9F-9C8D-410F887104AB}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7E8-482D-A3AC-A2F87749E6A6}"/>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{FD00FDF7-40C4-42DB-B6FE-CB5CE4CD8CB4}</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37E8-482D-A3AC-A2F87749E6A6}"/>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{3609A755-7537-471A-AF99-1AE614BE6BD9}</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37E8-482D-A3AC-A2F87749E6A6}"/>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{B4815CCF-4310-43F8-9155-2EFB1F6E318E}</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37E8-482D-A3AC-A2F87749E6A6}"/>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{CE75C3AD-F3F3-4389-BF74-AA24DC45C272}</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37E8-482D-A3AC-A2F87749E6A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63.8</c:v>
                </c:pt>
                <c:pt idx="8">
                  <c:v>65.5</c:v>
                </c:pt>
                <c:pt idx="16">
                  <c:v>67.3</c:v>
                </c:pt>
                <c:pt idx="24">
                  <c:v>68.7</c:v>
                </c:pt>
                <c:pt idx="32">
                  <c:v>68.599999999999994</c:v>
                </c:pt>
              </c:numCache>
            </c:numRef>
          </c:xVal>
          <c:yVal>
            <c:numRef>
              <c:f>公会計指標分析・財政指標組合せ分析表!$BP$51:$DC$51</c:f>
              <c:numCache>
                <c:formatCode>#,##0.0;"▲ "#,##0.0</c:formatCode>
                <c:ptCount val="40"/>
                <c:pt idx="0">
                  <c:v>47.4</c:v>
                </c:pt>
                <c:pt idx="8">
                  <c:v>34.4</c:v>
                </c:pt>
                <c:pt idx="16">
                  <c:v>29.7</c:v>
                </c:pt>
                <c:pt idx="24">
                  <c:v>18.899999999999999</c:v>
                </c:pt>
                <c:pt idx="32">
                  <c:v>13</c:v>
                </c:pt>
              </c:numCache>
            </c:numRef>
          </c:yVal>
          <c:smooth val="0"/>
          <c:extLst>
            <c:ext xmlns:c16="http://schemas.microsoft.com/office/drawing/2014/chart" uri="{C3380CC4-5D6E-409C-BE32-E72D297353CC}">
              <c16:uniqueId val="{00000009-37E8-482D-A3AC-A2F87749E6A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{F6FC0581-8BA0-42F9-B522-987DC8C8AF26}</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37E8-482D-A3AC-A2F87749E6A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{40805DE7-5BC7-4371-AB20-BC249CFB0449}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7E8-482D-A3AC-A2F87749E6A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{DC2BCA3E-12AE-4D48-A328-C732E96A0A2D}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7E8-482D-A3AC-A2F87749E6A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{419788CF-A369-4595-B3BD-82C0E61C2306}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7E8-482D-A3AC-A2F87749E6A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{514D96A9-8BCA-4329-9880-9BAD87CD6216}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7E8-482D-A3AC-A2F87749E6A6}"/>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{5B1B7988-590A-4696-A7E9-98053164F1D1}</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37E8-482D-A3AC-A2F87749E6A6}"/>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{27A4FD4F-1D05-431F-9618-7A71929F19A5}</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37E8-482D-A3AC-A2F87749E6A6}"/>
                </c:ext>
              </c:extLst>
            </c:dLbl>
            <c:dLbl>
              <c:idx val="24"/>
              <c:layout>
                <c:manualLayout>
                  <c:x val="-3.1359255137876435E-2"/>
                  <c:y val="-6.4739042105865174E-2"/>
                </c:manualLayout>
              </c:layout>
              <c:tx>
                <c:strRef>
                  <c:f>公会計指標分析・財政指標組合せ分析表!$CN$50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{2CF4417B-D84F-4EB7-812E-9B3888F94B30}</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37E8-482D-A3AC-A2F87749E6A6}"/>
                </c:ext>
              </c:extLst>
            </c:dLbl>
            <c:dLbl>
              <c:idx val="32"/>
              <c:layout>
                <c:manualLayout>
                  <c:x val="-3.2672246162591886E-2"/>
                  <c:y val="-6.4739042105865174E-2"/>
                </c:manualLayout>
              </c:layout>
              <c:tx>
                <c:strRef>
                  <c:f>公会計指標分析・財政指標組合せ分析表!$CV$50</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{01BAB788-FD02-4C4D-8316-18661278A027}</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37E8-482D-A3AC-A2F87749E6A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c:v>
                </c:pt>
                <c:pt idx="8">
                  <c:v>61.6</c:v>
                </c:pt>
                <c:pt idx="16">
                  <c:v>63</c:v>
                </c:pt>
                <c:pt idx="24">
                  <c:v>63.9</c:v>
                </c:pt>
                <c:pt idx="32">
                  <c:v>64.2</c:v>
                </c:pt>
              </c:numCache>
            </c:numRef>
          </c:xVal>
          <c:yVal>
            <c:numRef>
              <c:f>公会計指標分析・財政指標組合せ分析表!$BP$55:$DC$55</c:f>
              <c:numCache>
                <c:formatCode>#,##0.0;"▲ "#,##0.0</c:formatCode>
                <c:ptCount val="40"/>
                <c:pt idx="0">
                  <c:v>23.5</c:v>
                </c:pt>
                <c:pt idx="8">
                  <c:v>8.5</c:v>
                </c:pt>
                <c:pt idx="16">
                  <c:v>0</c:v>
                </c:pt>
                <c:pt idx="24">
                  <c:v>0</c:v>
                </c:pt>
                <c:pt idx="32">
                  <c:v>0</c:v>
                </c:pt>
              </c:numCache>
            </c:numRef>
          </c:yVal>
          <c:smooth val="0"/>
          <c:extLst>
            <c:ext xmlns:c16="http://schemas.microsoft.com/office/drawing/2014/chart" uri="{C3380CC4-5D6E-409C-BE32-E72D297353CC}">
              <c16:uniqueId val="{00000013-37E8-482D-A3AC-A2F87749E6A6}"/>
            </c:ext>
          </c:extLst>
        </c:ser>
        <c:dLbls>
          <c:showLegendKey val="0"/>
          <c:showVal val="1"/>
          <c:showCatName val="0"/>
          <c:showSerName val="0"/>
          <c:showPercent val="0"/>
          <c:showBubbleSize val="0"/>
        </c:dLbls>
        <c:axId val="46179840"/>
        <c:axId val="46181760"/>
      </c:scatterChart>
      <c:valAx>
        <c:axId val="46179840"/>
        <c:scaling>
          <c:orientation val="maxMin"/>
          <c:max val="70"/>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{A2DD6E7D-6655-4B1A-885F-39AC2C4E0411}</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1A1F-4A45-B543-B49A575BD43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{F78BAD12-4CBF-486C-A583-9B92444241CF}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A1F-4A45-B543-B49A575BD43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{51E27C8B-50B3-4D2F-8C31-8D3EDB2C8CFC}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A1F-4A45-B543-B49A575BD43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{4BE7D65F-D9D7-4237-A932-913710A6591B}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A1F-4A45-B543-B49A575BD43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{4B1DC85D-28B1-462D-A56E-14FD18B0FFED}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A1F-4A45-B543-B49A575BD43A}"/>
                </c:ext>
              </c:extLst>
            </c:dLbl>
            <c:dLbl>
              <c:idx val="8"/>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{FCDCE245-2EA9-4B31-8A0F-10EE1D52F113}</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1A1F-4A45-B543-B49A575BD43A}"/>
                </c:ext>
              </c:extLst>
            </c:dLbl>
            <c:dLbl>
              <c:idx val="16"/>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{879F3E2D-E27A-41B0-BE36-A22D8133FF64}</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1A1F-4A45-B543-B49A575BD43A}"/>
                </c:ext>
              </c:extLst>
            </c:dLbl>
            <c:dLbl>
              <c:idx val="24"/>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{61970242-573E-4503-BF36-77DCAC3A534E}</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1A1F-4A45-B543-B49A575BD43A}"/>
                </c:ext>
              </c:extLst>
            </c:dLbl>
            <c:dLbl>
              <c:idx val="32"/>
              <c:tx>
                <c:strRef>
                  <c:f>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{694BA695-6AA4-4C40-B17C-253462379538}</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1A1F-4A45-B543-B49A575BD43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9.9</c:v>
                </c:pt>
                <c:pt idx="8">
                  <c:v>8.3000000000000007</c:v>
                </c:pt>
                <c:pt idx="16">
                  <c:v>7.9</c:v>
                </c:pt>
                <c:pt idx="24">
                  <c:v>8</c:v>
                </c:pt>
                <c:pt idx="32">
                  <c:v>7.2</c:v>
                </c:pt>
              </c:numCache>
            </c:numRef>
          </c:xVal>
          <c:yVal>
            <c:numRef>
              <c:f>公会計指標分析・財政指標組合せ分析表!$BP$73:$DC$73</c:f>
              <c:numCache>
                <c:formatCode>#,##0.0;"▲ "#,##0.0</c:formatCode>
                <c:ptCount val="40"/>
                <c:pt idx="0">
                  <c:v>47.4</c:v>
                </c:pt>
                <c:pt idx="8">
                  <c:v>34.4</c:v>
                </c:pt>
                <c:pt idx="16">
                  <c:v>29.7</c:v>
                </c:pt>
                <c:pt idx="24">
                  <c:v>18.899999999999999</c:v>
                </c:pt>
                <c:pt idx="32">
                  <c:v>13</c:v>
                </c:pt>
              </c:numCache>
            </c:numRef>
          </c:yVal>
          <c:smooth val="0"/>
          <c:extLst>
            <c:ext xmlns:c16="http://schemas.microsoft.com/office/drawing/2014/chart" uri="{C3380CC4-5D6E-409C-BE32-E72D297353CC}">
              <c16:uniqueId val="{00000009-1A1F-4A45-B543-B49A575BD43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{7E17DA2E-EA58-4698-9CC0-C6F05C2D73DA}</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1A1F-4A45-B543-B49A575BD43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{8B08F785-6FD4-43AF-AD1B-F13F1F4F8C66}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A1F-4A45-B543-B49A575BD43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{1B79E370-A9B1-452C-9ED0-D91968DEF854}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A1F-4A45-B543-B49A575BD43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{704E1D9D-1B2E-4314-8779-A67DCF58ADCC}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A1F-4A45-B543-B49A575BD43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{83B1243A-467B-4F6B-B60A-028E16BE64E9}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A1F-4A45-B543-B49A575BD43A}"/>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{199C095B-9DA0-4569-9C0F-D4B01BD89168}</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1A1F-4A45-B543-B49A575BD43A}"/>
                </c:ext>
              </c:extLst>
            </c:dLbl>
            <c:dLbl>
              <c:idx val="16"/>
              <c:layout>
                <c:manualLayout>
                  <c:x val="0"/>
                  <c:y val="-1.8920725772258097E-2"/>
                </c:manualLayout>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{DE976D28-E053-49F5-9002-C59477268DE5}</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1A1F-4A45-B543-B49A575BD43A}"/>
                </c:ext>
              </c:extLst>
            </c:dLbl>
            <c:dLbl>
              <c:idx val="24"/>
              <c:layout>
                <c:manualLayout>
                  <c:x val="0"/>
                  <c:y val="1.8920725772258097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{69B7050E-13E4-48A7-8EB3-793780E53DAB}</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1A1F-4A45-B543-B49A575BD43A}"/>
                </c:ext>
              </c:extLst>
            </c:dLbl>
            <c:dLbl>
              <c:idx val="32"/>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{1FFBA59B-D7A0-4D23-90C5-AF08F5CA48CC}</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1A1F-4A45-B543-B49A575BD43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c:v>
                </c:pt>
                <c:pt idx="8">
                  <c:v>8.1999999999999993</c:v>
                </c:pt>
                <c:pt idx="16">
                  <c:v>8.4</c:v>
                </c:pt>
                <c:pt idx="24">
                  <c:v>8.5</c:v>
                </c:pt>
                <c:pt idx="32">
                  <c:v>8.1999999999999993</c:v>
                </c:pt>
              </c:numCache>
            </c:numRef>
          </c:xVal>
          <c:yVal>
            <c:numRef>
              <c:f>公会計指標分析・財政指標組合せ分析表!$BP$77:$DC$77</c:f>
              <c:numCache>
                <c:formatCode>#,##0.0;"▲ "#,##0.0</c:formatCode>
                <c:ptCount val="40"/>
                <c:pt idx="0">
                  <c:v>23.5</c:v>
                </c:pt>
                <c:pt idx="8">
                  <c:v>8.5</c:v>
                </c:pt>
                <c:pt idx="16">
                  <c:v>0</c:v>
                </c:pt>
                <c:pt idx="24">
                  <c:v>0</c:v>
                </c:pt>
                <c:pt idx="32">
                  <c:v>0</c:v>
                </c:pt>
              </c:numCache>
            </c:numRef>
          </c:yVal>
          <c:smooth val="0"/>
          <c:extLst>
            <c:ext xmlns:c16="http://schemas.microsoft.com/office/drawing/2014/chart" uri="{C3380CC4-5D6E-409C-BE32-E72D297353CC}">
              <c16:uniqueId val="{00000013-1A1F-4A45-B543-B49A575BD43A}"/>
            </c:ext>
          </c:extLst>
        </c:ser>
        <c:dLbls>
          <c:showLegendKey val="0"/>
          <c:showVal val="1"/>
          <c:showCatName val="0"/>
          <c:showSerName val="0"/>
          <c:showPercent val="0"/>
          <c:showBubbleSize val="0"/>
        </c:dLbls>
        <c:axId val="84219776"/>
        <c:axId val="84234240"/>
      </c:scatterChart>
      <c:valAx>
        <c:axId val="84219776"/>
        <c:scaling>
          <c:orientation val="maxMin"/>
          <c:max val="11"/>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岡山県和気町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　元利償還金について、辺地対策事業債や合併特例事業債の元利償還が増加したことから、償還額が増加した。計画的な地方債の借入を行い、元利償還金等の抑制に努める。また、公営企業債の元利償還金に対する繰入金は、その大半を占める下水道事業会計の元利償還金が減少していくため、指数全体としては改善傾向となる見込であるが、一方で分母となる普通交付税等も減少していくことが予想されることから、引き続き地方債の借入及びその後年度の措置について留意する必要があ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該当なし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岡山県和気町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地方債現在高について、過疎対策事業債、緊急防災・減災事業債の増加等により全体の償還額を借入額が上回ったため</a:t>
          </a:r>
          <a:r>
            <a:rPr kumimoji="1" lang="en-US" altLang="ja-JP" sz="1100">
              <a:solidFill>
                <a:schemeClr val="dk1"/>
              </a:solidFill>
              <a:effectLst/>
              <a:latin typeface="+mn-lt"/>
              <a:ea typeface="+mn-ea"/>
              <a:cs typeface="+mn-cs"/>
            </a:rPr>
            <a:t>499</a:t>
          </a:r>
          <a:r>
            <a:rPr kumimoji="1" lang="ja-JP" altLang="ja-JP" sz="1100">
              <a:solidFill>
                <a:schemeClr val="dk1"/>
              </a:solidFill>
              <a:effectLst/>
              <a:latin typeface="+mn-lt"/>
              <a:ea typeface="+mn-ea"/>
              <a:cs typeface="+mn-cs"/>
            </a:rPr>
            <a:t>百万円増加した。今後も交付税算入率の高い有利な地方債の借入を行い、将来負担比率の抑制を図る。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岡山県和気町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年度は財政調整基金の取り崩しを行わず、その他特目基金</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百万円の取り崩しを行った。財政調整基金に令和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年度決算剰余金を</a:t>
          </a:r>
          <a:r>
            <a:rPr kumimoji="1" lang="en-US" altLang="ja-JP" sz="1100">
              <a:solidFill>
                <a:schemeClr val="dk1"/>
              </a:solidFill>
              <a:effectLst/>
              <a:latin typeface="+mn-lt"/>
              <a:ea typeface="+mn-ea"/>
              <a:cs typeface="+mn-cs"/>
            </a:rPr>
            <a:t>166</a:t>
          </a:r>
          <a:r>
            <a:rPr kumimoji="1" lang="ja-JP" altLang="ja-JP" sz="1100">
              <a:solidFill>
                <a:schemeClr val="dk1"/>
              </a:solidFill>
              <a:effectLst/>
              <a:latin typeface="+mn-lt"/>
              <a:ea typeface="+mn-ea"/>
              <a:cs typeface="+mn-cs"/>
            </a:rPr>
            <a:t>百万円、</a:t>
          </a:r>
          <a:r>
            <a:rPr lang="ja-JP" altLang="ja-JP" sz="1100">
              <a:solidFill>
                <a:schemeClr val="dk1"/>
              </a:solidFill>
              <a:effectLst/>
              <a:latin typeface="+mn-lt"/>
              <a:ea typeface="+mn-ea"/>
              <a:cs typeface="+mn-cs"/>
            </a:rPr>
            <a:t>組合脱退精算金</a:t>
          </a:r>
          <a:r>
            <a:rPr lang="ja-JP" altLang="en-US">
              <a:effectLst/>
            </a:rPr>
            <a:t>、</a:t>
          </a:r>
          <a:r>
            <a:rPr kumimoji="1" lang="ja-JP" altLang="ja-JP" sz="1100">
              <a:solidFill>
                <a:schemeClr val="dk1"/>
              </a:solidFill>
              <a:effectLst/>
              <a:latin typeface="+mn-lt"/>
              <a:ea typeface="+mn-ea"/>
              <a:cs typeface="+mn-cs"/>
            </a:rPr>
            <a:t>購入及び売却差益、利子を</a:t>
          </a:r>
          <a:r>
            <a:rPr kumimoji="1" lang="en-US" altLang="ja-JP" sz="1100">
              <a:solidFill>
                <a:schemeClr val="dk1"/>
              </a:solidFill>
              <a:effectLst/>
              <a:latin typeface="+mn-lt"/>
              <a:ea typeface="+mn-ea"/>
              <a:cs typeface="+mn-cs"/>
            </a:rPr>
            <a:t>211</a:t>
          </a:r>
          <a:r>
            <a:rPr kumimoji="1" lang="ja-JP" altLang="ja-JP" sz="1100">
              <a:solidFill>
                <a:schemeClr val="dk1"/>
              </a:solidFill>
              <a:effectLst/>
              <a:latin typeface="+mn-lt"/>
              <a:ea typeface="+mn-ea"/>
              <a:cs typeface="+mn-cs"/>
            </a:rPr>
            <a:t>百万円積み立て、その他特目基金に利子</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百万円を積み立てた。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一般財源ベースで削減目標を設定するなど予算シーリングに取組みながら、経費の削減に努めているところであるが、今後も大規模事業の実施が予定されており、引き続き財源不足による基金の取崩は避けられない見込である。</a:t>
          </a:r>
          <a:endParaRPr lang="ja-JP" altLang="ja-JP" sz="1400">
            <a:effectLst/>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和気町まちづくり基金：</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世紀を明るく豊かで独創的、個性的な地域づくりを行うため。</a:t>
          </a:r>
          <a:endParaRPr lang="ja-JP" altLang="ja-JP" sz="1400">
            <a:effectLst/>
          </a:endParaRPr>
        </a:p>
        <a:p>
          <a:r>
            <a:rPr kumimoji="1" lang="ja-JP" altLang="ja-JP" sz="1100">
              <a:solidFill>
                <a:schemeClr val="dk1"/>
              </a:solidFill>
              <a:effectLst/>
              <a:latin typeface="+mn-lt"/>
              <a:ea typeface="+mn-ea"/>
              <a:cs typeface="+mn-cs"/>
            </a:rPr>
            <a:t>和気町地域振興基金：本格的な高齢化社会の到来に備え、地域における福祉活動の促進、快適な生活環境の形成</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を図る。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和気町ふるさとづくり基金：町民福祉の向上に資するまちづくり事業を計画的かつ円滑に推進するため。</a:t>
          </a:r>
          <a:endParaRPr lang="ja-JP" altLang="ja-JP" sz="1400">
            <a:effectLst/>
          </a:endParaRPr>
        </a:p>
        <a:p>
          <a:r>
            <a:rPr kumimoji="1" lang="ja-JP" altLang="ja-JP" sz="1100">
              <a:solidFill>
                <a:schemeClr val="dk1"/>
              </a:solidFill>
              <a:effectLst/>
              <a:latin typeface="+mn-lt"/>
              <a:ea typeface="+mn-ea"/>
              <a:cs typeface="+mn-cs"/>
            </a:rPr>
            <a:t>和気町地域福祉基金：地域における高齢者福祉活動の促進を図る。</a:t>
          </a:r>
          <a:endParaRPr lang="ja-JP" altLang="ja-JP" sz="1400">
            <a:effectLst/>
          </a:endParaRPr>
        </a:p>
        <a:p>
          <a:r>
            <a:rPr kumimoji="1" lang="ja-JP" altLang="ja-JP" sz="1100">
              <a:solidFill>
                <a:schemeClr val="dk1"/>
              </a:solidFill>
              <a:effectLst/>
              <a:latin typeface="+mn-lt"/>
              <a:ea typeface="+mn-ea"/>
              <a:cs typeface="+mn-cs"/>
            </a:rPr>
            <a:t>和気町文化体育施設建設基金：文化体育施設の建設に要する費用に充てるため。</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今後の災害への備え等のため、過去の実績等をふまえ積立を行いたい。</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（増額要因）</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まちづくり基金：利子および購入差益分による利子</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百万円の増額。</a:t>
          </a:r>
          <a:endParaRPr lang="ja-JP" altLang="ja-JP" sz="1400">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年度決算剰余金を</a:t>
          </a:r>
          <a:r>
            <a:rPr kumimoji="1" lang="en-US" altLang="ja-JP" sz="1100">
              <a:solidFill>
                <a:schemeClr val="dk1"/>
              </a:solidFill>
              <a:effectLst/>
              <a:latin typeface="+mn-lt"/>
              <a:ea typeface="+mn-ea"/>
              <a:cs typeface="+mn-cs"/>
            </a:rPr>
            <a:t>166</a:t>
          </a:r>
          <a:r>
            <a:rPr kumimoji="1" lang="ja-JP" altLang="ja-JP" sz="1100">
              <a:solidFill>
                <a:schemeClr val="dk1"/>
              </a:solidFill>
              <a:effectLst/>
              <a:latin typeface="+mn-lt"/>
              <a:ea typeface="+mn-ea"/>
              <a:cs typeface="+mn-cs"/>
            </a:rPr>
            <a:t>百万円、</a:t>
          </a:r>
          <a:r>
            <a:rPr lang="ja-JP" altLang="ja-JP" sz="1100">
              <a:solidFill>
                <a:schemeClr val="dk1"/>
              </a:solidFill>
              <a:effectLst/>
              <a:latin typeface="+mn-lt"/>
              <a:ea typeface="+mn-ea"/>
              <a:cs typeface="+mn-cs"/>
            </a:rPr>
            <a:t>組合脱退精算金</a:t>
          </a:r>
          <a:r>
            <a:rPr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購入及び売却差益、利子</a:t>
          </a:r>
          <a:r>
            <a:rPr kumimoji="1" lang="en-US" altLang="ja-JP" sz="1100">
              <a:solidFill>
                <a:schemeClr val="dk1"/>
              </a:solidFill>
              <a:effectLst/>
              <a:latin typeface="+mn-lt"/>
              <a:ea typeface="+mn-ea"/>
              <a:cs typeface="+mn-cs"/>
            </a:rPr>
            <a:t>211</a:t>
          </a:r>
          <a:r>
            <a:rPr kumimoji="1" lang="ja-JP" altLang="ja-JP" sz="1100">
              <a:solidFill>
                <a:schemeClr val="dk1"/>
              </a:solidFill>
              <a:effectLst/>
              <a:latin typeface="+mn-lt"/>
              <a:ea typeface="+mn-ea"/>
              <a:cs typeface="+mn-cs"/>
            </a:rPr>
            <a:t>百万円の積み立てたことで、前年度から約</a:t>
          </a:r>
          <a:r>
            <a:rPr kumimoji="1" lang="en-US" altLang="ja-JP" sz="1100">
              <a:solidFill>
                <a:schemeClr val="dk1"/>
              </a:solidFill>
              <a:effectLst/>
              <a:latin typeface="+mn-lt"/>
              <a:ea typeface="+mn-ea"/>
              <a:cs typeface="+mn-cs"/>
            </a:rPr>
            <a:t>377</a:t>
          </a:r>
          <a:r>
            <a:rPr kumimoji="1" lang="ja-JP" altLang="ja-JP" sz="1100">
              <a:solidFill>
                <a:schemeClr val="dk1"/>
              </a:solidFill>
              <a:effectLst/>
              <a:latin typeface="+mn-lt"/>
              <a:ea typeface="+mn-ea"/>
              <a:cs typeface="+mn-cs"/>
            </a:rPr>
            <a:t>百万円の増となった。　　</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予算シーリングに取組みながら、経費の削減に努めているところであるが、財政状況は依然として厳しく、引き続き財源不足による財政調整基金の取崩は今後も予想される。</a:t>
          </a:r>
          <a:endParaRPr lang="ja-JP" altLang="ja-JP" sz="1400">
            <a:effectLst/>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今後の大規模な償還に備えて、毎年度計画的に積立を行う予定である。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（増減要因）</a:t>
          </a:r>
          <a:endParaRPr lang="ja-JP" altLang="ja-JP" sz="1400">
            <a:effectLst/>
          </a:endParaRPr>
        </a:p>
        <a:p>
          <a:pPr eaLnBrk="1" fontAlgn="auto" latinLnBrk="0" hangingPunct="1"/>
          <a:r>
            <a:rPr lang="ja-JP" altLang="ja-JP" sz="1100">
              <a:solidFill>
                <a:schemeClr val="dk1"/>
              </a:solidFill>
              <a:effectLst/>
              <a:latin typeface="+mn-lt"/>
              <a:ea typeface="+mn-ea"/>
              <a:cs typeface="+mn-cs"/>
            </a:rPr>
            <a:t>普通交付税増額分を</a:t>
          </a:r>
          <a:r>
            <a:rPr lang="en-US" altLang="ja-JP" sz="1100">
              <a:solidFill>
                <a:schemeClr val="dk1"/>
              </a:solidFill>
              <a:effectLst/>
              <a:latin typeface="+mn-lt"/>
              <a:ea typeface="+mn-ea"/>
              <a:cs typeface="+mn-cs"/>
            </a:rPr>
            <a:t>18</a:t>
          </a:r>
          <a:r>
            <a:rPr lang="ja-JP" altLang="ja-JP" sz="1100">
              <a:solidFill>
                <a:schemeClr val="dk1"/>
              </a:solidFill>
              <a:effectLst/>
              <a:latin typeface="+mn-lt"/>
              <a:ea typeface="+mn-ea"/>
              <a:cs typeface="+mn-cs"/>
            </a:rPr>
            <a:t>百万円積み立てたことによる増。</a:t>
          </a:r>
          <a:endParaRPr lang="ja-JP" altLang="ja-JP" sz="1400">
            <a:effectLst/>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82FF9E23-BCB3-4B5C-A557-7316E1165D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3FC748C-DE0A-4A32-8990-C2B8D43249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AF981DF4-6B9B-46D8-B696-62FFA909D27E}"/>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BF85753E-101A-4652-95DE-0AAE02620D7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D1A59327-0B15-4567-B204-B59487D6B695}"/>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2C0FFA67-D4A9-4D39-92A4-0E285865141E}"/>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岡山県和気町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FBF24194-F4E2-4D77-9C77-5536B24ACFE5}"/>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5174F533-E701-48A6-B945-14E4E8239B41}"/>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E1A00E89-5856-472C-AA4D-8E6EE8B6A2DC}"/>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CD7EE23B-B2DD-473C-9FF6-CB1CE9EC3B23}"/>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F3F64A-0264-4345-8EBB-D7A37AFC2DD4}"/>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4CB0C6C9-FD8F-43DA-9166-0B5D0A131D55}"/>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12,871
12,520
144.21
10,370,548
9,748,512
579,801
5,778,671
9,957,672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912B2323-8CA5-427F-9C99-489BB5245DD1}"/>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52BFDBA-DA6A-456C-B66C-F1716E58AAB3}"/>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CB7717BC-2367-447F-A37A-7E81B64CCC15}"/>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13.0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4259187A-8061-46EF-BF07-EAB431A39BCF}"/>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15B6D0E5-0996-4B56-A400-075165B602E1}"/>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9856F487-714C-4361-BD7D-FDD2AD308803}"/>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E07E965D-AEDA-4FEF-B56F-F947FE80790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9BC1F10D-2D07-4831-8EA5-1D1260480BB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5745B738-1CC5-475B-8D48-BEDFC189A8D2}"/>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2ECEF4-B2CF-4414-B9B4-C2FE6F6532E2}"/>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F7406066-1219-4DB5-9167-6054CA89D99D}"/>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238F297-D965-4330-A004-AA0715680CC3}"/>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78CC1289-3B05-4B62-8318-54AC73998D4E}"/>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F9BF0056-D361-454B-81A5-FD15B15C352F}"/>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553AA2F6-6118-4574-98A8-BA2A76C57B3C}"/>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D13DE138-7D42-437C-9892-12FEEB063861}"/>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3A1B6C51-625A-4237-8590-7C88670A4A6A}"/>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4B455528-9D87-47DA-B6D2-872A5B3A3B49}"/>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1EC383FA-8DDD-4B03-8702-AEA4C8486E4F}"/>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CD96ABBF-2262-43DE-92A3-1FA608D3902D}"/>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E3F7DE76-EA2D-4BAF-B4A9-2E6EE948D8DB}"/>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60208823-0835-4D72-B2A9-E727ED9BF4C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FD3A22D5-CA9A-47B9-8DD1-6C91CBBCD1BB}"/>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D3FE18F-62EF-4BC1-ADB9-9057B168F25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BBF41E6F-B2DC-4380-BE9A-F833B5275335}"/>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C7F7304A-7434-4771-9C5B-53E0EAD0CE49}"/>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BFBE5245-E243-44DA-BF32-7819BDB29A86}"/>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503E390E-8996-4787-8511-785661600B2A}"/>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174FF225-0261-43C1-A831-CB7BB2C7674A}"/>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E8463EB8-161D-47A6-9DBB-F88EE11F16E3}"/>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FD6E619F-3694-4150-A0CA-CA272A302B45}"/>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94C96EC9-3BD0-4008-BAA5-AAAF6A45B8BB}"/>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1C20E041-CC84-4BA4-B524-D7FBEF4E1003}"/>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3598FDF8-AC10-4D53-8D54-D524379C7E63}"/>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63FABFB8-9DB7-470F-BC6D-90E79C3F990D}"/>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有形固定資産の減価償却の</a:t>
          </a:r>
          <a:r>
            <a:rPr lang="ja-JP" altLang="en-US" sz="1100">
              <a:solidFill>
                <a:schemeClr val="dk1"/>
              </a:solidFill>
              <a:effectLst/>
              <a:latin typeface="+mn-lt"/>
              <a:ea typeface="+mn-ea"/>
              <a:cs typeface="+mn-cs"/>
            </a:rPr>
            <a:t>進行</a:t>
          </a:r>
          <a:r>
            <a:rPr lang="ja-JP" altLang="ja-JP" sz="1100">
              <a:solidFill>
                <a:schemeClr val="dk1"/>
              </a:solidFill>
              <a:effectLst/>
              <a:latin typeface="+mn-lt"/>
              <a:ea typeface="+mn-ea"/>
              <a:cs typeface="+mn-cs"/>
            </a:rPr>
            <a:t>の割合を示す有形固定資産減価償却率は、</a:t>
          </a:r>
          <a:r>
            <a:rPr lang="en-US" altLang="ja-JP" sz="1100">
              <a:solidFill>
                <a:schemeClr val="dk1"/>
              </a:solidFill>
              <a:effectLst/>
              <a:latin typeface="+mn-lt"/>
              <a:ea typeface="+mn-ea"/>
              <a:cs typeface="+mn-cs"/>
            </a:rPr>
            <a:t>68.6</a:t>
          </a:r>
          <a:r>
            <a:rPr lang="ja-JP" altLang="ja-JP" sz="1100">
              <a:solidFill>
                <a:schemeClr val="dk1"/>
              </a:solidFill>
              <a:effectLst/>
              <a:latin typeface="+mn-lt"/>
              <a:ea typeface="+mn-ea"/>
              <a:cs typeface="+mn-cs"/>
            </a:rPr>
            <a:t>であり、類似団体平均の</a:t>
          </a:r>
          <a:r>
            <a:rPr lang="en-US" altLang="ja-JP" sz="1100">
              <a:solidFill>
                <a:schemeClr val="dk1"/>
              </a:solidFill>
              <a:effectLst/>
              <a:latin typeface="+mn-lt"/>
              <a:ea typeface="+mn-ea"/>
              <a:cs typeface="+mn-cs"/>
            </a:rPr>
            <a:t>64.2</a:t>
          </a:r>
          <a:r>
            <a:rPr lang="ja-JP" altLang="ja-JP" sz="1100">
              <a:solidFill>
                <a:schemeClr val="dk1"/>
              </a:solidFill>
              <a:effectLst/>
              <a:latin typeface="+mn-lt"/>
              <a:ea typeface="+mn-ea"/>
              <a:cs typeface="+mn-cs"/>
            </a:rPr>
            <a:t>を上回っている。</a:t>
          </a:r>
          <a:endParaRPr lang="ja-JP" altLang="ja-JP">
            <a:effectLst/>
          </a:endParaRP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これは、減価償却の</a:t>
          </a:r>
          <a:r>
            <a:rPr lang="ja-JP" altLang="en-US" sz="1100">
              <a:solidFill>
                <a:schemeClr val="dk1"/>
              </a:solidFill>
              <a:effectLst/>
              <a:latin typeface="+mn-lt"/>
              <a:ea typeface="+mn-ea"/>
              <a:cs typeface="+mn-cs"/>
            </a:rPr>
            <a:t>進行</a:t>
          </a:r>
          <a:r>
            <a:rPr lang="ja-JP" altLang="ja-JP" sz="1100">
              <a:solidFill>
                <a:schemeClr val="dk1"/>
              </a:solidFill>
              <a:effectLst/>
              <a:latin typeface="+mn-lt"/>
              <a:ea typeface="+mn-ea"/>
              <a:cs typeface="+mn-cs"/>
            </a:rPr>
            <a:t>だけでなく、資産の古さを示しているともいえる。</a:t>
          </a:r>
          <a:r>
            <a:rPr lang="en-US" altLang="ja-JP" sz="1100">
              <a:solidFill>
                <a:schemeClr val="dk1"/>
              </a:solidFill>
              <a:effectLst/>
              <a:latin typeface="+mn-lt"/>
              <a:ea typeface="+mn-ea"/>
              <a:cs typeface="+mn-cs"/>
            </a:rPr>
            <a:t>1970</a:t>
          </a:r>
          <a:r>
            <a:rPr lang="ja-JP" altLang="ja-JP" sz="1100">
              <a:solidFill>
                <a:schemeClr val="dk1"/>
              </a:solidFill>
              <a:effectLst/>
              <a:latin typeface="+mn-lt"/>
              <a:ea typeface="+mn-ea"/>
              <a:cs typeface="+mn-cs"/>
            </a:rPr>
            <a:t>年代に建設された公共施設が多く、更新時期</a:t>
          </a:r>
          <a:r>
            <a:rPr lang="ja-JP" altLang="en-US" sz="1100">
              <a:solidFill>
                <a:schemeClr val="dk1"/>
              </a:solidFill>
              <a:effectLst/>
              <a:latin typeface="+mn-lt"/>
              <a:ea typeface="+mn-ea"/>
              <a:cs typeface="+mn-cs"/>
            </a:rPr>
            <a:t>を迎えて</a:t>
          </a:r>
          <a:r>
            <a:rPr lang="ja-JP" altLang="ja-JP" sz="1100">
              <a:solidFill>
                <a:schemeClr val="dk1"/>
              </a:solidFill>
              <a:effectLst/>
              <a:latin typeface="+mn-lt"/>
              <a:ea typeface="+mn-ea"/>
              <a:cs typeface="+mn-cs"/>
            </a:rPr>
            <a:t>おり、将来の大きな財政負担が懸念される。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BF444A66-DC9C-4991-8E9E-867B03C1CF3C}"/>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12D04E2A-C679-4FE9-8439-DEDFB50093F7}"/>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9D93D499-2434-48A4-A943-D1B03B45DF9D}"/>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147C374B-66B1-4046-B608-D0079287E2DE}"/>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55CE0D2C-CF6B-4AD3-94C5-4B7BAD41587E}"/>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6C34FCB8-29A5-4D33-B156-DD7C6FA4CF2B}"/>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AA1A7F0F-ADFE-4CC0-8CB9-94F1FF46B679}"/>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6FE4ACBC-20C0-409D-900E-308D9FEB9E69}"/>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0013EFFA-E4FD-479A-AFB2-03FA18CE476F}"/>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95E64F66-234D-4D8C-BF0D-070EA679F63C}"/>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5A23D67D-25F6-46A0-9E44-35D23719308E}"/>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DFFF8E6D-C70F-4A28-B405-E9D102031BA6}"/>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234E3C10-B6BF-4ABC-AFC6-13AAD5EED726}"/>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69D5D949-03CA-4CBC-8C5E-4B75F69CB4B7}"/>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166ED989-F835-4CAC-AA17-8CF6EDFAD8AE}"/>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9D8CD5CC-D788-4511-8695-311AB51CAB2F}"/>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8607EFD4-3F4B-4E02-A7FB-02A1708DA554}"/>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30A84EB0-6DDD-478C-9D21-2BDB83BAADE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109311</xdr:rowOff>
    </xdr:from>
    <xdr:to>
      <xdr:col>23</xdr:col>
      <xdr:colOff>85090</xdr:colOff>
      <xdr:row>35</xdr:row>
      <xdr:rowOff>74476</xdr:rowOff>
    </xdr:to>
    <xdr:cxnSp macro="">
      <xdr:nvCxnSpPr>
        <xdr:cNvPr id="67" name="直線コネクタ 66">
          <a:extLst>
            <a:ext uri="{FF2B5EF4-FFF2-40B4-BE49-F238E27FC236}">
              <a16:creationId xmlns:a16="http://schemas.microsoft.com/office/drawing/2014/main" id="{7C862908-63A2-44CC-8143-CDB15F72BB80}"/>
            </a:ext>
          </a:extLst>
        </xdr:cNvPr>
        <xdr:cNvCxnSpPr/>
      </xdr:nvCxnSpPr>
      <xdr:spPr>
        <a:xfrm flipV="1">
          <a:off x="4760595" y="5338536"/>
          <a:ext cx="1270" cy="1508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78303</xdr:rowOff>
    </xdr:from>
    <xdr:ext cx="405111" cy="259045"/>
    <xdr:sp macro="" textlink="">
      <xdr:nvSpPr>
        <xdr:cNvPr id="68" name="有形固定資産減価償却率最小値テキスト">
          <a:extLst>
            <a:ext uri="{FF2B5EF4-FFF2-40B4-BE49-F238E27FC236}">
              <a16:creationId xmlns:a16="http://schemas.microsoft.com/office/drawing/2014/main" id="{5B2E9A18-2B7D-447D-B1F1-7908CFB8D4B7}"/>
            </a:ext>
          </a:extLst>
        </xdr:cNvPr>
        <xdr:cNvSpPr txBox="1"/>
      </xdr:nvSpPr>
      <xdr:spPr>
        <a:xfrm>
          <a:off x="4813300" y="6850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74476</xdr:rowOff>
    </xdr:from>
    <xdr:to>
      <xdr:col>23</xdr:col>
      <xdr:colOff>174625</xdr:colOff>
      <xdr:row>35</xdr:row>
      <xdr:rowOff>74476</xdr:rowOff>
    </xdr:to>
    <xdr:cxnSp macro="">
      <xdr:nvCxnSpPr>
        <xdr:cNvPr id="69" name="直線コネクタ 68">
          <a:extLst>
            <a:ext uri="{FF2B5EF4-FFF2-40B4-BE49-F238E27FC236}">
              <a16:creationId xmlns:a16="http://schemas.microsoft.com/office/drawing/2014/main" id="{92A2FA24-B051-4684-BC88-23812B86CD47}"/>
            </a:ext>
          </a:extLst>
        </xdr:cNvPr>
        <xdr:cNvCxnSpPr/>
      </xdr:nvCxnSpPr>
      <xdr:spPr>
        <a:xfrm>
          <a:off x="4673600" y="6846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55988</xdr:rowOff>
    </xdr:from>
    <xdr:ext cx="405111" cy="259045"/>
    <xdr:sp macro="" textlink="">
      <xdr:nvSpPr>
        <xdr:cNvPr id="70" name="有形固定資産減価償却率最大値テキスト">
          <a:extLst>
            <a:ext uri="{FF2B5EF4-FFF2-40B4-BE49-F238E27FC236}">
              <a16:creationId xmlns:a16="http://schemas.microsoft.com/office/drawing/2014/main" id="{C51198C0-4CA4-48C7-904F-65E9F8F1C1D2}"/>
            </a:ext>
          </a:extLst>
        </xdr:cNvPr>
        <xdr:cNvSpPr txBox="1"/>
      </xdr:nvSpPr>
      <xdr:spPr>
        <a:xfrm>
          <a:off x="4813300" y="5113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109311</xdr:rowOff>
    </xdr:from>
    <xdr:to>
      <xdr:col>23</xdr:col>
      <xdr:colOff>174625</xdr:colOff>
      <xdr:row>26</xdr:row>
      <xdr:rowOff>109311</xdr:rowOff>
    </xdr:to>
    <xdr:cxnSp macro="">
      <xdr:nvCxnSpPr>
        <xdr:cNvPr id="71" name="直線コネクタ 70">
          <a:extLst>
            <a:ext uri="{FF2B5EF4-FFF2-40B4-BE49-F238E27FC236}">
              <a16:creationId xmlns:a16="http://schemas.microsoft.com/office/drawing/2014/main" id="{E2F928FA-F06A-4A2A-A37D-6F9EF371E520}"/>
            </a:ext>
          </a:extLst>
        </xdr:cNvPr>
        <xdr:cNvCxnSpPr/>
      </xdr:nvCxnSpPr>
      <xdr:spPr>
        <a:xfrm>
          <a:off x="4673600" y="5338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30406</xdr:rowOff>
    </xdr:from>
    <xdr:ext cx="405111" cy="259045"/>
    <xdr:sp macro="" textlink="">
      <xdr:nvSpPr>
        <xdr:cNvPr id="72" name="有形固定資産減価償却率平均値テキスト">
          <a:extLst>
            <a:ext uri="{FF2B5EF4-FFF2-40B4-BE49-F238E27FC236}">
              <a16:creationId xmlns:a16="http://schemas.microsoft.com/office/drawing/2014/main" id="{A3F8C590-2014-410F-98A9-17E480E74727}"/>
            </a:ext>
          </a:extLst>
        </xdr:cNvPr>
        <xdr:cNvSpPr txBox="1"/>
      </xdr:nvSpPr>
      <xdr:spPr>
        <a:xfrm>
          <a:off x="4813300" y="61168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7529</xdr:rowOff>
    </xdr:from>
    <xdr:to>
      <xdr:col>23</xdr:col>
      <xdr:colOff>136525</xdr:colOff>
      <xdr:row>32</xdr:row>
      <xdr:rowOff>109129</xdr:rowOff>
    </xdr:to>
    <xdr:sp macro="" textlink="">
      <xdr:nvSpPr>
        <xdr:cNvPr id="73" name="フローチャート: 判断 72">
          <a:extLst>
            <a:ext uri="{FF2B5EF4-FFF2-40B4-BE49-F238E27FC236}">
              <a16:creationId xmlns:a16="http://schemas.microsoft.com/office/drawing/2014/main" id="{8D349F92-903E-430F-B0B8-AE2605CAAD53}"/>
            </a:ext>
          </a:extLst>
        </xdr:cNvPr>
        <xdr:cNvSpPr/>
      </xdr:nvSpPr>
      <xdr:spPr>
        <a:xfrm>
          <a:off x="4711700" y="6265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169726</xdr:rowOff>
    </xdr:from>
    <xdr:to>
      <xdr:col>19</xdr:col>
      <xdr:colOff>187325</xdr:colOff>
      <xdr:row>32</xdr:row>
      <xdr:rowOff>99876</xdr:rowOff>
    </xdr:to>
    <xdr:sp macro="" textlink="">
      <xdr:nvSpPr>
        <xdr:cNvPr id="74" name="フローチャート: 判断 73">
          <a:extLst>
            <a:ext uri="{FF2B5EF4-FFF2-40B4-BE49-F238E27FC236}">
              <a16:creationId xmlns:a16="http://schemas.microsoft.com/office/drawing/2014/main" id="{FC154DA5-F7BE-4450-A43B-C365B1929BDE}"/>
            </a:ext>
          </a:extLst>
        </xdr:cNvPr>
        <xdr:cNvSpPr/>
      </xdr:nvSpPr>
      <xdr:spPr>
        <a:xfrm>
          <a:off x="4000500" y="6256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141968</xdr:rowOff>
    </xdr:from>
    <xdr:to>
      <xdr:col>15</xdr:col>
      <xdr:colOff>187325</xdr:colOff>
      <xdr:row>32</xdr:row>
      <xdr:rowOff>72118</xdr:rowOff>
    </xdr:to>
    <xdr:sp macro="" textlink="">
      <xdr:nvSpPr>
        <xdr:cNvPr id="75" name="フローチャート: 判断 74">
          <a:extLst>
            <a:ext uri="{FF2B5EF4-FFF2-40B4-BE49-F238E27FC236}">
              <a16:creationId xmlns:a16="http://schemas.microsoft.com/office/drawing/2014/main" id="{5BE8D609-30F4-4315-92D8-EA66A8BC149C}"/>
            </a:ext>
          </a:extLst>
        </xdr:cNvPr>
        <xdr:cNvSpPr/>
      </xdr:nvSpPr>
      <xdr:spPr>
        <a:xfrm>
          <a:off x="3238500" y="6228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98788</xdr:rowOff>
    </xdr:from>
    <xdr:to>
      <xdr:col>11</xdr:col>
      <xdr:colOff>187325</xdr:colOff>
      <xdr:row>32</xdr:row>
      <xdr:rowOff>28938</xdr:rowOff>
    </xdr:to>
    <xdr:sp macro="" textlink="">
      <xdr:nvSpPr>
        <xdr:cNvPr id="76" name="フローチャート: 判断 75">
          <a:extLst>
            <a:ext uri="{FF2B5EF4-FFF2-40B4-BE49-F238E27FC236}">
              <a16:creationId xmlns:a16="http://schemas.microsoft.com/office/drawing/2014/main" id="{E494D151-100D-494D-AEF6-472C4FCC15B2}"/>
            </a:ext>
          </a:extLst>
        </xdr:cNvPr>
        <xdr:cNvSpPr/>
      </xdr:nvSpPr>
      <xdr:spPr>
        <a:xfrm>
          <a:off x="2476500" y="6185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111125</xdr:rowOff>
    </xdr:from>
    <xdr:to>
      <xdr:col>7</xdr:col>
      <xdr:colOff>187325</xdr:colOff>
      <xdr:row>32</xdr:row>
      <xdr:rowOff>41275</xdr:rowOff>
    </xdr:to>
    <xdr:sp macro="" textlink="">
      <xdr:nvSpPr>
        <xdr:cNvPr id="77" name="フローチャート: 判断 76">
          <a:extLst>
            <a:ext uri="{FF2B5EF4-FFF2-40B4-BE49-F238E27FC236}">
              <a16:creationId xmlns:a16="http://schemas.microsoft.com/office/drawing/2014/main" id="{3507FCF9-8375-4557-94B0-1B42E7C5D076}"/>
            </a:ext>
          </a:extLst>
        </xdr:cNvPr>
        <xdr:cNvSpPr/>
      </xdr:nvSpPr>
      <xdr:spPr>
        <a:xfrm>
          <a:off x="1714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D625D857-A17E-4D3D-B6B0-93908CC26727}"/>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300055EE-D3D2-4E34-B218-73D14224306B}"/>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99CCA810-6B92-488F-824B-5E4B47924825}"/>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E87279AC-0525-4C41-B4AF-8F07897B5289}"/>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EB27041A-7FC0-4683-8629-7C37523BD976}"/>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143238</xdr:rowOff>
    </xdr:from>
    <xdr:to>
      <xdr:col>23</xdr:col>
      <xdr:colOff>136525</xdr:colOff>
      <xdr:row>33</xdr:row>
      <xdr:rowOff>73388</xdr:rowOff>
    </xdr:to>
    <xdr:sp macro="" textlink="">
      <xdr:nvSpPr>
        <xdr:cNvPr id="83" name="楕円 82">
          <a:extLst>
            <a:ext uri="{FF2B5EF4-FFF2-40B4-BE49-F238E27FC236}">
              <a16:creationId xmlns:a16="http://schemas.microsoft.com/office/drawing/2014/main" id="{C2E44999-C065-4D21-A096-A89C27C5088D}"/>
            </a:ext>
          </a:extLst>
        </xdr:cNvPr>
        <xdr:cNvSpPr/>
      </xdr:nvSpPr>
      <xdr:spPr>
        <a:xfrm>
          <a:off x="4711700" y="6401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121665</xdr:rowOff>
    </xdr:from>
    <xdr:ext cx="405111" cy="259045"/>
    <xdr:sp macro="" textlink="">
      <xdr:nvSpPr>
        <xdr:cNvPr id="84" name="有形固定資産減価償却率該当値テキスト">
          <a:extLst>
            <a:ext uri="{FF2B5EF4-FFF2-40B4-BE49-F238E27FC236}">
              <a16:creationId xmlns:a16="http://schemas.microsoft.com/office/drawing/2014/main" id="{697827A8-49F3-425A-BE6B-49304C2D737A}"/>
            </a:ext>
          </a:extLst>
        </xdr:cNvPr>
        <xdr:cNvSpPr txBox="1"/>
      </xdr:nvSpPr>
      <xdr:spPr>
        <a:xfrm>
          <a:off x="4813300" y="6379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146322</xdr:rowOff>
    </xdr:from>
    <xdr:to>
      <xdr:col>19</xdr:col>
      <xdr:colOff>187325</xdr:colOff>
      <xdr:row>33</xdr:row>
      <xdr:rowOff>76472</xdr:rowOff>
    </xdr:to>
    <xdr:sp macro="" textlink="">
      <xdr:nvSpPr>
        <xdr:cNvPr id="85" name="楕円 84">
          <a:extLst>
            <a:ext uri="{FF2B5EF4-FFF2-40B4-BE49-F238E27FC236}">
              <a16:creationId xmlns:a16="http://schemas.microsoft.com/office/drawing/2014/main" id="{7C39FED1-EB14-44B2-BBEF-B4697ACEFDD2}"/>
            </a:ext>
          </a:extLst>
        </xdr:cNvPr>
        <xdr:cNvSpPr/>
      </xdr:nvSpPr>
      <xdr:spPr>
        <a:xfrm>
          <a:off x="4000500" y="6404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22588</xdr:rowOff>
    </xdr:from>
    <xdr:to>
      <xdr:col>23</xdr:col>
      <xdr:colOff>85725</xdr:colOff>
      <xdr:row>33</xdr:row>
      <xdr:rowOff>25672</xdr:rowOff>
    </xdr:to>
    <xdr:cxnSp macro="">
      <xdr:nvCxnSpPr>
        <xdr:cNvPr id="86" name="直線コネクタ 85">
          <a:extLst>
            <a:ext uri="{FF2B5EF4-FFF2-40B4-BE49-F238E27FC236}">
              <a16:creationId xmlns:a16="http://schemas.microsoft.com/office/drawing/2014/main" id="{F3299150-7C39-49ED-B649-A9A40B9ACFC5}"/>
            </a:ext>
          </a:extLst>
        </xdr:cNvPr>
        <xdr:cNvCxnSpPr/>
      </xdr:nvCxnSpPr>
      <xdr:spPr>
        <a:xfrm flipV="1">
          <a:off x="4051300" y="6451963"/>
          <a:ext cx="7112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103142</xdr:rowOff>
    </xdr:from>
    <xdr:to>
      <xdr:col>15</xdr:col>
      <xdr:colOff>187325</xdr:colOff>
      <xdr:row>33</xdr:row>
      <xdr:rowOff>33292</xdr:rowOff>
    </xdr:to>
    <xdr:sp macro="" textlink="">
      <xdr:nvSpPr>
        <xdr:cNvPr id="87" name="楕円 86">
          <a:extLst>
            <a:ext uri="{FF2B5EF4-FFF2-40B4-BE49-F238E27FC236}">
              <a16:creationId xmlns:a16="http://schemas.microsoft.com/office/drawing/2014/main" id="{CA408D58-A62E-4F78-A79B-9BBCE1561EB4}"/>
            </a:ext>
          </a:extLst>
        </xdr:cNvPr>
        <xdr:cNvSpPr/>
      </xdr:nvSpPr>
      <xdr:spPr>
        <a:xfrm>
          <a:off x="3238500" y="636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153942</xdr:rowOff>
    </xdr:from>
    <xdr:to>
      <xdr:col>19</xdr:col>
      <xdr:colOff>136525</xdr:colOff>
      <xdr:row>33</xdr:row>
      <xdr:rowOff>25672</xdr:rowOff>
    </xdr:to>
    <xdr:cxnSp macro="">
      <xdr:nvCxnSpPr>
        <xdr:cNvPr id="88" name="直線コネクタ 87">
          <a:extLst>
            <a:ext uri="{FF2B5EF4-FFF2-40B4-BE49-F238E27FC236}">
              <a16:creationId xmlns:a16="http://schemas.microsoft.com/office/drawing/2014/main" id="{B14F5E91-F919-45A0-AAA5-D032312AD7A3}"/>
            </a:ext>
          </a:extLst>
        </xdr:cNvPr>
        <xdr:cNvCxnSpPr/>
      </xdr:nvCxnSpPr>
      <xdr:spPr>
        <a:xfrm>
          <a:off x="3289300" y="6411867"/>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47625</xdr:rowOff>
    </xdr:from>
    <xdr:to>
      <xdr:col>11</xdr:col>
      <xdr:colOff>187325</xdr:colOff>
      <xdr:row>32</xdr:row>
      <xdr:rowOff>149225</xdr:rowOff>
    </xdr:to>
    <xdr:sp macro="" textlink="">
      <xdr:nvSpPr>
        <xdr:cNvPr id="89" name="楕円 88">
          <a:extLst>
            <a:ext uri="{FF2B5EF4-FFF2-40B4-BE49-F238E27FC236}">
              <a16:creationId xmlns:a16="http://schemas.microsoft.com/office/drawing/2014/main" id="{06CAC6F7-4D11-4FE7-ADF3-E7808926DD20}"/>
            </a:ext>
          </a:extLst>
        </xdr:cNvPr>
        <xdr:cNvSpPr/>
      </xdr:nvSpPr>
      <xdr:spPr>
        <a:xfrm>
          <a:off x="24765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98425</xdr:rowOff>
    </xdr:from>
    <xdr:to>
      <xdr:col>15</xdr:col>
      <xdr:colOff>136525</xdr:colOff>
      <xdr:row>32</xdr:row>
      <xdr:rowOff>153942</xdr:rowOff>
    </xdr:to>
    <xdr:cxnSp macro="">
      <xdr:nvCxnSpPr>
        <xdr:cNvPr id="90" name="直線コネクタ 89">
          <a:extLst>
            <a:ext uri="{FF2B5EF4-FFF2-40B4-BE49-F238E27FC236}">
              <a16:creationId xmlns:a16="http://schemas.microsoft.com/office/drawing/2014/main" id="{19416032-1977-47EE-99D7-C7D75905A4DD}"/>
            </a:ext>
          </a:extLst>
        </xdr:cNvPr>
        <xdr:cNvCxnSpPr/>
      </xdr:nvCxnSpPr>
      <xdr:spPr>
        <a:xfrm>
          <a:off x="2527300" y="6356350"/>
          <a:ext cx="762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166642</xdr:rowOff>
    </xdr:from>
    <xdr:to>
      <xdr:col>7</xdr:col>
      <xdr:colOff>187325</xdr:colOff>
      <xdr:row>32</xdr:row>
      <xdr:rowOff>96792</xdr:rowOff>
    </xdr:to>
    <xdr:sp macro="" textlink="">
      <xdr:nvSpPr>
        <xdr:cNvPr id="91" name="楕円 90">
          <a:extLst>
            <a:ext uri="{FF2B5EF4-FFF2-40B4-BE49-F238E27FC236}">
              <a16:creationId xmlns:a16="http://schemas.microsoft.com/office/drawing/2014/main" id="{FB0D3024-2329-4972-8E8C-400219AB6F5C}"/>
            </a:ext>
          </a:extLst>
        </xdr:cNvPr>
        <xdr:cNvSpPr/>
      </xdr:nvSpPr>
      <xdr:spPr>
        <a:xfrm>
          <a:off x="1714500" y="625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45992</xdr:rowOff>
    </xdr:from>
    <xdr:to>
      <xdr:col>11</xdr:col>
      <xdr:colOff>136525</xdr:colOff>
      <xdr:row>32</xdr:row>
      <xdr:rowOff>98425</xdr:rowOff>
    </xdr:to>
    <xdr:cxnSp macro="">
      <xdr:nvCxnSpPr>
        <xdr:cNvPr id="92" name="直線コネクタ 91">
          <a:extLst>
            <a:ext uri="{FF2B5EF4-FFF2-40B4-BE49-F238E27FC236}">
              <a16:creationId xmlns:a16="http://schemas.microsoft.com/office/drawing/2014/main" id="{7E28C52B-0F81-4BCD-877D-1254F2BFD1F2}"/>
            </a:ext>
          </a:extLst>
        </xdr:cNvPr>
        <xdr:cNvCxnSpPr/>
      </xdr:nvCxnSpPr>
      <xdr:spPr>
        <a:xfrm>
          <a:off x="1765300" y="6303917"/>
          <a:ext cx="76200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116403</xdr:rowOff>
    </xdr:from>
    <xdr:ext cx="405111" cy="259045"/>
    <xdr:sp macro="" textlink="">
      <xdr:nvSpPr>
        <xdr:cNvPr id="93" name="n_1aveValue有形固定資産減価償却率">
          <a:extLst>
            <a:ext uri="{FF2B5EF4-FFF2-40B4-BE49-F238E27FC236}">
              <a16:creationId xmlns:a16="http://schemas.microsoft.com/office/drawing/2014/main" id="{8610C1BF-66E6-4B7E-8369-A94FD6504F07}"/>
            </a:ext>
          </a:extLst>
        </xdr:cNvPr>
        <xdr:cNvSpPr txBox="1"/>
      </xdr:nvSpPr>
      <xdr:spPr>
        <a:xfrm>
          <a:off x="3836044" y="6031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88645</xdr:rowOff>
    </xdr:from>
    <xdr:ext cx="405111" cy="259045"/>
    <xdr:sp macro="" textlink="">
      <xdr:nvSpPr>
        <xdr:cNvPr id="94" name="n_2aveValue有形固定資産減価償却率">
          <a:extLst>
            <a:ext uri="{FF2B5EF4-FFF2-40B4-BE49-F238E27FC236}">
              <a16:creationId xmlns:a16="http://schemas.microsoft.com/office/drawing/2014/main" id="{0FFAF54C-7F45-4DCB-A77B-26401831A9EC}"/>
            </a:ext>
          </a:extLst>
        </xdr:cNvPr>
        <xdr:cNvSpPr txBox="1"/>
      </xdr:nvSpPr>
      <xdr:spPr>
        <a:xfrm>
          <a:off x="3086744" y="6003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45465</xdr:rowOff>
    </xdr:from>
    <xdr:ext cx="405111" cy="259045"/>
    <xdr:sp macro="" textlink="">
      <xdr:nvSpPr>
        <xdr:cNvPr id="95" name="n_3aveValue有形固定資産減価償却率">
          <a:extLst>
            <a:ext uri="{FF2B5EF4-FFF2-40B4-BE49-F238E27FC236}">
              <a16:creationId xmlns:a16="http://schemas.microsoft.com/office/drawing/2014/main" id="{A2305998-172F-4BB2-BE5B-D28394299DA2}"/>
            </a:ext>
          </a:extLst>
        </xdr:cNvPr>
        <xdr:cNvSpPr txBox="1"/>
      </xdr:nvSpPr>
      <xdr:spPr>
        <a:xfrm>
          <a:off x="2324744" y="5960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57802</xdr:rowOff>
    </xdr:from>
    <xdr:ext cx="405111" cy="259045"/>
    <xdr:sp macro="" textlink="">
      <xdr:nvSpPr>
        <xdr:cNvPr id="96" name="n_4aveValue有形固定資産減価償却率">
          <a:extLst>
            <a:ext uri="{FF2B5EF4-FFF2-40B4-BE49-F238E27FC236}">
              <a16:creationId xmlns:a16="http://schemas.microsoft.com/office/drawing/2014/main" id="{A8FD621A-3AF0-43AC-8E3B-2D94699963C5}"/>
            </a:ext>
          </a:extLst>
        </xdr:cNvPr>
        <xdr:cNvSpPr txBox="1"/>
      </xdr:nvSpPr>
      <xdr:spPr>
        <a:xfrm>
          <a:off x="1562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67599</xdr:rowOff>
    </xdr:from>
    <xdr:ext cx="405111" cy="259045"/>
    <xdr:sp macro="" textlink="">
      <xdr:nvSpPr>
        <xdr:cNvPr id="97" name="n_1mainValue有形固定資産減価償却率">
          <a:extLst>
            <a:ext uri="{FF2B5EF4-FFF2-40B4-BE49-F238E27FC236}">
              <a16:creationId xmlns:a16="http://schemas.microsoft.com/office/drawing/2014/main" id="{629A6ED2-F487-4AFF-A475-A675EDF041B0}"/>
            </a:ext>
          </a:extLst>
        </xdr:cNvPr>
        <xdr:cNvSpPr txBox="1"/>
      </xdr:nvSpPr>
      <xdr:spPr>
        <a:xfrm>
          <a:off x="3836044" y="6496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24419</xdr:rowOff>
    </xdr:from>
    <xdr:ext cx="405111" cy="259045"/>
    <xdr:sp macro="" textlink="">
      <xdr:nvSpPr>
        <xdr:cNvPr id="98" name="n_2mainValue有形固定資産減価償却率">
          <a:extLst>
            <a:ext uri="{FF2B5EF4-FFF2-40B4-BE49-F238E27FC236}">
              <a16:creationId xmlns:a16="http://schemas.microsoft.com/office/drawing/2014/main" id="{2F17DD20-D067-4759-9132-525EE7CAF4FA}"/>
            </a:ext>
          </a:extLst>
        </xdr:cNvPr>
        <xdr:cNvSpPr txBox="1"/>
      </xdr:nvSpPr>
      <xdr:spPr>
        <a:xfrm>
          <a:off x="3086744" y="6453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140352</xdr:rowOff>
    </xdr:from>
    <xdr:ext cx="405111" cy="259045"/>
    <xdr:sp macro="" textlink="">
      <xdr:nvSpPr>
        <xdr:cNvPr id="99" name="n_3mainValue有形固定資産減価償却率">
          <a:extLst>
            <a:ext uri="{FF2B5EF4-FFF2-40B4-BE49-F238E27FC236}">
              <a16:creationId xmlns:a16="http://schemas.microsoft.com/office/drawing/2014/main" id="{AA952CD9-7C2E-4AA8-ADC9-16A1D58BAD0F}"/>
            </a:ext>
          </a:extLst>
        </xdr:cNvPr>
        <xdr:cNvSpPr txBox="1"/>
      </xdr:nvSpPr>
      <xdr:spPr>
        <a:xfrm>
          <a:off x="2324744" y="639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87919</xdr:rowOff>
    </xdr:from>
    <xdr:ext cx="405111" cy="259045"/>
    <xdr:sp macro="" textlink="">
      <xdr:nvSpPr>
        <xdr:cNvPr id="100" name="n_4mainValue有形固定資産減価償却率">
          <a:extLst>
            <a:ext uri="{FF2B5EF4-FFF2-40B4-BE49-F238E27FC236}">
              <a16:creationId xmlns:a16="http://schemas.microsoft.com/office/drawing/2014/main" id="{EC8FED9B-D164-4DA8-9BFB-D785A4CFB2C0}"/>
            </a:ext>
          </a:extLst>
        </xdr:cNvPr>
        <xdr:cNvSpPr txBox="1"/>
      </xdr:nvSpPr>
      <xdr:spPr>
        <a:xfrm>
          <a:off x="1562744" y="6345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E1432E5A-9BE5-4BF3-82F9-D90022601A1F}"/>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75C634F9-51FC-432A-9412-E3C06960B9C5}"/>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6346B0AB-9DCD-48AA-AC5E-D6F74BAD9BFB}"/>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[ 526.7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8976942D-168F-4B6C-AA26-2EF333202DFE}"/>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07835780-72A9-438E-A229-3F8BEAD2E3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B851573B-DB74-48AC-ADB8-BD5643721A4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83CD1520-CD25-4BC2-906B-C53A4C1FD32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2D6873CE-182F-41E7-87F2-E990AA17C3AC}"/>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C936AF4A-5EA5-427E-810F-828379C894D6}"/>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708545BE-A89C-4830-A54B-EA9030903FC1}"/>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6AFD87AA-8CA0-41AC-83EC-08DF743B3E7B}"/>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356A7F42-7917-4FAE-B4A4-B5EDF10FBC6F}"/>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3F547FD9-C24A-43B2-97E2-89B94D8FE956}"/>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債務償還比率は</a:t>
          </a:r>
          <a:r>
            <a:rPr lang="en-US" altLang="ja-JP" sz="1100">
              <a:solidFill>
                <a:schemeClr val="dk1"/>
              </a:solidFill>
              <a:effectLst/>
              <a:latin typeface="+mn-lt"/>
              <a:ea typeface="+mn-ea"/>
              <a:cs typeface="+mn-cs"/>
            </a:rPr>
            <a:t>526.7</a:t>
          </a:r>
          <a:r>
            <a:rPr lang="ja-JP" altLang="ja-JP" sz="1100">
              <a:solidFill>
                <a:schemeClr val="dk1"/>
              </a:solidFill>
              <a:effectLst/>
              <a:latin typeface="+mn-lt"/>
              <a:ea typeface="+mn-ea"/>
              <a:cs typeface="+mn-cs"/>
            </a:rPr>
            <a:t>％であり、類似団体平均との差が</a:t>
          </a:r>
          <a:r>
            <a:rPr lang="ja-JP" altLang="en-US" sz="1100">
              <a:solidFill>
                <a:schemeClr val="dk1"/>
              </a:solidFill>
              <a:effectLst/>
              <a:latin typeface="+mn-lt"/>
              <a:ea typeface="+mn-ea"/>
              <a:cs typeface="+mn-cs"/>
            </a:rPr>
            <a:t>小さくなっているが</a:t>
          </a:r>
          <a:r>
            <a:rPr lang="ja-JP" altLang="ja-JP" sz="1100">
              <a:solidFill>
                <a:schemeClr val="dk1"/>
              </a:solidFill>
              <a:effectLst/>
              <a:latin typeface="+mn-lt"/>
              <a:ea typeface="+mn-ea"/>
              <a:cs typeface="+mn-cs"/>
            </a:rPr>
            <a:t>、依然として上回っている状況である。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将来負担比率について近年減少傾向にあることから、今後も交付税算入率の高い地方債を活用するなど、健全な財政運営に努める。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9C11F0E8-081B-4697-8E5A-45223F75D6AF}"/>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A46F6AF4-8DDA-4D21-B4FC-42874F8DE648}"/>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A0937292-DF62-42DE-9D0A-60E511515C79}"/>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C94842B1-43E2-4363-8016-C8B19667A519}"/>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8" name="テキスト ボックス 117">
          <a:extLst>
            <a:ext uri="{FF2B5EF4-FFF2-40B4-BE49-F238E27FC236}">
              <a16:creationId xmlns:a16="http://schemas.microsoft.com/office/drawing/2014/main" id="{4BE4DEEB-A481-4186-B481-4264C513E829}"/>
            </a:ext>
          </a:extLst>
        </xdr:cNvPr>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8821373D-CA45-4DCD-998A-25E553156966}"/>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022A15EE-30E9-4177-B094-F84CF0E1EE6A}"/>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5354D096-D7E8-4183-822B-354148F9D0FC}"/>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3AEB5C63-E887-43C7-8D02-836560F97ED3}"/>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9FC142C9-B126-4D48-912F-DF05D9C5CC7E}"/>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726871C2-5937-4482-B9AA-9A246874C4C4}"/>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13FAE554-0C1F-4CBC-ABA7-1F355441B5C9}"/>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EDD17882-9D7B-4ED0-8BC6-1C3ED8EBD354}"/>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A6595141-2F59-4D8A-A814-1AA3B96FA225}"/>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C173846F-B6A1-40EB-9D6B-753DCF9FAEFE}"/>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18214</xdr:rowOff>
    </xdr:to>
    <xdr:cxnSp macro="">
      <xdr:nvCxnSpPr>
        <xdr:cNvPr id="129" name="直線コネクタ 128">
          <a:extLst>
            <a:ext uri="{FF2B5EF4-FFF2-40B4-BE49-F238E27FC236}">
              <a16:creationId xmlns:a16="http://schemas.microsoft.com/office/drawing/2014/main" id="{61053C82-A08E-4C8F-B405-023257960BBB}"/>
            </a:ext>
          </a:extLst>
        </xdr:cNvPr>
        <xdr:cNvCxnSpPr/>
      </xdr:nvCxnSpPr>
      <xdr:spPr>
        <a:xfrm flipV="1">
          <a:off x="14793595" y="5312833"/>
          <a:ext cx="1269" cy="1477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22041</xdr:rowOff>
    </xdr:from>
    <xdr:ext cx="469744" cy="259045"/>
    <xdr:sp macro="" textlink="">
      <xdr:nvSpPr>
        <xdr:cNvPr id="130" name="債務償還比率最小値テキスト">
          <a:extLst>
            <a:ext uri="{FF2B5EF4-FFF2-40B4-BE49-F238E27FC236}">
              <a16:creationId xmlns:a16="http://schemas.microsoft.com/office/drawing/2014/main" id="{843D3EE9-F815-4035-9C91-DFBBDC9882BF}"/>
            </a:ext>
          </a:extLst>
        </xdr:cNvPr>
        <xdr:cNvSpPr txBox="1"/>
      </xdr:nvSpPr>
      <xdr:spPr>
        <a:xfrm>
          <a:off x="14846300" y="67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18214</xdr:rowOff>
    </xdr:from>
    <xdr:to>
      <xdr:col>76</xdr:col>
      <xdr:colOff>111125</xdr:colOff>
      <xdr:row>35</xdr:row>
      <xdr:rowOff>18214</xdr:rowOff>
    </xdr:to>
    <xdr:cxnSp macro="">
      <xdr:nvCxnSpPr>
        <xdr:cNvPr id="131" name="直線コネクタ 130">
          <a:extLst>
            <a:ext uri="{FF2B5EF4-FFF2-40B4-BE49-F238E27FC236}">
              <a16:creationId xmlns:a16="http://schemas.microsoft.com/office/drawing/2014/main" id="{A0162380-70DC-4819-8179-3A65542C8193}"/>
            </a:ext>
          </a:extLst>
        </xdr:cNvPr>
        <xdr:cNvCxnSpPr/>
      </xdr:nvCxnSpPr>
      <xdr:spPr>
        <a:xfrm>
          <a:off x="14706600" y="6790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35AA1A38-EF4E-4A98-80B9-9FDCFD609456}"/>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94CB925A-2B80-47D8-8BBE-0AC596938E3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99627</xdr:rowOff>
    </xdr:from>
    <xdr:ext cx="469744" cy="259045"/>
    <xdr:sp macro="" textlink="">
      <xdr:nvSpPr>
        <xdr:cNvPr id="134" name="債務償還比率平均値テキスト">
          <a:extLst>
            <a:ext uri="{FF2B5EF4-FFF2-40B4-BE49-F238E27FC236}">
              <a16:creationId xmlns:a16="http://schemas.microsoft.com/office/drawing/2014/main" id="{164ECEFB-F884-4683-BA53-92C2E298574A}"/>
            </a:ext>
          </a:extLst>
        </xdr:cNvPr>
        <xdr:cNvSpPr txBox="1"/>
      </xdr:nvSpPr>
      <xdr:spPr>
        <a:xfrm>
          <a:off x="14846300" y="58432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76750</xdr:rowOff>
    </xdr:from>
    <xdr:to>
      <xdr:col>76</xdr:col>
      <xdr:colOff>73025</xdr:colOff>
      <xdr:row>31</xdr:row>
      <xdr:rowOff>6900</xdr:rowOff>
    </xdr:to>
    <xdr:sp macro="" textlink="">
      <xdr:nvSpPr>
        <xdr:cNvPr id="135" name="フローチャート: 判断 134">
          <a:extLst>
            <a:ext uri="{FF2B5EF4-FFF2-40B4-BE49-F238E27FC236}">
              <a16:creationId xmlns:a16="http://schemas.microsoft.com/office/drawing/2014/main" id="{18683C46-FB96-4032-BDF6-A9B7DFEECEE1}"/>
            </a:ext>
          </a:extLst>
        </xdr:cNvPr>
        <xdr:cNvSpPr/>
      </xdr:nvSpPr>
      <xdr:spPr>
        <a:xfrm>
          <a:off x="14744700" y="599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53901</xdr:rowOff>
    </xdr:from>
    <xdr:to>
      <xdr:col>72</xdr:col>
      <xdr:colOff>123825</xdr:colOff>
      <xdr:row>30</xdr:row>
      <xdr:rowOff>155501</xdr:rowOff>
    </xdr:to>
    <xdr:sp macro="" textlink="">
      <xdr:nvSpPr>
        <xdr:cNvPr id="136" name="フローチャート: 判断 135">
          <a:extLst>
            <a:ext uri="{FF2B5EF4-FFF2-40B4-BE49-F238E27FC236}">
              <a16:creationId xmlns:a16="http://schemas.microsoft.com/office/drawing/2014/main" id="{E0E65C97-E391-49F1-BB5F-07550CF098F1}"/>
            </a:ext>
          </a:extLst>
        </xdr:cNvPr>
        <xdr:cNvSpPr/>
      </xdr:nvSpPr>
      <xdr:spPr>
        <a:xfrm>
          <a:off x="14033500" y="596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69374</xdr:rowOff>
    </xdr:from>
    <xdr:to>
      <xdr:col>68</xdr:col>
      <xdr:colOff>123825</xdr:colOff>
      <xdr:row>30</xdr:row>
      <xdr:rowOff>170974</xdr:rowOff>
    </xdr:to>
    <xdr:sp macro="" textlink="">
      <xdr:nvSpPr>
        <xdr:cNvPr id="137" name="フローチャート: 判断 136">
          <a:extLst>
            <a:ext uri="{FF2B5EF4-FFF2-40B4-BE49-F238E27FC236}">
              <a16:creationId xmlns:a16="http://schemas.microsoft.com/office/drawing/2014/main" id="{2CCDA8BC-6789-4552-AAB0-FFAF55A30E2D}"/>
            </a:ext>
          </a:extLst>
        </xdr:cNvPr>
        <xdr:cNvSpPr/>
      </xdr:nvSpPr>
      <xdr:spPr>
        <a:xfrm>
          <a:off x="13271500" y="598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65416</xdr:rowOff>
    </xdr:from>
    <xdr:to>
      <xdr:col>64</xdr:col>
      <xdr:colOff>123825</xdr:colOff>
      <xdr:row>30</xdr:row>
      <xdr:rowOff>167016</xdr:rowOff>
    </xdr:to>
    <xdr:sp macro="" textlink="">
      <xdr:nvSpPr>
        <xdr:cNvPr id="138" name="フローチャート: 判断 137">
          <a:extLst>
            <a:ext uri="{FF2B5EF4-FFF2-40B4-BE49-F238E27FC236}">
              <a16:creationId xmlns:a16="http://schemas.microsoft.com/office/drawing/2014/main" id="{6D126623-A998-412D-86BB-A572C826D25A}"/>
            </a:ext>
          </a:extLst>
        </xdr:cNvPr>
        <xdr:cNvSpPr/>
      </xdr:nvSpPr>
      <xdr:spPr>
        <a:xfrm>
          <a:off x="12509500" y="5980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127317</xdr:rowOff>
    </xdr:from>
    <xdr:to>
      <xdr:col>60</xdr:col>
      <xdr:colOff>123825</xdr:colOff>
      <xdr:row>32</xdr:row>
      <xdr:rowOff>57467</xdr:rowOff>
    </xdr:to>
    <xdr:sp macro="" textlink="">
      <xdr:nvSpPr>
        <xdr:cNvPr id="139" name="フローチャート: 判断 138">
          <a:extLst>
            <a:ext uri="{FF2B5EF4-FFF2-40B4-BE49-F238E27FC236}">
              <a16:creationId xmlns:a16="http://schemas.microsoft.com/office/drawing/2014/main" id="{3EE903CD-95F4-4A6A-84DE-2D5D5D05EC61}"/>
            </a:ext>
          </a:extLst>
        </xdr:cNvPr>
        <xdr:cNvSpPr/>
      </xdr:nvSpPr>
      <xdr:spPr>
        <a:xfrm>
          <a:off x="11747500" y="621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EE357232-9CE3-4AAE-B3BD-007BA2F02226}"/>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40B8C98B-A931-4E6A-A2FF-7934BCAADBF4}"/>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E2F74E17-AA69-404F-9604-76475BAFB11B}"/>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EEF49F59-6304-42F2-ABC4-1B2D6999554B}"/>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343B6B1C-39CE-4C67-A6B2-BE2FAD598D96}"/>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123179</xdr:rowOff>
    </xdr:from>
    <xdr:to>
      <xdr:col>76</xdr:col>
      <xdr:colOff>73025</xdr:colOff>
      <xdr:row>32</xdr:row>
      <xdr:rowOff>53329</xdr:rowOff>
    </xdr:to>
    <xdr:sp macro="" textlink="">
      <xdr:nvSpPr>
        <xdr:cNvPr id="145" name="楕円 144">
          <a:extLst>
            <a:ext uri="{FF2B5EF4-FFF2-40B4-BE49-F238E27FC236}">
              <a16:creationId xmlns:a16="http://schemas.microsoft.com/office/drawing/2014/main" id="{3FC386D1-B944-49A7-81CE-7FACAC633AF4}"/>
            </a:ext>
          </a:extLst>
        </xdr:cNvPr>
        <xdr:cNvSpPr/>
      </xdr:nvSpPr>
      <xdr:spPr>
        <a:xfrm>
          <a:off x="14744700" y="620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101606</xdr:rowOff>
    </xdr:from>
    <xdr:ext cx="469744" cy="259045"/>
    <xdr:sp macro="" textlink="">
      <xdr:nvSpPr>
        <xdr:cNvPr id="146" name="債務償還比率該当値テキスト">
          <a:extLst>
            <a:ext uri="{FF2B5EF4-FFF2-40B4-BE49-F238E27FC236}">
              <a16:creationId xmlns:a16="http://schemas.microsoft.com/office/drawing/2014/main" id="{6132697A-C782-4581-B535-3F60FDA57331}"/>
            </a:ext>
          </a:extLst>
        </xdr:cNvPr>
        <xdr:cNvSpPr txBox="1"/>
      </xdr:nvSpPr>
      <xdr:spPr>
        <a:xfrm>
          <a:off x="14846300" y="6188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147468</xdr:rowOff>
    </xdr:from>
    <xdr:to>
      <xdr:col>72</xdr:col>
      <xdr:colOff>123825</xdr:colOff>
      <xdr:row>32</xdr:row>
      <xdr:rowOff>77618</xdr:rowOff>
    </xdr:to>
    <xdr:sp macro="" textlink="">
      <xdr:nvSpPr>
        <xdr:cNvPr id="147" name="楕円 146">
          <a:extLst>
            <a:ext uri="{FF2B5EF4-FFF2-40B4-BE49-F238E27FC236}">
              <a16:creationId xmlns:a16="http://schemas.microsoft.com/office/drawing/2014/main" id="{6BD5285F-0EAF-494E-8778-9F161D7293F1}"/>
            </a:ext>
          </a:extLst>
        </xdr:cNvPr>
        <xdr:cNvSpPr/>
      </xdr:nvSpPr>
      <xdr:spPr>
        <a:xfrm>
          <a:off x="14033500" y="623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2529</xdr:rowOff>
    </xdr:from>
    <xdr:to>
      <xdr:col>76</xdr:col>
      <xdr:colOff>22225</xdr:colOff>
      <xdr:row>32</xdr:row>
      <xdr:rowOff>26818</xdr:rowOff>
    </xdr:to>
    <xdr:cxnSp macro="">
      <xdr:nvCxnSpPr>
        <xdr:cNvPr id="148" name="直線コネクタ 147">
          <a:extLst>
            <a:ext uri="{FF2B5EF4-FFF2-40B4-BE49-F238E27FC236}">
              <a16:creationId xmlns:a16="http://schemas.microsoft.com/office/drawing/2014/main" id="{90DAD2A3-2527-4A64-98D1-FAC73CCB5303}"/>
            </a:ext>
          </a:extLst>
        </xdr:cNvPr>
        <xdr:cNvCxnSpPr/>
      </xdr:nvCxnSpPr>
      <xdr:spPr>
        <a:xfrm flipV="1">
          <a:off x="14084300" y="6260454"/>
          <a:ext cx="711200" cy="2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137202</xdr:rowOff>
    </xdr:from>
    <xdr:to>
      <xdr:col>68</xdr:col>
      <xdr:colOff>123825</xdr:colOff>
      <xdr:row>31</xdr:row>
      <xdr:rowOff>67352</xdr:rowOff>
    </xdr:to>
    <xdr:sp macro="" textlink="">
      <xdr:nvSpPr>
        <xdr:cNvPr id="149" name="楕円 148">
          <a:extLst>
            <a:ext uri="{FF2B5EF4-FFF2-40B4-BE49-F238E27FC236}">
              <a16:creationId xmlns:a16="http://schemas.microsoft.com/office/drawing/2014/main" id="{F1572C1F-616E-4DA7-8AB3-8F9793CEC0EF}"/>
            </a:ext>
          </a:extLst>
        </xdr:cNvPr>
        <xdr:cNvSpPr/>
      </xdr:nvSpPr>
      <xdr:spPr>
        <a:xfrm>
          <a:off x="13271500" y="605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16552</xdr:rowOff>
    </xdr:from>
    <xdr:to>
      <xdr:col>72</xdr:col>
      <xdr:colOff>73025</xdr:colOff>
      <xdr:row>32</xdr:row>
      <xdr:rowOff>26818</xdr:rowOff>
    </xdr:to>
    <xdr:cxnSp macro="">
      <xdr:nvCxnSpPr>
        <xdr:cNvPr id="150" name="直線コネクタ 149">
          <a:extLst>
            <a:ext uri="{FF2B5EF4-FFF2-40B4-BE49-F238E27FC236}">
              <a16:creationId xmlns:a16="http://schemas.microsoft.com/office/drawing/2014/main" id="{292D37A2-60D0-4357-AD0A-DE83F468CB3C}"/>
            </a:ext>
          </a:extLst>
        </xdr:cNvPr>
        <xdr:cNvCxnSpPr/>
      </xdr:nvCxnSpPr>
      <xdr:spPr>
        <a:xfrm>
          <a:off x="13322300" y="6103027"/>
          <a:ext cx="762000" cy="18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62907</xdr:rowOff>
    </xdr:from>
    <xdr:to>
      <xdr:col>64</xdr:col>
      <xdr:colOff>123825</xdr:colOff>
      <xdr:row>31</xdr:row>
      <xdr:rowOff>164507</xdr:rowOff>
    </xdr:to>
    <xdr:sp macro="" textlink="">
      <xdr:nvSpPr>
        <xdr:cNvPr id="151" name="楕円 150">
          <a:extLst>
            <a:ext uri="{FF2B5EF4-FFF2-40B4-BE49-F238E27FC236}">
              <a16:creationId xmlns:a16="http://schemas.microsoft.com/office/drawing/2014/main" id="{55518A4A-7D2E-4D05-8506-699C4C1C9FAD}"/>
            </a:ext>
          </a:extLst>
        </xdr:cNvPr>
        <xdr:cNvSpPr/>
      </xdr:nvSpPr>
      <xdr:spPr>
        <a:xfrm>
          <a:off x="12509500" y="614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16552</xdr:rowOff>
    </xdr:from>
    <xdr:to>
      <xdr:col>68</xdr:col>
      <xdr:colOff>73025</xdr:colOff>
      <xdr:row>31</xdr:row>
      <xdr:rowOff>113707</xdr:rowOff>
    </xdr:to>
    <xdr:cxnSp macro="">
      <xdr:nvCxnSpPr>
        <xdr:cNvPr id="152" name="直線コネクタ 151">
          <a:extLst>
            <a:ext uri="{FF2B5EF4-FFF2-40B4-BE49-F238E27FC236}">
              <a16:creationId xmlns:a16="http://schemas.microsoft.com/office/drawing/2014/main" id="{D1A35493-9BFC-4745-9202-D8469FF9F66F}"/>
            </a:ext>
          </a:extLst>
        </xdr:cNvPr>
        <xdr:cNvCxnSpPr/>
      </xdr:nvCxnSpPr>
      <xdr:spPr>
        <a:xfrm flipV="1">
          <a:off x="12560300" y="6103027"/>
          <a:ext cx="762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157734</xdr:rowOff>
    </xdr:from>
    <xdr:to>
      <xdr:col>60</xdr:col>
      <xdr:colOff>123825</xdr:colOff>
      <xdr:row>33</xdr:row>
      <xdr:rowOff>87885</xdr:rowOff>
    </xdr:to>
    <xdr:sp macro="" textlink="">
      <xdr:nvSpPr>
        <xdr:cNvPr id="153" name="楕円 152">
          <a:extLst>
            <a:ext uri="{FF2B5EF4-FFF2-40B4-BE49-F238E27FC236}">
              <a16:creationId xmlns:a16="http://schemas.microsoft.com/office/drawing/2014/main" id="{9040C312-2D18-4DB1-87CF-18A39E1B23D7}"/>
            </a:ext>
          </a:extLst>
        </xdr:cNvPr>
        <xdr:cNvSpPr/>
      </xdr:nvSpPr>
      <xdr:spPr>
        <a:xfrm>
          <a:off x="11747500" y="641565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113707</xdr:rowOff>
    </xdr:from>
    <xdr:to>
      <xdr:col>64</xdr:col>
      <xdr:colOff>73025</xdr:colOff>
      <xdr:row>33</xdr:row>
      <xdr:rowOff>37084</xdr:rowOff>
    </xdr:to>
    <xdr:cxnSp macro="">
      <xdr:nvCxnSpPr>
        <xdr:cNvPr id="154" name="直線コネクタ 153">
          <a:extLst>
            <a:ext uri="{FF2B5EF4-FFF2-40B4-BE49-F238E27FC236}">
              <a16:creationId xmlns:a16="http://schemas.microsoft.com/office/drawing/2014/main" id="{AD055801-1F36-4053-A0C0-87AB4FDD6C5C}"/>
            </a:ext>
          </a:extLst>
        </xdr:cNvPr>
        <xdr:cNvCxnSpPr/>
      </xdr:nvCxnSpPr>
      <xdr:spPr>
        <a:xfrm flipV="1">
          <a:off x="11798300" y="6200182"/>
          <a:ext cx="762000" cy="266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578</xdr:rowOff>
    </xdr:from>
    <xdr:ext cx="469744" cy="259045"/>
    <xdr:sp macro="" textlink="">
      <xdr:nvSpPr>
        <xdr:cNvPr id="155" name="n_1aveValue債務償還比率">
          <a:extLst>
            <a:ext uri="{FF2B5EF4-FFF2-40B4-BE49-F238E27FC236}">
              <a16:creationId xmlns:a16="http://schemas.microsoft.com/office/drawing/2014/main" id="{75F49699-7D62-4EA4-955C-4AC5C48D92FF}"/>
            </a:ext>
          </a:extLst>
        </xdr:cNvPr>
        <xdr:cNvSpPr txBox="1"/>
      </xdr:nvSpPr>
      <xdr:spPr>
        <a:xfrm>
          <a:off x="13836727" y="5744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16051</xdr:rowOff>
    </xdr:from>
    <xdr:ext cx="469744" cy="259045"/>
    <xdr:sp macro="" textlink="">
      <xdr:nvSpPr>
        <xdr:cNvPr id="156" name="n_2aveValue債務償還比率">
          <a:extLst>
            <a:ext uri="{FF2B5EF4-FFF2-40B4-BE49-F238E27FC236}">
              <a16:creationId xmlns:a16="http://schemas.microsoft.com/office/drawing/2014/main" id="{A4C649C4-6536-4FC2-8F22-933BABD8C9C2}"/>
            </a:ext>
          </a:extLst>
        </xdr:cNvPr>
        <xdr:cNvSpPr txBox="1"/>
      </xdr:nvSpPr>
      <xdr:spPr>
        <a:xfrm>
          <a:off x="13087427" y="575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12093</xdr:rowOff>
    </xdr:from>
    <xdr:ext cx="469744" cy="259045"/>
    <xdr:sp macro="" textlink="">
      <xdr:nvSpPr>
        <xdr:cNvPr id="157" name="n_3aveValue債務償還比率">
          <a:extLst>
            <a:ext uri="{FF2B5EF4-FFF2-40B4-BE49-F238E27FC236}">
              <a16:creationId xmlns:a16="http://schemas.microsoft.com/office/drawing/2014/main" id="{26198970-68F2-4188-8CA0-9752058E11AC}"/>
            </a:ext>
          </a:extLst>
        </xdr:cNvPr>
        <xdr:cNvSpPr txBox="1"/>
      </xdr:nvSpPr>
      <xdr:spPr>
        <a:xfrm>
          <a:off x="12325427" y="575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73994</xdr:rowOff>
    </xdr:from>
    <xdr:ext cx="469744" cy="259045"/>
    <xdr:sp macro="" textlink="">
      <xdr:nvSpPr>
        <xdr:cNvPr id="158" name="n_4aveValue債務償還比率">
          <a:extLst>
            <a:ext uri="{FF2B5EF4-FFF2-40B4-BE49-F238E27FC236}">
              <a16:creationId xmlns:a16="http://schemas.microsoft.com/office/drawing/2014/main" id="{A2FA21FC-C562-4728-8F11-E2CE1913AB39}"/>
            </a:ext>
          </a:extLst>
        </xdr:cNvPr>
        <xdr:cNvSpPr txBox="1"/>
      </xdr:nvSpPr>
      <xdr:spPr>
        <a:xfrm>
          <a:off x="11563427" y="5989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68745</xdr:rowOff>
    </xdr:from>
    <xdr:ext cx="469744" cy="259045"/>
    <xdr:sp macro="" textlink="">
      <xdr:nvSpPr>
        <xdr:cNvPr id="159" name="n_1mainValue債務償還比率">
          <a:extLst>
            <a:ext uri="{FF2B5EF4-FFF2-40B4-BE49-F238E27FC236}">
              <a16:creationId xmlns:a16="http://schemas.microsoft.com/office/drawing/2014/main" id="{39C954FC-531B-42D9-8683-37C4D4085B2D}"/>
            </a:ext>
          </a:extLst>
        </xdr:cNvPr>
        <xdr:cNvSpPr txBox="1"/>
      </xdr:nvSpPr>
      <xdr:spPr>
        <a:xfrm>
          <a:off x="13836727" y="6326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58479</xdr:rowOff>
    </xdr:from>
    <xdr:ext cx="469744" cy="259045"/>
    <xdr:sp macro="" textlink="">
      <xdr:nvSpPr>
        <xdr:cNvPr id="160" name="n_2mainValue債務償還比率">
          <a:extLst>
            <a:ext uri="{FF2B5EF4-FFF2-40B4-BE49-F238E27FC236}">
              <a16:creationId xmlns:a16="http://schemas.microsoft.com/office/drawing/2014/main" id="{50D0178C-2A4C-4975-9446-119E8EC24C04}"/>
            </a:ext>
          </a:extLst>
        </xdr:cNvPr>
        <xdr:cNvSpPr txBox="1"/>
      </xdr:nvSpPr>
      <xdr:spPr>
        <a:xfrm>
          <a:off x="13087427" y="6144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155634</xdr:rowOff>
    </xdr:from>
    <xdr:ext cx="469744" cy="259045"/>
    <xdr:sp macro="" textlink="">
      <xdr:nvSpPr>
        <xdr:cNvPr id="161" name="n_3mainValue債務償還比率">
          <a:extLst>
            <a:ext uri="{FF2B5EF4-FFF2-40B4-BE49-F238E27FC236}">
              <a16:creationId xmlns:a16="http://schemas.microsoft.com/office/drawing/2014/main" id="{62FA48B5-03B8-4456-8B3E-BC512C9CB6BD}"/>
            </a:ext>
          </a:extLst>
        </xdr:cNvPr>
        <xdr:cNvSpPr txBox="1"/>
      </xdr:nvSpPr>
      <xdr:spPr>
        <a:xfrm>
          <a:off x="12325427" y="624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79011</xdr:rowOff>
    </xdr:from>
    <xdr:ext cx="469744" cy="259045"/>
    <xdr:sp macro="" textlink="">
      <xdr:nvSpPr>
        <xdr:cNvPr id="162" name="n_4mainValue債務償還比率">
          <a:extLst>
            <a:ext uri="{FF2B5EF4-FFF2-40B4-BE49-F238E27FC236}">
              <a16:creationId xmlns:a16="http://schemas.microsoft.com/office/drawing/2014/main" id="{B0A1A85C-A0FA-41CD-8D44-AA85584F3C1F}"/>
            </a:ext>
          </a:extLst>
        </xdr:cNvPr>
        <xdr:cNvSpPr txBox="1"/>
      </xdr:nvSpPr>
      <xdr:spPr>
        <a:xfrm>
          <a:off x="11563427" y="650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CB73E463-FB40-476F-8DA4-1C2D3CBD433C}"/>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605494C7-EB2C-490B-BB0E-57A0A697BB8D}"/>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DF33CADC-6163-411C-94AB-2AEB9D222602}"/>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706BB323-E191-4706-BE9B-60117BB2D37E}"/>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89DD6354-334A-48B8-B257-F9122F5DC4BC}"/>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6C1F9705-7825-4BC9-AADD-FD633E1523FA}"/>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B7DDEF0-43C1-4875-BB27-B47F572FB187}"/>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4D9C314-DDD6-4F04-9D77-95E4DB71A79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C5EAD26-60FC-4C1F-A06C-4E72920C0956}"/>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1B5D62A-EA27-4BCC-AC74-0CADB96ABED4}"/>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岡山県和気町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D8583AA-B04E-4326-868E-05B3F320C7C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2FE9FA9-F36B-453E-BE1B-E8B9E376514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25B0040-217E-48AD-9F29-05827A55FB2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0A322F5-F146-499E-9E2D-FEDAB4E5E99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95AB0C0-5D7F-4552-A91A-EBD9E6042AA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55F3665-D6E8-432A-802B-B8160EC6196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12,871
12,520
144.21
10,370,548
9,748,512
579,801
5,778,671
9,957,672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AD96F00-738C-4540-A0C0-CE914B50641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F9E8261-C148-4D67-A8B3-16AEEB2577E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422FACF-BE72-494A-9858-ABBAB29E9EE7}"/>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13.0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3587F46-59FB-4272-9046-67AC56D02A2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F1700EF-41FD-4329-A73A-F68D46390A7C}"/>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6602A142-3918-4505-8A33-E876739AC419}"/>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42A5703-97AA-4D05-86BD-EFC94444B93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481DCE3-0CF7-4717-9204-A80CF7FCC27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A21907A-A85C-4165-B6BD-9D99B82AE7A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F588A19-A70D-40E4-BC86-9655005CA30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E54CB79-D861-4519-9922-76A03A19553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13A9E62-A20B-4B9D-9929-A208E4FC517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78424F0-7C37-48B6-8857-163B338E087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B937013-5838-489D-B031-8F6906B0F8E2}"/>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3B5245B-0165-4466-B31F-675486F6AF9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28AFFA8-2532-4E3E-92DC-B6A51533735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C1C5E7E-0248-413F-BD81-A750ACC865B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78B2DED-77F3-4968-8C52-1C71EB2CCA85}"/>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E1FA2AA-DE9D-4EB5-AA82-99387E60870F}"/>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D62571E-DE5F-4A35-AFC8-FE1A6E0AE7E5}"/>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30BA5D6-C134-4D7F-82E1-1040E7953282}"/>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AB91B1E-61D6-41E7-8018-CE726E09A6A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B53DEEA-E43D-409B-8F10-FEEE5593D106}"/>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111CDDD-0B87-405C-B2BE-D191EB96E3F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A7FFAB0-2166-4110-B6E3-F8392C33B42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427DEBE-E605-4E2A-96D7-EFA3B1CB5E3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EF39B00-79CF-452F-87D1-F2D20A948E1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1C96CBE-828A-4B44-9607-21176C9E79A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13CE24D-32AF-42E1-8BBD-BC8CD0E25E6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6B23463-FB65-45C4-85A6-52D0FDD70A88}"/>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0740915-0220-457E-A377-31F3F9F338CF}"/>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5975E84-EB4E-4715-89E0-515F06E77D73}"/>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F56E09AD-9733-4FD9-963D-408DACC7B8C4}"/>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7AF9F4AB-8E91-4C5B-A78C-587EC88EA3A8}"/>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125A643E-6CAF-43FB-8A0D-BC91D7785389}"/>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D05C7506-0023-4DF9-B169-53759EA78552}"/>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563F1684-BC30-4CBA-A219-60FA134FD2E3}"/>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9BD0902-DF8C-44AF-A10C-5A5352BAF064}"/>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E6B8F6AC-0425-4C8F-B134-AFB11879BD1A}"/>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A8C7AD32-F180-4C05-B746-74AC84621C58}"/>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E03FFAA9-8D79-4D45-B625-16618C486F28}"/>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B750E61-5ECA-4F30-85C2-251ED10DD69B}"/>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29777A37-43E0-4FC3-9B6B-E9B4221831A4}"/>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D6EB3576-4904-4174-A914-6395285C53DA}"/>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248FFCF0-54C7-4E47-ABC9-6EFBFAEC81D3}"/>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55245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9127F27D-4475-4316-8B48-C0EF366ABDB5}"/>
            </a:ext>
          </a:extLst>
        </xdr:cNvPr>
        <xdr:cNvCxnSpPr/>
      </xdr:nvCxnSpPr>
      <xdr:spPr>
        <a:xfrm flipV="1">
          <a:off x="4634865" y="5884545"/>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道路】&#10;有形固定資産減価償却率最小値テキスト">
          <a:extLst>
            <a:ext uri="{FF2B5EF4-FFF2-40B4-BE49-F238E27FC236}">
              <a16:creationId xmlns:a16="http://schemas.microsoft.com/office/drawing/2014/main" id="{BFAFADB7-30A7-43D3-A777-69AD3200B494}"/>
            </a:ext>
          </a:extLst>
        </xdr:cNvPr>
        <xdr:cNvSpPr txBox="1"/>
      </xdr:nvSpPr>
      <xdr:spPr>
        <a:xfrm>
          <a:off x="4673600"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72B791F9-10CF-48E3-9432-1380047ACDC5}"/>
            </a:ext>
          </a:extLst>
        </xdr:cNvPr>
        <xdr:cNvCxnSpPr/>
      </xdr:nvCxnSpPr>
      <xdr:spPr>
        <a:xfrm>
          <a:off x="4546600" y="722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1922</xdr:rowOff>
    </xdr:from>
    <xdr:ext cx="405111" cy="259045"/>
    <xdr:sp macro="" textlink="">
      <xdr:nvSpPr>
        <xdr:cNvPr id="60" name="【道路】&#10;有形固定資産減価償却率最大値テキスト">
          <a:extLst>
            <a:ext uri="{FF2B5EF4-FFF2-40B4-BE49-F238E27FC236}">
              <a16:creationId xmlns:a16="http://schemas.microsoft.com/office/drawing/2014/main" id="{1EAC03E4-6695-425F-9CE1-F86AF51B2A0A}"/>
            </a:ext>
          </a:extLst>
        </xdr:cNvPr>
        <xdr:cNvSpPr txBox="1"/>
      </xdr:nvSpPr>
      <xdr:spPr>
        <a:xfrm>
          <a:off x="4673600" y="565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55245</xdr:rowOff>
    </xdr:from>
    <xdr:to>
      <xdr:col>24</xdr:col>
      <xdr:colOff>152400</xdr:colOff>
      <xdr:row>34</xdr:row>
      <xdr:rowOff>55245</xdr:rowOff>
    </xdr:to>
    <xdr:cxnSp macro="">
      <xdr:nvCxnSpPr>
        <xdr:cNvPr id="61" name="直線コネクタ 60">
          <a:extLst>
            <a:ext uri="{FF2B5EF4-FFF2-40B4-BE49-F238E27FC236}">
              <a16:creationId xmlns:a16="http://schemas.microsoft.com/office/drawing/2014/main" id="{3487B441-66A7-4D99-9FB2-04A153F6A9B9}"/>
            </a:ext>
          </a:extLst>
        </xdr:cNvPr>
        <xdr:cNvCxnSpPr/>
      </xdr:nvCxnSpPr>
      <xdr:spPr>
        <a:xfrm>
          <a:off x="4546600" y="5884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27322</xdr:rowOff>
    </xdr:from>
    <xdr:ext cx="405111" cy="259045"/>
    <xdr:sp macro="" textlink="">
      <xdr:nvSpPr>
        <xdr:cNvPr id="62" name="【道路】&#10;有形固定資産減価償却率平均値テキスト">
          <a:extLst>
            <a:ext uri="{FF2B5EF4-FFF2-40B4-BE49-F238E27FC236}">
              <a16:creationId xmlns:a16="http://schemas.microsoft.com/office/drawing/2014/main" id="{AD26150C-19C9-47AF-9A8A-B920D697E6A5}"/>
            </a:ext>
          </a:extLst>
        </xdr:cNvPr>
        <xdr:cNvSpPr txBox="1"/>
      </xdr:nvSpPr>
      <xdr:spPr>
        <a:xfrm>
          <a:off x="4673600" y="6370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xdr:rowOff>
    </xdr:from>
    <xdr:to>
      <xdr:col>24</xdr:col>
      <xdr:colOff>114300</xdr:colOff>
      <xdr:row>38</xdr:row>
      <xdr:rowOff>106045</xdr:rowOff>
    </xdr:to>
    <xdr:sp macro="" textlink="">
      <xdr:nvSpPr>
        <xdr:cNvPr id="63" name="フローチャート: 判断 62">
          <a:extLst>
            <a:ext uri="{FF2B5EF4-FFF2-40B4-BE49-F238E27FC236}">
              <a16:creationId xmlns:a16="http://schemas.microsoft.com/office/drawing/2014/main" id="{2346FE84-20D0-4A60-9935-9B8D508981D9}"/>
            </a:ext>
          </a:extLst>
        </xdr:cNvPr>
        <xdr:cNvSpPr/>
      </xdr:nvSpPr>
      <xdr:spPr>
        <a:xfrm>
          <a:off x="4584700" y="65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34925</xdr:rowOff>
    </xdr:from>
    <xdr:to>
      <xdr:col>20</xdr:col>
      <xdr:colOff>38100</xdr:colOff>
      <xdr:row>38</xdr:row>
      <xdr:rowOff>136525</xdr:rowOff>
    </xdr:to>
    <xdr:sp macro="" textlink="">
      <xdr:nvSpPr>
        <xdr:cNvPr id="64" name="フローチャート: 判断 63">
          <a:extLst>
            <a:ext uri="{FF2B5EF4-FFF2-40B4-BE49-F238E27FC236}">
              <a16:creationId xmlns:a16="http://schemas.microsoft.com/office/drawing/2014/main" id="{FB7CFFBF-C5BE-44B4-A456-94732974D39C}"/>
            </a:ext>
          </a:extLst>
        </xdr:cNvPr>
        <xdr:cNvSpPr/>
      </xdr:nvSpPr>
      <xdr:spPr>
        <a:xfrm>
          <a:off x="3746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170180</xdr:rowOff>
    </xdr:from>
    <xdr:to>
      <xdr:col>15</xdr:col>
      <xdr:colOff>101600</xdr:colOff>
      <xdr:row>38</xdr:row>
      <xdr:rowOff>100330</xdr:rowOff>
    </xdr:to>
    <xdr:sp macro="" textlink="">
      <xdr:nvSpPr>
        <xdr:cNvPr id="65" name="フローチャート: 判断 64">
          <a:extLst>
            <a:ext uri="{FF2B5EF4-FFF2-40B4-BE49-F238E27FC236}">
              <a16:creationId xmlns:a16="http://schemas.microsoft.com/office/drawing/2014/main" id="{0BB322B5-3230-4215-802D-FFA5A7333271}"/>
            </a:ext>
          </a:extLst>
        </xdr:cNvPr>
        <xdr:cNvSpPr/>
      </xdr:nvSpPr>
      <xdr:spPr>
        <a:xfrm>
          <a:off x="2857500" y="651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139700</xdr:rowOff>
    </xdr:from>
    <xdr:to>
      <xdr:col>10</xdr:col>
      <xdr:colOff>165100</xdr:colOff>
      <xdr:row>38</xdr:row>
      <xdr:rowOff>69850</xdr:rowOff>
    </xdr:to>
    <xdr:sp macro="" textlink="">
      <xdr:nvSpPr>
        <xdr:cNvPr id="66" name="フローチャート: 判断 65">
          <a:extLst>
            <a:ext uri="{FF2B5EF4-FFF2-40B4-BE49-F238E27FC236}">
              <a16:creationId xmlns:a16="http://schemas.microsoft.com/office/drawing/2014/main" id="{1A34C09F-1945-473E-A7F4-590A991D6CA0}"/>
            </a:ext>
          </a:extLst>
        </xdr:cNvPr>
        <xdr:cNvSpPr/>
      </xdr:nvSpPr>
      <xdr:spPr>
        <a:xfrm>
          <a:off x="1968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147320</xdr:rowOff>
    </xdr:from>
    <xdr:to>
      <xdr:col>6</xdr:col>
      <xdr:colOff>38100</xdr:colOff>
      <xdr:row>38</xdr:row>
      <xdr:rowOff>77470</xdr:rowOff>
    </xdr:to>
    <xdr:sp macro="" textlink="">
      <xdr:nvSpPr>
        <xdr:cNvPr id="67" name="フローチャート: 判断 66">
          <a:extLst>
            <a:ext uri="{FF2B5EF4-FFF2-40B4-BE49-F238E27FC236}">
              <a16:creationId xmlns:a16="http://schemas.microsoft.com/office/drawing/2014/main" id="{8923E460-9E9A-44A4-BCB1-E6B6BC2E03C6}"/>
            </a:ext>
          </a:extLst>
        </xdr:cNvPr>
        <xdr:cNvSpPr/>
      </xdr:nvSpPr>
      <xdr:spPr>
        <a:xfrm>
          <a:off x="1079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41809924-FA7D-479F-9D53-2B6E6AF3A3E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8116ACA-D8A4-430E-96B2-D0C8F1DBD42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3149FBE-46E0-4F1E-AE85-23D8AC88D431}"/>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C6D1431F-482A-4282-8D1F-F29520688DE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4236A44-CB56-4DB0-809F-55ED372BCE1C}"/>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2540</xdr:rowOff>
    </xdr:from>
    <xdr:to>
      <xdr:col>24</xdr:col>
      <xdr:colOff>114300</xdr:colOff>
      <xdr:row>39</xdr:row>
      <xdr:rowOff>104140</xdr:rowOff>
    </xdr:to>
    <xdr:sp macro="" textlink="">
      <xdr:nvSpPr>
        <xdr:cNvPr id="73" name="楕円 72">
          <a:extLst>
            <a:ext uri="{FF2B5EF4-FFF2-40B4-BE49-F238E27FC236}">
              <a16:creationId xmlns:a16="http://schemas.microsoft.com/office/drawing/2014/main" id="{B90270C8-1897-4F28-A8A9-C01F315D92BE}"/>
            </a:ext>
          </a:extLst>
        </xdr:cNvPr>
        <xdr:cNvSpPr/>
      </xdr:nvSpPr>
      <xdr:spPr>
        <a:xfrm>
          <a:off x="45847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152417</xdr:rowOff>
    </xdr:from>
    <xdr:ext cx="405111" cy="259045"/>
    <xdr:sp macro="" textlink="">
      <xdr:nvSpPr>
        <xdr:cNvPr id="74" name="【道路】&#10;有形固定資産減価償却率該当値テキスト">
          <a:extLst>
            <a:ext uri="{FF2B5EF4-FFF2-40B4-BE49-F238E27FC236}">
              <a16:creationId xmlns:a16="http://schemas.microsoft.com/office/drawing/2014/main" id="{916DF2D1-2FCF-4772-9B1C-987BAB4E63C1}"/>
            </a:ext>
          </a:extLst>
        </xdr:cNvPr>
        <xdr:cNvSpPr txBox="1"/>
      </xdr:nvSpPr>
      <xdr:spPr>
        <a:xfrm>
          <a:off x="4673600"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143510</xdr:rowOff>
    </xdr:from>
    <xdr:to>
      <xdr:col>20</xdr:col>
      <xdr:colOff>38100</xdr:colOff>
      <xdr:row>39</xdr:row>
      <xdr:rowOff>73660</xdr:rowOff>
    </xdr:to>
    <xdr:sp macro="" textlink="">
      <xdr:nvSpPr>
        <xdr:cNvPr id="75" name="楕円 74">
          <a:extLst>
            <a:ext uri="{FF2B5EF4-FFF2-40B4-BE49-F238E27FC236}">
              <a16:creationId xmlns:a16="http://schemas.microsoft.com/office/drawing/2014/main" id="{87706655-E1FC-4502-8D54-86C394FF27C1}"/>
            </a:ext>
          </a:extLst>
        </xdr:cNvPr>
        <xdr:cNvSpPr/>
      </xdr:nvSpPr>
      <xdr:spPr>
        <a:xfrm>
          <a:off x="3746500" y="665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22860</xdr:rowOff>
    </xdr:from>
    <xdr:to>
      <xdr:col>24</xdr:col>
      <xdr:colOff>63500</xdr:colOff>
      <xdr:row>39</xdr:row>
      <xdr:rowOff>53340</xdr:rowOff>
    </xdr:to>
    <xdr:cxnSp macro="">
      <xdr:nvCxnSpPr>
        <xdr:cNvPr id="76" name="直線コネクタ 75">
          <a:extLst>
            <a:ext uri="{FF2B5EF4-FFF2-40B4-BE49-F238E27FC236}">
              <a16:creationId xmlns:a16="http://schemas.microsoft.com/office/drawing/2014/main" id="{308B455B-44AC-45F3-B40F-372B02EC9F3C}"/>
            </a:ext>
          </a:extLst>
        </xdr:cNvPr>
        <xdr:cNvCxnSpPr/>
      </xdr:nvCxnSpPr>
      <xdr:spPr>
        <a:xfrm>
          <a:off x="3797300" y="670941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109220</xdr:rowOff>
    </xdr:from>
    <xdr:to>
      <xdr:col>15</xdr:col>
      <xdr:colOff>101600</xdr:colOff>
      <xdr:row>39</xdr:row>
      <xdr:rowOff>39370</xdr:rowOff>
    </xdr:to>
    <xdr:sp macro="" textlink="">
      <xdr:nvSpPr>
        <xdr:cNvPr id="77" name="楕円 76">
          <a:extLst>
            <a:ext uri="{FF2B5EF4-FFF2-40B4-BE49-F238E27FC236}">
              <a16:creationId xmlns:a16="http://schemas.microsoft.com/office/drawing/2014/main" id="{C5895C60-6A62-4885-AE64-87A615933AB9}"/>
            </a:ext>
          </a:extLst>
        </xdr:cNvPr>
        <xdr:cNvSpPr/>
      </xdr:nvSpPr>
      <xdr:spPr>
        <a:xfrm>
          <a:off x="2857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160020</xdr:rowOff>
    </xdr:from>
    <xdr:to>
      <xdr:col>19</xdr:col>
      <xdr:colOff>177800</xdr:colOff>
      <xdr:row>39</xdr:row>
      <xdr:rowOff>22860</xdr:rowOff>
    </xdr:to>
    <xdr:cxnSp macro="">
      <xdr:nvCxnSpPr>
        <xdr:cNvPr id="78" name="直線コネクタ 77">
          <a:extLst>
            <a:ext uri="{FF2B5EF4-FFF2-40B4-BE49-F238E27FC236}">
              <a16:creationId xmlns:a16="http://schemas.microsoft.com/office/drawing/2014/main" id="{2774E44A-DB4E-44EB-96F9-D82BFFFB3837}"/>
            </a:ext>
          </a:extLst>
        </xdr:cNvPr>
        <xdr:cNvCxnSpPr/>
      </xdr:nvCxnSpPr>
      <xdr:spPr>
        <a:xfrm>
          <a:off x="2908300" y="667512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74930</xdr:rowOff>
    </xdr:from>
    <xdr:to>
      <xdr:col>10</xdr:col>
      <xdr:colOff>165100</xdr:colOff>
      <xdr:row>39</xdr:row>
      <xdr:rowOff>5080</xdr:rowOff>
    </xdr:to>
    <xdr:sp macro="" textlink="">
      <xdr:nvSpPr>
        <xdr:cNvPr id="79" name="楕円 78">
          <a:extLst>
            <a:ext uri="{FF2B5EF4-FFF2-40B4-BE49-F238E27FC236}">
              <a16:creationId xmlns:a16="http://schemas.microsoft.com/office/drawing/2014/main" id="{51CF4044-7D97-4294-980F-C1839DE5D754}"/>
            </a:ext>
          </a:extLst>
        </xdr:cNvPr>
        <xdr:cNvSpPr/>
      </xdr:nvSpPr>
      <xdr:spPr>
        <a:xfrm>
          <a:off x="196850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125730</xdr:rowOff>
    </xdr:from>
    <xdr:to>
      <xdr:col>15</xdr:col>
      <xdr:colOff>50800</xdr:colOff>
      <xdr:row>38</xdr:row>
      <xdr:rowOff>160020</xdr:rowOff>
    </xdr:to>
    <xdr:cxnSp macro="">
      <xdr:nvCxnSpPr>
        <xdr:cNvPr id="80" name="直線コネクタ 79">
          <a:extLst>
            <a:ext uri="{FF2B5EF4-FFF2-40B4-BE49-F238E27FC236}">
              <a16:creationId xmlns:a16="http://schemas.microsoft.com/office/drawing/2014/main" id="{6E2F27CC-7102-46AF-B56B-74BA6679178F}"/>
            </a:ext>
          </a:extLst>
        </xdr:cNvPr>
        <xdr:cNvCxnSpPr/>
      </xdr:nvCxnSpPr>
      <xdr:spPr>
        <a:xfrm>
          <a:off x="2019300" y="66408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42545</xdr:rowOff>
    </xdr:from>
    <xdr:to>
      <xdr:col>6</xdr:col>
      <xdr:colOff>38100</xdr:colOff>
      <xdr:row>38</xdr:row>
      <xdr:rowOff>144145</xdr:rowOff>
    </xdr:to>
    <xdr:sp macro="" textlink="">
      <xdr:nvSpPr>
        <xdr:cNvPr id="81" name="楕円 80">
          <a:extLst>
            <a:ext uri="{FF2B5EF4-FFF2-40B4-BE49-F238E27FC236}">
              <a16:creationId xmlns:a16="http://schemas.microsoft.com/office/drawing/2014/main" id="{18085BDE-A3C3-493C-9674-910BB1D74793}"/>
            </a:ext>
          </a:extLst>
        </xdr:cNvPr>
        <xdr:cNvSpPr/>
      </xdr:nvSpPr>
      <xdr:spPr>
        <a:xfrm>
          <a:off x="1079500" y="655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93345</xdr:rowOff>
    </xdr:from>
    <xdr:to>
      <xdr:col>10</xdr:col>
      <xdr:colOff>114300</xdr:colOff>
      <xdr:row>38</xdr:row>
      <xdr:rowOff>125730</xdr:rowOff>
    </xdr:to>
    <xdr:cxnSp macro="">
      <xdr:nvCxnSpPr>
        <xdr:cNvPr id="82" name="直線コネクタ 81">
          <a:extLst>
            <a:ext uri="{FF2B5EF4-FFF2-40B4-BE49-F238E27FC236}">
              <a16:creationId xmlns:a16="http://schemas.microsoft.com/office/drawing/2014/main" id="{24586A8E-0467-4279-AB89-BF49C6129F9A}"/>
            </a:ext>
          </a:extLst>
        </xdr:cNvPr>
        <xdr:cNvCxnSpPr/>
      </xdr:nvCxnSpPr>
      <xdr:spPr>
        <a:xfrm>
          <a:off x="1130300" y="660844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153052</xdr:rowOff>
    </xdr:from>
    <xdr:ext cx="405111" cy="259045"/>
    <xdr:sp macro="" textlink="">
      <xdr:nvSpPr>
        <xdr:cNvPr id="83" name="n_1aveValue【道路】&#10;有形固定資産減価償却率">
          <a:extLst>
            <a:ext uri="{FF2B5EF4-FFF2-40B4-BE49-F238E27FC236}">
              <a16:creationId xmlns:a16="http://schemas.microsoft.com/office/drawing/2014/main" id="{0DC01BEE-D0AC-436F-AAEE-78629FD5188E}"/>
            </a:ext>
          </a:extLst>
        </xdr:cNvPr>
        <xdr:cNvSpPr txBox="1"/>
      </xdr:nvSpPr>
      <xdr:spPr>
        <a:xfrm>
          <a:off x="3582044" y="632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116857</xdr:rowOff>
    </xdr:from>
    <xdr:ext cx="405111" cy="259045"/>
    <xdr:sp macro="" textlink="">
      <xdr:nvSpPr>
        <xdr:cNvPr id="84" name="n_2aveValue【道路】&#10;有形固定資産減価償却率">
          <a:extLst>
            <a:ext uri="{FF2B5EF4-FFF2-40B4-BE49-F238E27FC236}">
              <a16:creationId xmlns:a16="http://schemas.microsoft.com/office/drawing/2014/main" id="{321841FE-2919-4076-8569-2623485F03DB}"/>
            </a:ext>
          </a:extLst>
        </xdr:cNvPr>
        <xdr:cNvSpPr txBox="1"/>
      </xdr:nvSpPr>
      <xdr:spPr>
        <a:xfrm>
          <a:off x="2705744" y="628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86377</xdr:rowOff>
    </xdr:from>
    <xdr:ext cx="405111" cy="259045"/>
    <xdr:sp macro="" textlink="">
      <xdr:nvSpPr>
        <xdr:cNvPr id="85" name="n_3aveValue【道路】&#10;有形固定資産減価償却率">
          <a:extLst>
            <a:ext uri="{FF2B5EF4-FFF2-40B4-BE49-F238E27FC236}">
              <a16:creationId xmlns:a16="http://schemas.microsoft.com/office/drawing/2014/main" id="{B52D84D7-C2E0-4014-B90A-2024DBBFBE00}"/>
            </a:ext>
          </a:extLst>
        </xdr:cNvPr>
        <xdr:cNvSpPr txBox="1"/>
      </xdr:nvSpPr>
      <xdr:spPr>
        <a:xfrm>
          <a:off x="1816744" y="625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93997</xdr:rowOff>
    </xdr:from>
    <xdr:ext cx="405111" cy="259045"/>
    <xdr:sp macro="" textlink="">
      <xdr:nvSpPr>
        <xdr:cNvPr id="86" name="n_4aveValue【道路】&#10;有形固定資産減価償却率">
          <a:extLst>
            <a:ext uri="{FF2B5EF4-FFF2-40B4-BE49-F238E27FC236}">
              <a16:creationId xmlns:a16="http://schemas.microsoft.com/office/drawing/2014/main" id="{00488F0E-5BF8-4861-AB62-2726C99FF97B}"/>
            </a:ext>
          </a:extLst>
        </xdr:cNvPr>
        <xdr:cNvSpPr txBox="1"/>
      </xdr:nvSpPr>
      <xdr:spPr>
        <a:xfrm>
          <a:off x="927744"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64787</xdr:rowOff>
    </xdr:from>
    <xdr:ext cx="405111" cy="259045"/>
    <xdr:sp macro="" textlink="">
      <xdr:nvSpPr>
        <xdr:cNvPr id="87" name="n_1mainValue【道路】&#10;有形固定資産減価償却率">
          <a:extLst>
            <a:ext uri="{FF2B5EF4-FFF2-40B4-BE49-F238E27FC236}">
              <a16:creationId xmlns:a16="http://schemas.microsoft.com/office/drawing/2014/main" id="{0141EF3D-00A4-4612-860B-146091AEF666}"/>
            </a:ext>
          </a:extLst>
        </xdr:cNvPr>
        <xdr:cNvSpPr txBox="1"/>
      </xdr:nvSpPr>
      <xdr:spPr>
        <a:xfrm>
          <a:off x="3582044" y="6751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30497</xdr:rowOff>
    </xdr:from>
    <xdr:ext cx="405111" cy="259045"/>
    <xdr:sp macro="" textlink="">
      <xdr:nvSpPr>
        <xdr:cNvPr id="88" name="n_2mainValue【道路】&#10;有形固定資産減価償却率">
          <a:extLst>
            <a:ext uri="{FF2B5EF4-FFF2-40B4-BE49-F238E27FC236}">
              <a16:creationId xmlns:a16="http://schemas.microsoft.com/office/drawing/2014/main" id="{28A39D50-710F-49E3-8427-0B50C5D5583C}"/>
            </a:ext>
          </a:extLst>
        </xdr:cNvPr>
        <xdr:cNvSpPr txBox="1"/>
      </xdr:nvSpPr>
      <xdr:spPr>
        <a:xfrm>
          <a:off x="2705744" y="671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167657</xdr:rowOff>
    </xdr:from>
    <xdr:ext cx="405111" cy="259045"/>
    <xdr:sp macro="" textlink="">
      <xdr:nvSpPr>
        <xdr:cNvPr id="89" name="n_3mainValue【道路】&#10;有形固定資産減価償却率">
          <a:extLst>
            <a:ext uri="{FF2B5EF4-FFF2-40B4-BE49-F238E27FC236}">
              <a16:creationId xmlns:a16="http://schemas.microsoft.com/office/drawing/2014/main" id="{6901EAD0-79E0-49D1-8355-A66E66327CD1}"/>
            </a:ext>
          </a:extLst>
        </xdr:cNvPr>
        <xdr:cNvSpPr txBox="1"/>
      </xdr:nvSpPr>
      <xdr:spPr>
        <a:xfrm>
          <a:off x="1816744" y="668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135272</xdr:rowOff>
    </xdr:from>
    <xdr:ext cx="405111" cy="259045"/>
    <xdr:sp macro="" textlink="">
      <xdr:nvSpPr>
        <xdr:cNvPr id="90" name="n_4mainValue【道路】&#10;有形固定資産減価償却率">
          <a:extLst>
            <a:ext uri="{FF2B5EF4-FFF2-40B4-BE49-F238E27FC236}">
              <a16:creationId xmlns:a16="http://schemas.microsoft.com/office/drawing/2014/main" id="{AAC1292B-599B-4423-85D7-C6955B9CE2BA}"/>
            </a:ext>
          </a:extLst>
        </xdr:cNvPr>
        <xdr:cNvSpPr txBox="1"/>
      </xdr:nvSpPr>
      <xdr:spPr>
        <a:xfrm>
          <a:off x="927744" y="665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49536395-A0D6-4466-B33A-2C40029A75F9}"/>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559C96C4-C4AB-4757-B055-6C9CE003244B}"/>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C14F299D-4ED5-4DD8-BBDA-9A8017D38D5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470FA647-B81C-499A-B95C-66BE6413D855}"/>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47E251DC-8505-4091-84B5-33C751697C8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B1A4FAF4-DF1C-41AA-942F-922C2F97925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B63B82E6-EC9B-4EB1-A889-6A02EFE958C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D47B20FA-C121-4A06-8292-4116448F8CF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B955F39C-9928-41F9-A989-7FFDBCFB3F7F}"/>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3DEBE762-5463-40B7-9964-B39A43C22B6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FB1FC29E-7F60-4E7E-A523-6D13CD57F696}"/>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6A66CFA2-B168-4E43-BDF6-1CB803BF5BCB}"/>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7B5F9AD0-8567-4F68-8E2F-B6FFCAA04583}"/>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18354366-C2AA-49C5-90F0-42C40A0362B5}"/>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BE93CDC7-FCF7-48E0-A067-5B415E079B7F}"/>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66E0E8DF-F95F-426D-8089-4B88C5C24585}"/>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B1328D1A-4E8E-468E-AAF6-93BBFEF25838}"/>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590B0F6B-5359-4C65-83D2-8FEA6B66A23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3780CD07-3AEA-4B03-9B70-58E4F46E5F6F}"/>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D888A475-EEBF-43C5-A41C-D9E80224BBF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D9110F1B-703C-4C7E-9F79-7C6D06DD700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286B23AC-ED2B-4BC4-993E-FA337D32C04B}"/>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EFCBB364-89EF-4197-A606-AE5F4E49D99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26270</xdr:rowOff>
    </xdr:from>
    <xdr:to>
      <xdr:col>54</xdr:col>
      <xdr:colOff>189865</xdr:colOff>
      <xdr:row>40</xdr:row>
      <xdr:rowOff>157905</xdr:rowOff>
    </xdr:to>
    <xdr:cxnSp macro="">
      <xdr:nvCxnSpPr>
        <xdr:cNvPr id="114" name="直線コネクタ 113">
          <a:extLst>
            <a:ext uri="{FF2B5EF4-FFF2-40B4-BE49-F238E27FC236}">
              <a16:creationId xmlns:a16="http://schemas.microsoft.com/office/drawing/2014/main" id="{DFECF880-CB67-4591-A2D3-0134E7993548}"/>
            </a:ext>
          </a:extLst>
        </xdr:cNvPr>
        <xdr:cNvCxnSpPr/>
      </xdr:nvCxnSpPr>
      <xdr:spPr>
        <a:xfrm flipV="1">
          <a:off x="10476865" y="5855570"/>
          <a:ext cx="0" cy="1160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161732</xdr:rowOff>
    </xdr:from>
    <xdr:ext cx="534377" cy="259045"/>
    <xdr:sp macro="" textlink="">
      <xdr:nvSpPr>
        <xdr:cNvPr id="115" name="【道路】&#10;一人当たり延長最小値テキスト">
          <a:extLst>
            <a:ext uri="{FF2B5EF4-FFF2-40B4-BE49-F238E27FC236}">
              <a16:creationId xmlns:a16="http://schemas.microsoft.com/office/drawing/2014/main" id="{842EB11D-5BED-4736-AF5F-04B93FA51A1E}"/>
            </a:ext>
          </a:extLst>
        </xdr:cNvPr>
        <xdr:cNvSpPr txBox="1"/>
      </xdr:nvSpPr>
      <xdr:spPr>
        <a:xfrm>
          <a:off x="10515600" y="701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157905</xdr:rowOff>
    </xdr:from>
    <xdr:to>
      <xdr:col>55</xdr:col>
      <xdr:colOff>88900</xdr:colOff>
      <xdr:row>40</xdr:row>
      <xdr:rowOff>157905</xdr:rowOff>
    </xdr:to>
    <xdr:cxnSp macro="">
      <xdr:nvCxnSpPr>
        <xdr:cNvPr id="116" name="直線コネクタ 115">
          <a:extLst>
            <a:ext uri="{FF2B5EF4-FFF2-40B4-BE49-F238E27FC236}">
              <a16:creationId xmlns:a16="http://schemas.microsoft.com/office/drawing/2014/main" id="{FCEBC602-7648-4559-894C-BEE099C848CB}"/>
            </a:ext>
          </a:extLst>
        </xdr:cNvPr>
        <xdr:cNvCxnSpPr/>
      </xdr:nvCxnSpPr>
      <xdr:spPr>
        <a:xfrm>
          <a:off x="10388600" y="7015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144397</xdr:rowOff>
    </xdr:from>
    <xdr:ext cx="534377" cy="259045"/>
    <xdr:sp macro="" textlink="">
      <xdr:nvSpPr>
        <xdr:cNvPr id="117" name="【道路】&#10;一人当たり延長最大値テキスト">
          <a:extLst>
            <a:ext uri="{FF2B5EF4-FFF2-40B4-BE49-F238E27FC236}">
              <a16:creationId xmlns:a16="http://schemas.microsoft.com/office/drawing/2014/main" id="{467A8A62-F637-41A9-8779-54E9D844B5D3}"/>
            </a:ext>
          </a:extLst>
        </xdr:cNvPr>
        <xdr:cNvSpPr txBox="1"/>
      </xdr:nvSpPr>
      <xdr:spPr>
        <a:xfrm>
          <a:off x="10515600" y="5630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26270</xdr:rowOff>
    </xdr:from>
    <xdr:to>
      <xdr:col>55</xdr:col>
      <xdr:colOff>88900</xdr:colOff>
      <xdr:row>34</xdr:row>
      <xdr:rowOff>26270</xdr:rowOff>
    </xdr:to>
    <xdr:cxnSp macro="">
      <xdr:nvCxnSpPr>
        <xdr:cNvPr id="118" name="直線コネクタ 117">
          <a:extLst>
            <a:ext uri="{FF2B5EF4-FFF2-40B4-BE49-F238E27FC236}">
              <a16:creationId xmlns:a16="http://schemas.microsoft.com/office/drawing/2014/main" id="{28471D2A-2D66-4E77-9D18-3CE6038F690F}"/>
            </a:ext>
          </a:extLst>
        </xdr:cNvPr>
        <xdr:cNvCxnSpPr/>
      </xdr:nvCxnSpPr>
      <xdr:spPr>
        <a:xfrm>
          <a:off x="10388600" y="5855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47700</xdr:rowOff>
    </xdr:from>
    <xdr:ext cx="534377" cy="259045"/>
    <xdr:sp macro="" textlink="">
      <xdr:nvSpPr>
        <xdr:cNvPr id="119" name="【道路】&#10;一人当たり延長平均値テキスト">
          <a:extLst>
            <a:ext uri="{FF2B5EF4-FFF2-40B4-BE49-F238E27FC236}">
              <a16:creationId xmlns:a16="http://schemas.microsoft.com/office/drawing/2014/main" id="{F565BAD4-F67D-4510-88BE-15173FACCB76}"/>
            </a:ext>
          </a:extLst>
        </xdr:cNvPr>
        <xdr:cNvSpPr txBox="1"/>
      </xdr:nvSpPr>
      <xdr:spPr>
        <a:xfrm>
          <a:off x="10515600" y="65628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69273</xdr:rowOff>
    </xdr:from>
    <xdr:to>
      <xdr:col>55</xdr:col>
      <xdr:colOff>50800</xdr:colOff>
      <xdr:row>38</xdr:row>
      <xdr:rowOff>170873</xdr:rowOff>
    </xdr:to>
    <xdr:sp macro="" textlink="">
      <xdr:nvSpPr>
        <xdr:cNvPr id="120" name="フローチャート: 判断 119">
          <a:extLst>
            <a:ext uri="{FF2B5EF4-FFF2-40B4-BE49-F238E27FC236}">
              <a16:creationId xmlns:a16="http://schemas.microsoft.com/office/drawing/2014/main" id="{A3D1C214-B83F-4072-B87E-6B59AA654D88}"/>
            </a:ext>
          </a:extLst>
        </xdr:cNvPr>
        <xdr:cNvSpPr/>
      </xdr:nvSpPr>
      <xdr:spPr>
        <a:xfrm>
          <a:off x="10426700" y="6584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54661</xdr:rowOff>
    </xdr:from>
    <xdr:to>
      <xdr:col>50</xdr:col>
      <xdr:colOff>165100</xdr:colOff>
      <xdr:row>38</xdr:row>
      <xdr:rowOff>156261</xdr:rowOff>
    </xdr:to>
    <xdr:sp macro="" textlink="">
      <xdr:nvSpPr>
        <xdr:cNvPr id="121" name="フローチャート: 判断 120">
          <a:extLst>
            <a:ext uri="{FF2B5EF4-FFF2-40B4-BE49-F238E27FC236}">
              <a16:creationId xmlns:a16="http://schemas.microsoft.com/office/drawing/2014/main" id="{6D914947-DF20-4A45-8511-D181A0592FC3}"/>
            </a:ext>
          </a:extLst>
        </xdr:cNvPr>
        <xdr:cNvSpPr/>
      </xdr:nvSpPr>
      <xdr:spPr>
        <a:xfrm>
          <a:off x="9588500" y="656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60719</xdr:rowOff>
    </xdr:from>
    <xdr:to>
      <xdr:col>46</xdr:col>
      <xdr:colOff>38100</xdr:colOff>
      <xdr:row>38</xdr:row>
      <xdr:rowOff>162319</xdr:rowOff>
    </xdr:to>
    <xdr:sp macro="" textlink="">
      <xdr:nvSpPr>
        <xdr:cNvPr id="122" name="フローチャート: 判断 121">
          <a:extLst>
            <a:ext uri="{FF2B5EF4-FFF2-40B4-BE49-F238E27FC236}">
              <a16:creationId xmlns:a16="http://schemas.microsoft.com/office/drawing/2014/main" id="{B5F30AA5-7D96-4AA6-A4EE-094803510B21}"/>
            </a:ext>
          </a:extLst>
        </xdr:cNvPr>
        <xdr:cNvSpPr/>
      </xdr:nvSpPr>
      <xdr:spPr>
        <a:xfrm>
          <a:off x="8699500" y="657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79845</xdr:rowOff>
    </xdr:from>
    <xdr:to>
      <xdr:col>41</xdr:col>
      <xdr:colOff>101600</xdr:colOff>
      <xdr:row>39</xdr:row>
      <xdr:rowOff>9995</xdr:rowOff>
    </xdr:to>
    <xdr:sp macro="" textlink="">
      <xdr:nvSpPr>
        <xdr:cNvPr id="123" name="フローチャート: 判断 122">
          <a:extLst>
            <a:ext uri="{FF2B5EF4-FFF2-40B4-BE49-F238E27FC236}">
              <a16:creationId xmlns:a16="http://schemas.microsoft.com/office/drawing/2014/main" id="{7F04D2A3-EB4A-4688-87C4-9B9A6FB01611}"/>
            </a:ext>
          </a:extLst>
        </xdr:cNvPr>
        <xdr:cNvSpPr/>
      </xdr:nvSpPr>
      <xdr:spPr>
        <a:xfrm>
          <a:off x="7810500" y="6594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90418</xdr:rowOff>
    </xdr:from>
    <xdr:to>
      <xdr:col>36</xdr:col>
      <xdr:colOff>165100</xdr:colOff>
      <xdr:row>39</xdr:row>
      <xdr:rowOff>20568</xdr:rowOff>
    </xdr:to>
    <xdr:sp macro="" textlink="">
      <xdr:nvSpPr>
        <xdr:cNvPr id="124" name="フローチャート: 判断 123">
          <a:extLst>
            <a:ext uri="{FF2B5EF4-FFF2-40B4-BE49-F238E27FC236}">
              <a16:creationId xmlns:a16="http://schemas.microsoft.com/office/drawing/2014/main" id="{7C69B03C-DAD7-43AA-BFC5-1DBE8D9D1B0B}"/>
            </a:ext>
          </a:extLst>
        </xdr:cNvPr>
        <xdr:cNvSpPr/>
      </xdr:nvSpPr>
      <xdr:spPr>
        <a:xfrm>
          <a:off x="6921500" y="6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51ACEFD-A7D4-439F-BDEB-970874188DC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F67F049-B72D-45E4-A8E9-ED38B43A5947}"/>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169A2E6-AAD3-4176-BEF5-08C8069B727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754DBFB-5380-464C-975A-C784E903119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B4A939E7-F51B-4C3B-BDF5-B206310FD9AC}"/>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147891</xdr:rowOff>
    </xdr:from>
    <xdr:to>
      <xdr:col>55</xdr:col>
      <xdr:colOff>50800</xdr:colOff>
      <xdr:row>38</xdr:row>
      <xdr:rowOff>78042</xdr:rowOff>
    </xdr:to>
    <xdr:sp macro="" textlink="">
      <xdr:nvSpPr>
        <xdr:cNvPr id="130" name="楕円 129">
          <a:extLst>
            <a:ext uri="{FF2B5EF4-FFF2-40B4-BE49-F238E27FC236}">
              <a16:creationId xmlns:a16="http://schemas.microsoft.com/office/drawing/2014/main" id="{6D395FD7-4004-4B53-890A-8734697D33B5}"/>
            </a:ext>
          </a:extLst>
        </xdr:cNvPr>
        <xdr:cNvSpPr/>
      </xdr:nvSpPr>
      <xdr:spPr>
        <a:xfrm>
          <a:off x="10426700" y="649154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170768</xdr:rowOff>
    </xdr:from>
    <xdr:ext cx="534377" cy="259045"/>
    <xdr:sp macro="" textlink="">
      <xdr:nvSpPr>
        <xdr:cNvPr id="131" name="【道路】&#10;一人当たり延長該当値テキスト">
          <a:extLst>
            <a:ext uri="{FF2B5EF4-FFF2-40B4-BE49-F238E27FC236}">
              <a16:creationId xmlns:a16="http://schemas.microsoft.com/office/drawing/2014/main" id="{0688F2E9-7142-4F2D-996E-9442C5FD4310}"/>
            </a:ext>
          </a:extLst>
        </xdr:cNvPr>
        <xdr:cNvSpPr txBox="1"/>
      </xdr:nvSpPr>
      <xdr:spPr>
        <a:xfrm>
          <a:off x="10515600" y="634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162731</xdr:rowOff>
    </xdr:from>
    <xdr:to>
      <xdr:col>50</xdr:col>
      <xdr:colOff>165100</xdr:colOff>
      <xdr:row>38</xdr:row>
      <xdr:rowOff>92881</xdr:rowOff>
    </xdr:to>
    <xdr:sp macro="" textlink="">
      <xdr:nvSpPr>
        <xdr:cNvPr id="132" name="楕円 131">
          <a:extLst>
            <a:ext uri="{FF2B5EF4-FFF2-40B4-BE49-F238E27FC236}">
              <a16:creationId xmlns:a16="http://schemas.microsoft.com/office/drawing/2014/main" id="{61EAF3AA-8E96-432C-A0E6-3E96EA6B51EF}"/>
            </a:ext>
          </a:extLst>
        </xdr:cNvPr>
        <xdr:cNvSpPr/>
      </xdr:nvSpPr>
      <xdr:spPr>
        <a:xfrm>
          <a:off x="9588500" y="6506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27242</xdr:rowOff>
    </xdr:from>
    <xdr:to>
      <xdr:col>55</xdr:col>
      <xdr:colOff>0</xdr:colOff>
      <xdr:row>38</xdr:row>
      <xdr:rowOff>42081</xdr:rowOff>
    </xdr:to>
    <xdr:cxnSp macro="">
      <xdr:nvCxnSpPr>
        <xdr:cNvPr id="133" name="直線コネクタ 132">
          <a:extLst>
            <a:ext uri="{FF2B5EF4-FFF2-40B4-BE49-F238E27FC236}">
              <a16:creationId xmlns:a16="http://schemas.microsoft.com/office/drawing/2014/main" id="{7343183C-C214-42F9-B0F8-42A6422DCC41}"/>
            </a:ext>
          </a:extLst>
        </xdr:cNvPr>
        <xdr:cNvCxnSpPr/>
      </xdr:nvCxnSpPr>
      <xdr:spPr>
        <a:xfrm flipV="1">
          <a:off x="9639300" y="6542342"/>
          <a:ext cx="838200" cy="1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5359</xdr:rowOff>
    </xdr:from>
    <xdr:to>
      <xdr:col>46</xdr:col>
      <xdr:colOff>38100</xdr:colOff>
      <xdr:row>38</xdr:row>
      <xdr:rowOff>106959</xdr:rowOff>
    </xdr:to>
    <xdr:sp macro="" textlink="">
      <xdr:nvSpPr>
        <xdr:cNvPr id="134" name="楕円 133">
          <a:extLst>
            <a:ext uri="{FF2B5EF4-FFF2-40B4-BE49-F238E27FC236}">
              <a16:creationId xmlns:a16="http://schemas.microsoft.com/office/drawing/2014/main" id="{BEAD329A-7902-4268-B7E7-FECE9B9E814A}"/>
            </a:ext>
          </a:extLst>
        </xdr:cNvPr>
        <xdr:cNvSpPr/>
      </xdr:nvSpPr>
      <xdr:spPr>
        <a:xfrm>
          <a:off x="8699500" y="6520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42081</xdr:rowOff>
    </xdr:from>
    <xdr:to>
      <xdr:col>50</xdr:col>
      <xdr:colOff>114300</xdr:colOff>
      <xdr:row>38</xdr:row>
      <xdr:rowOff>56159</xdr:rowOff>
    </xdr:to>
    <xdr:cxnSp macro="">
      <xdr:nvCxnSpPr>
        <xdr:cNvPr id="135" name="直線コネクタ 134">
          <a:extLst>
            <a:ext uri="{FF2B5EF4-FFF2-40B4-BE49-F238E27FC236}">
              <a16:creationId xmlns:a16="http://schemas.microsoft.com/office/drawing/2014/main" id="{289478EE-DD30-4F4C-8684-4BFE267D1ED1}"/>
            </a:ext>
          </a:extLst>
        </xdr:cNvPr>
        <xdr:cNvCxnSpPr/>
      </xdr:nvCxnSpPr>
      <xdr:spPr>
        <a:xfrm flipV="1">
          <a:off x="8750300" y="6557181"/>
          <a:ext cx="889000" cy="14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19400</xdr:rowOff>
    </xdr:from>
    <xdr:to>
      <xdr:col>41</xdr:col>
      <xdr:colOff>101600</xdr:colOff>
      <xdr:row>38</xdr:row>
      <xdr:rowOff>121000</xdr:rowOff>
    </xdr:to>
    <xdr:sp macro="" textlink="">
      <xdr:nvSpPr>
        <xdr:cNvPr id="136" name="楕円 135">
          <a:extLst>
            <a:ext uri="{FF2B5EF4-FFF2-40B4-BE49-F238E27FC236}">
              <a16:creationId xmlns:a16="http://schemas.microsoft.com/office/drawing/2014/main" id="{1D03E7FE-DE63-40BE-A2AA-41A6E2E1E917}"/>
            </a:ext>
          </a:extLst>
        </xdr:cNvPr>
        <xdr:cNvSpPr/>
      </xdr:nvSpPr>
      <xdr:spPr>
        <a:xfrm>
          <a:off x="7810500" y="65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56159</xdr:rowOff>
    </xdr:from>
    <xdr:to>
      <xdr:col>45</xdr:col>
      <xdr:colOff>177800</xdr:colOff>
      <xdr:row>38</xdr:row>
      <xdr:rowOff>70200</xdr:rowOff>
    </xdr:to>
    <xdr:cxnSp macro="">
      <xdr:nvCxnSpPr>
        <xdr:cNvPr id="137" name="直線コネクタ 136">
          <a:extLst>
            <a:ext uri="{FF2B5EF4-FFF2-40B4-BE49-F238E27FC236}">
              <a16:creationId xmlns:a16="http://schemas.microsoft.com/office/drawing/2014/main" id="{970B8633-783C-41B7-B115-1992643F5ACD}"/>
            </a:ext>
          </a:extLst>
        </xdr:cNvPr>
        <xdr:cNvCxnSpPr/>
      </xdr:nvCxnSpPr>
      <xdr:spPr>
        <a:xfrm flipV="1">
          <a:off x="7861300" y="6571259"/>
          <a:ext cx="889000" cy="1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28372</xdr:rowOff>
    </xdr:from>
    <xdr:to>
      <xdr:col>36</xdr:col>
      <xdr:colOff>165100</xdr:colOff>
      <xdr:row>38</xdr:row>
      <xdr:rowOff>129972</xdr:rowOff>
    </xdr:to>
    <xdr:sp macro="" textlink="">
      <xdr:nvSpPr>
        <xdr:cNvPr id="138" name="楕円 137">
          <a:extLst>
            <a:ext uri="{FF2B5EF4-FFF2-40B4-BE49-F238E27FC236}">
              <a16:creationId xmlns:a16="http://schemas.microsoft.com/office/drawing/2014/main" id="{6E5DF6D1-05B7-4029-9B8D-1C568E37C84C}"/>
            </a:ext>
          </a:extLst>
        </xdr:cNvPr>
        <xdr:cNvSpPr/>
      </xdr:nvSpPr>
      <xdr:spPr>
        <a:xfrm>
          <a:off x="6921500" y="654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70200</xdr:rowOff>
    </xdr:from>
    <xdr:to>
      <xdr:col>41</xdr:col>
      <xdr:colOff>50800</xdr:colOff>
      <xdr:row>38</xdr:row>
      <xdr:rowOff>79172</xdr:rowOff>
    </xdr:to>
    <xdr:cxnSp macro="">
      <xdr:nvCxnSpPr>
        <xdr:cNvPr id="139" name="直線コネクタ 138">
          <a:extLst>
            <a:ext uri="{FF2B5EF4-FFF2-40B4-BE49-F238E27FC236}">
              <a16:creationId xmlns:a16="http://schemas.microsoft.com/office/drawing/2014/main" id="{0B642782-D80A-4F3A-A46C-B59B17523807}"/>
            </a:ext>
          </a:extLst>
        </xdr:cNvPr>
        <xdr:cNvCxnSpPr/>
      </xdr:nvCxnSpPr>
      <xdr:spPr>
        <a:xfrm flipV="1">
          <a:off x="6972300" y="6585300"/>
          <a:ext cx="889000" cy="8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147388</xdr:rowOff>
    </xdr:from>
    <xdr:ext cx="534377" cy="259045"/>
    <xdr:sp macro="" textlink="">
      <xdr:nvSpPr>
        <xdr:cNvPr id="140" name="n_1aveValue【道路】&#10;一人当たり延長">
          <a:extLst>
            <a:ext uri="{FF2B5EF4-FFF2-40B4-BE49-F238E27FC236}">
              <a16:creationId xmlns:a16="http://schemas.microsoft.com/office/drawing/2014/main" id="{B540EB7B-69FE-44D6-B211-4E088F2D2F97}"/>
            </a:ext>
          </a:extLst>
        </xdr:cNvPr>
        <xdr:cNvSpPr txBox="1"/>
      </xdr:nvSpPr>
      <xdr:spPr>
        <a:xfrm>
          <a:off x="9359411" y="6662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153446</xdr:rowOff>
    </xdr:from>
    <xdr:ext cx="534377" cy="259045"/>
    <xdr:sp macro="" textlink="">
      <xdr:nvSpPr>
        <xdr:cNvPr id="141" name="n_2aveValue【道路】&#10;一人当たり延長">
          <a:extLst>
            <a:ext uri="{FF2B5EF4-FFF2-40B4-BE49-F238E27FC236}">
              <a16:creationId xmlns:a16="http://schemas.microsoft.com/office/drawing/2014/main" id="{98B86BCB-F779-481C-BC4D-B20843DDFC70}"/>
            </a:ext>
          </a:extLst>
        </xdr:cNvPr>
        <xdr:cNvSpPr txBox="1"/>
      </xdr:nvSpPr>
      <xdr:spPr>
        <a:xfrm>
          <a:off x="8483111" y="6668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1122</xdr:rowOff>
    </xdr:from>
    <xdr:ext cx="534377" cy="259045"/>
    <xdr:sp macro="" textlink="">
      <xdr:nvSpPr>
        <xdr:cNvPr id="142" name="n_3aveValue【道路】&#10;一人当たり延長">
          <a:extLst>
            <a:ext uri="{FF2B5EF4-FFF2-40B4-BE49-F238E27FC236}">
              <a16:creationId xmlns:a16="http://schemas.microsoft.com/office/drawing/2014/main" id="{6E87B3BC-BD32-462A-9FFF-E739A028C645}"/>
            </a:ext>
          </a:extLst>
        </xdr:cNvPr>
        <xdr:cNvSpPr txBox="1"/>
      </xdr:nvSpPr>
      <xdr:spPr>
        <a:xfrm>
          <a:off x="7594111" y="6687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11695</xdr:rowOff>
    </xdr:from>
    <xdr:ext cx="534377" cy="259045"/>
    <xdr:sp macro="" textlink="">
      <xdr:nvSpPr>
        <xdr:cNvPr id="143" name="n_4aveValue【道路】&#10;一人当たり延長">
          <a:extLst>
            <a:ext uri="{FF2B5EF4-FFF2-40B4-BE49-F238E27FC236}">
              <a16:creationId xmlns:a16="http://schemas.microsoft.com/office/drawing/2014/main" id="{7A077622-67CF-40B3-9A4A-7A161414C25C}"/>
            </a:ext>
          </a:extLst>
        </xdr:cNvPr>
        <xdr:cNvSpPr txBox="1"/>
      </xdr:nvSpPr>
      <xdr:spPr>
        <a:xfrm>
          <a:off x="6705111" y="669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109409</xdr:rowOff>
    </xdr:from>
    <xdr:ext cx="534377" cy="259045"/>
    <xdr:sp macro="" textlink="">
      <xdr:nvSpPr>
        <xdr:cNvPr id="144" name="n_1mainValue【道路】&#10;一人当たり延長">
          <a:extLst>
            <a:ext uri="{FF2B5EF4-FFF2-40B4-BE49-F238E27FC236}">
              <a16:creationId xmlns:a16="http://schemas.microsoft.com/office/drawing/2014/main" id="{22458CEE-677E-4952-9553-9B59CAA7791B}"/>
            </a:ext>
          </a:extLst>
        </xdr:cNvPr>
        <xdr:cNvSpPr txBox="1"/>
      </xdr:nvSpPr>
      <xdr:spPr>
        <a:xfrm>
          <a:off x="9359411" y="6281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123486</xdr:rowOff>
    </xdr:from>
    <xdr:ext cx="534377" cy="259045"/>
    <xdr:sp macro="" textlink="">
      <xdr:nvSpPr>
        <xdr:cNvPr id="145" name="n_2mainValue【道路】&#10;一人当たり延長">
          <a:extLst>
            <a:ext uri="{FF2B5EF4-FFF2-40B4-BE49-F238E27FC236}">
              <a16:creationId xmlns:a16="http://schemas.microsoft.com/office/drawing/2014/main" id="{125D8EE5-35E0-4664-A322-9EDDBE411763}"/>
            </a:ext>
          </a:extLst>
        </xdr:cNvPr>
        <xdr:cNvSpPr txBox="1"/>
      </xdr:nvSpPr>
      <xdr:spPr>
        <a:xfrm>
          <a:off x="8483111" y="6295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137526</xdr:rowOff>
    </xdr:from>
    <xdr:ext cx="534377" cy="259045"/>
    <xdr:sp macro="" textlink="">
      <xdr:nvSpPr>
        <xdr:cNvPr id="146" name="n_3mainValue【道路】&#10;一人当たり延長">
          <a:extLst>
            <a:ext uri="{FF2B5EF4-FFF2-40B4-BE49-F238E27FC236}">
              <a16:creationId xmlns:a16="http://schemas.microsoft.com/office/drawing/2014/main" id="{8E70DCC7-7781-48BB-B86C-273E5D8BF5BF}"/>
            </a:ext>
          </a:extLst>
        </xdr:cNvPr>
        <xdr:cNvSpPr txBox="1"/>
      </xdr:nvSpPr>
      <xdr:spPr>
        <a:xfrm>
          <a:off x="7594111" y="6309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146499</xdr:rowOff>
    </xdr:from>
    <xdr:ext cx="534377" cy="259045"/>
    <xdr:sp macro="" textlink="">
      <xdr:nvSpPr>
        <xdr:cNvPr id="147" name="n_4mainValue【道路】&#10;一人当たり延長">
          <a:extLst>
            <a:ext uri="{FF2B5EF4-FFF2-40B4-BE49-F238E27FC236}">
              <a16:creationId xmlns:a16="http://schemas.microsoft.com/office/drawing/2014/main" id="{E5177BFC-9917-4E5B-9849-1702C682062C}"/>
            </a:ext>
          </a:extLst>
        </xdr:cNvPr>
        <xdr:cNvSpPr txBox="1"/>
      </xdr:nvSpPr>
      <xdr:spPr>
        <a:xfrm>
          <a:off x="6705111" y="631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385DCA9B-51C8-4BA6-BF7C-4F8BDFB75FD3}"/>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8E6BA7F6-A3AD-4268-A1F1-C9DE1D2C4AF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844C62AF-D11F-4F12-BCB4-47CE9361CE9B}"/>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362FD995-1E55-4FF1-A5A8-2BB516B0BE3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BF966128-9106-4EA4-86C4-9C4357F0F0EA}"/>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C3CF5C04-7928-4859-9C52-5A9BA4ACB58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1EFF1050-7BCB-477B-B637-B54937FD85A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4218E8E0-7489-47AB-AB6C-0D8EC976CAAB}"/>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1E50AE23-A0FA-4CDF-A3C7-81BA3F403D37}"/>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E0D106EA-E321-4BB7-839A-231B137AB5C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A68A47E0-AFCC-4B8C-AEA9-22D34029588F}"/>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CE6E9E9E-0596-4194-AA47-BF2837F61D74}"/>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E8A7B360-761A-4F47-A115-5044F43E0488}"/>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EF1A8CB2-F74F-41A9-8B89-94292E25952D}"/>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5622547A-BED4-4A24-84B3-C68B854A2476}"/>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8C44E28B-F1DC-4468-8C11-DA455FD2ECF9}"/>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6E653D14-C612-4552-83BA-1755006530C8}"/>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5D0EB035-3EF4-477C-ABEB-41A0EB0418B8}"/>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BA6A20AD-0D26-4026-AAA0-45688A88E429}"/>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337569B7-7EA5-43F5-88A2-21A76D255ED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859E983D-B0EB-4C3A-890D-81417BF0E4AB}"/>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E307D361-138A-4F1C-89F5-FB87E3BC8688}"/>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1C0332CE-F7DB-4E04-9943-6C5528E28FA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B2F14BE1-A0DF-4574-B2A6-CA38E6C22798}"/>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61C5649E-2FCD-4FB1-9A7E-47A4768FA7B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128996</xdr:rowOff>
    </xdr:from>
    <xdr:to>
      <xdr:col>24</xdr:col>
      <xdr:colOff>62865</xdr:colOff>
      <xdr:row>64</xdr:row>
      <xdr:rowOff>130628</xdr:rowOff>
    </xdr:to>
    <xdr:cxnSp macro="">
      <xdr:nvCxnSpPr>
        <xdr:cNvPr id="173" name="直線コネクタ 172">
          <a:extLst>
            <a:ext uri="{FF2B5EF4-FFF2-40B4-BE49-F238E27FC236}">
              <a16:creationId xmlns:a16="http://schemas.microsoft.com/office/drawing/2014/main" id="{045EF94F-B67F-4B73-9126-C3325FA6B646}"/>
            </a:ext>
          </a:extLst>
        </xdr:cNvPr>
        <xdr:cNvCxnSpPr/>
      </xdr:nvCxnSpPr>
      <xdr:spPr>
        <a:xfrm flipV="1">
          <a:off x="4634865" y="9558746"/>
          <a:ext cx="0" cy="1544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4" name="【橋りょう・トンネル】&#10;有形固定資産減価償却率最小値テキスト">
          <a:extLst>
            <a:ext uri="{FF2B5EF4-FFF2-40B4-BE49-F238E27FC236}">
              <a16:creationId xmlns:a16="http://schemas.microsoft.com/office/drawing/2014/main" id="{53C265E1-208C-472D-9286-D957CEA01139}"/>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5" name="直線コネクタ 174">
          <a:extLst>
            <a:ext uri="{FF2B5EF4-FFF2-40B4-BE49-F238E27FC236}">
              <a16:creationId xmlns:a16="http://schemas.microsoft.com/office/drawing/2014/main" id="{23627125-FB15-4F23-835C-7626A25ADB5A}"/>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75673</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4C8E3140-6EC9-45DE-B93B-4B938E10F02A}"/>
            </a:ext>
          </a:extLst>
        </xdr:cNvPr>
        <xdr:cNvSpPr txBox="1"/>
      </xdr:nvSpPr>
      <xdr:spPr>
        <a:xfrm>
          <a:off x="4673600" y="933397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128996</xdr:rowOff>
    </xdr:from>
    <xdr:to>
      <xdr:col>24</xdr:col>
      <xdr:colOff>152400</xdr:colOff>
      <xdr:row>55</xdr:row>
      <xdr:rowOff>128996</xdr:rowOff>
    </xdr:to>
    <xdr:cxnSp macro="">
      <xdr:nvCxnSpPr>
        <xdr:cNvPr id="177" name="直線コネクタ 176">
          <a:extLst>
            <a:ext uri="{FF2B5EF4-FFF2-40B4-BE49-F238E27FC236}">
              <a16:creationId xmlns:a16="http://schemas.microsoft.com/office/drawing/2014/main" id="{E0B13D53-6226-4D52-B049-FCEBFE5BA5C9}"/>
            </a:ext>
          </a:extLst>
        </xdr:cNvPr>
        <xdr:cNvCxnSpPr/>
      </xdr:nvCxnSpPr>
      <xdr:spPr>
        <a:xfrm>
          <a:off x="4546600" y="9558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27594</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C7807F7A-0E47-4E65-9B2F-77921CFBFAB9}"/>
            </a:ext>
          </a:extLst>
        </xdr:cNvPr>
        <xdr:cNvSpPr txBox="1"/>
      </xdr:nvSpPr>
      <xdr:spPr>
        <a:xfrm>
          <a:off x="4673600" y="103145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4717</xdr:rowOff>
    </xdr:from>
    <xdr:to>
      <xdr:col>24</xdr:col>
      <xdr:colOff>114300</xdr:colOff>
      <xdr:row>61</xdr:row>
      <xdr:rowOff>106317</xdr:rowOff>
    </xdr:to>
    <xdr:sp macro="" textlink="">
      <xdr:nvSpPr>
        <xdr:cNvPr id="179" name="フローチャート: 判断 178">
          <a:extLst>
            <a:ext uri="{FF2B5EF4-FFF2-40B4-BE49-F238E27FC236}">
              <a16:creationId xmlns:a16="http://schemas.microsoft.com/office/drawing/2014/main" id="{BD89E4DC-0AA4-4C0F-AB11-075386A4959E}"/>
            </a:ext>
          </a:extLst>
        </xdr:cNvPr>
        <xdr:cNvSpPr/>
      </xdr:nvSpPr>
      <xdr:spPr>
        <a:xfrm>
          <a:off x="4584700" y="1046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80" name="フローチャート: 判断 179">
          <a:extLst>
            <a:ext uri="{FF2B5EF4-FFF2-40B4-BE49-F238E27FC236}">
              <a16:creationId xmlns:a16="http://schemas.microsoft.com/office/drawing/2014/main" id="{9F1B2138-43C5-4FF0-BEF4-191DF284D187}"/>
            </a:ext>
          </a:extLst>
        </xdr:cNvPr>
        <xdr:cNvSpPr/>
      </xdr:nvSpPr>
      <xdr:spPr>
        <a:xfrm>
          <a:off x="3746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145143</xdr:rowOff>
    </xdr:from>
    <xdr:to>
      <xdr:col>15</xdr:col>
      <xdr:colOff>101600</xdr:colOff>
      <xdr:row>61</xdr:row>
      <xdr:rowOff>75293</xdr:rowOff>
    </xdr:to>
    <xdr:sp macro="" textlink="">
      <xdr:nvSpPr>
        <xdr:cNvPr id="181" name="フローチャート: 判断 180">
          <a:extLst>
            <a:ext uri="{FF2B5EF4-FFF2-40B4-BE49-F238E27FC236}">
              <a16:creationId xmlns:a16="http://schemas.microsoft.com/office/drawing/2014/main" id="{161F4170-CDC2-4804-9522-DE69848645DA}"/>
            </a:ext>
          </a:extLst>
        </xdr:cNvPr>
        <xdr:cNvSpPr/>
      </xdr:nvSpPr>
      <xdr:spPr>
        <a:xfrm>
          <a:off x="2857500" y="1043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82" name="フローチャート: 判断 181">
          <a:extLst>
            <a:ext uri="{FF2B5EF4-FFF2-40B4-BE49-F238E27FC236}">
              <a16:creationId xmlns:a16="http://schemas.microsoft.com/office/drawing/2014/main" id="{34DBEBE7-06F1-4023-8246-723D2C2F383E}"/>
            </a:ext>
          </a:extLst>
        </xdr:cNvPr>
        <xdr:cNvSpPr/>
      </xdr:nvSpPr>
      <xdr:spPr>
        <a:xfrm>
          <a:off x="1968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130447</xdr:rowOff>
    </xdr:from>
    <xdr:to>
      <xdr:col>6</xdr:col>
      <xdr:colOff>38100</xdr:colOff>
      <xdr:row>61</xdr:row>
      <xdr:rowOff>60597</xdr:rowOff>
    </xdr:to>
    <xdr:sp macro="" textlink="">
      <xdr:nvSpPr>
        <xdr:cNvPr id="183" name="フローチャート: 判断 182">
          <a:extLst>
            <a:ext uri="{FF2B5EF4-FFF2-40B4-BE49-F238E27FC236}">
              <a16:creationId xmlns:a16="http://schemas.microsoft.com/office/drawing/2014/main" id="{CD583A3A-6368-42B7-BE20-540E633242A6}"/>
            </a:ext>
          </a:extLst>
        </xdr:cNvPr>
        <xdr:cNvSpPr/>
      </xdr:nvSpPr>
      <xdr:spPr>
        <a:xfrm>
          <a:off x="1079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937441A-FA57-4CA8-9BD7-93D09ADC201B}"/>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6F9F60D-6463-421B-BAE1-8FDB2B36EC4D}"/>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F6F53F7-A7B6-4FCF-979E-F6F2B922D8A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E1074654-D2F8-42F6-AAD4-532F8EBF87A6}"/>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DF277A54-18AB-4137-AAD5-96F285D75BE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22678</xdr:rowOff>
    </xdr:from>
    <xdr:to>
      <xdr:col>24</xdr:col>
      <xdr:colOff>114300</xdr:colOff>
      <xdr:row>61</xdr:row>
      <xdr:rowOff>124278</xdr:rowOff>
    </xdr:to>
    <xdr:sp macro="" textlink="">
      <xdr:nvSpPr>
        <xdr:cNvPr id="189" name="楕円 188">
          <a:extLst>
            <a:ext uri="{FF2B5EF4-FFF2-40B4-BE49-F238E27FC236}">
              <a16:creationId xmlns:a16="http://schemas.microsoft.com/office/drawing/2014/main" id="{AB5E593A-4D07-440E-9C69-43C14586C902}"/>
            </a:ext>
          </a:extLst>
        </xdr:cNvPr>
        <xdr:cNvSpPr/>
      </xdr:nvSpPr>
      <xdr:spPr>
        <a:xfrm>
          <a:off x="4584700" y="1048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1105</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47383B6-E8F4-4DB8-A5C3-2C803C9B1165}"/>
            </a:ext>
          </a:extLst>
        </xdr:cNvPr>
        <xdr:cNvSpPr txBox="1"/>
      </xdr:nvSpPr>
      <xdr:spPr>
        <a:xfrm>
          <a:off x="4673600"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166370</xdr:rowOff>
    </xdr:from>
    <xdr:to>
      <xdr:col>20</xdr:col>
      <xdr:colOff>38100</xdr:colOff>
      <xdr:row>61</xdr:row>
      <xdr:rowOff>96520</xdr:rowOff>
    </xdr:to>
    <xdr:sp macro="" textlink="">
      <xdr:nvSpPr>
        <xdr:cNvPr id="191" name="楕円 190">
          <a:extLst>
            <a:ext uri="{FF2B5EF4-FFF2-40B4-BE49-F238E27FC236}">
              <a16:creationId xmlns:a16="http://schemas.microsoft.com/office/drawing/2014/main" id="{8B126916-6130-4043-9289-B1FCB209DB89}"/>
            </a:ext>
          </a:extLst>
        </xdr:cNvPr>
        <xdr:cNvSpPr/>
      </xdr:nvSpPr>
      <xdr:spPr>
        <a:xfrm>
          <a:off x="3746500" y="1045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45720</xdr:rowOff>
    </xdr:from>
    <xdr:to>
      <xdr:col>24</xdr:col>
      <xdr:colOff>63500</xdr:colOff>
      <xdr:row>61</xdr:row>
      <xdr:rowOff>73478</xdr:rowOff>
    </xdr:to>
    <xdr:cxnSp macro="">
      <xdr:nvCxnSpPr>
        <xdr:cNvPr id="192" name="直線コネクタ 191">
          <a:extLst>
            <a:ext uri="{FF2B5EF4-FFF2-40B4-BE49-F238E27FC236}">
              <a16:creationId xmlns:a16="http://schemas.microsoft.com/office/drawing/2014/main" id="{1F199ECA-255A-4E7F-BDDA-E949A41DCADA}"/>
            </a:ext>
          </a:extLst>
        </xdr:cNvPr>
        <xdr:cNvCxnSpPr/>
      </xdr:nvCxnSpPr>
      <xdr:spPr>
        <a:xfrm>
          <a:off x="3797300" y="10504170"/>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140244</xdr:rowOff>
    </xdr:from>
    <xdr:to>
      <xdr:col>15</xdr:col>
      <xdr:colOff>101600</xdr:colOff>
      <xdr:row>61</xdr:row>
      <xdr:rowOff>70394</xdr:rowOff>
    </xdr:to>
    <xdr:sp macro="" textlink="">
      <xdr:nvSpPr>
        <xdr:cNvPr id="193" name="楕円 192">
          <a:extLst>
            <a:ext uri="{FF2B5EF4-FFF2-40B4-BE49-F238E27FC236}">
              <a16:creationId xmlns:a16="http://schemas.microsoft.com/office/drawing/2014/main" id="{F775A9AA-0C76-4A63-B1EC-EE8116B76E73}"/>
            </a:ext>
          </a:extLst>
        </xdr:cNvPr>
        <xdr:cNvSpPr/>
      </xdr:nvSpPr>
      <xdr:spPr>
        <a:xfrm>
          <a:off x="2857500" y="1042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19594</xdr:rowOff>
    </xdr:from>
    <xdr:to>
      <xdr:col>19</xdr:col>
      <xdr:colOff>177800</xdr:colOff>
      <xdr:row>61</xdr:row>
      <xdr:rowOff>45720</xdr:rowOff>
    </xdr:to>
    <xdr:cxnSp macro="">
      <xdr:nvCxnSpPr>
        <xdr:cNvPr id="194" name="直線コネクタ 193">
          <a:extLst>
            <a:ext uri="{FF2B5EF4-FFF2-40B4-BE49-F238E27FC236}">
              <a16:creationId xmlns:a16="http://schemas.microsoft.com/office/drawing/2014/main" id="{376FAE39-4A6E-4884-8CD7-49DDEDA59015}"/>
            </a:ext>
          </a:extLst>
        </xdr:cNvPr>
        <xdr:cNvCxnSpPr/>
      </xdr:nvCxnSpPr>
      <xdr:spPr>
        <a:xfrm>
          <a:off x="2908300" y="1047804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112485</xdr:rowOff>
    </xdr:from>
    <xdr:to>
      <xdr:col>10</xdr:col>
      <xdr:colOff>165100</xdr:colOff>
      <xdr:row>61</xdr:row>
      <xdr:rowOff>42635</xdr:rowOff>
    </xdr:to>
    <xdr:sp macro="" textlink="">
      <xdr:nvSpPr>
        <xdr:cNvPr id="195" name="楕円 194">
          <a:extLst>
            <a:ext uri="{FF2B5EF4-FFF2-40B4-BE49-F238E27FC236}">
              <a16:creationId xmlns:a16="http://schemas.microsoft.com/office/drawing/2014/main" id="{8465AE02-9325-4F1A-A352-E68787F3030A}"/>
            </a:ext>
          </a:extLst>
        </xdr:cNvPr>
        <xdr:cNvSpPr/>
      </xdr:nvSpPr>
      <xdr:spPr>
        <a:xfrm>
          <a:off x="1968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163285</xdr:rowOff>
    </xdr:from>
    <xdr:to>
      <xdr:col>15</xdr:col>
      <xdr:colOff>50800</xdr:colOff>
      <xdr:row>61</xdr:row>
      <xdr:rowOff>19594</xdr:rowOff>
    </xdr:to>
    <xdr:cxnSp macro="">
      <xdr:nvCxnSpPr>
        <xdr:cNvPr id="196" name="直線コネクタ 195">
          <a:extLst>
            <a:ext uri="{FF2B5EF4-FFF2-40B4-BE49-F238E27FC236}">
              <a16:creationId xmlns:a16="http://schemas.microsoft.com/office/drawing/2014/main" id="{EE276BC8-7CCB-4D96-ADB2-4273491792EA}"/>
            </a:ext>
          </a:extLst>
        </xdr:cNvPr>
        <xdr:cNvCxnSpPr/>
      </xdr:nvCxnSpPr>
      <xdr:spPr>
        <a:xfrm>
          <a:off x="2019300" y="10450285"/>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84727</xdr:rowOff>
    </xdr:from>
    <xdr:to>
      <xdr:col>6</xdr:col>
      <xdr:colOff>38100</xdr:colOff>
      <xdr:row>61</xdr:row>
      <xdr:rowOff>14877</xdr:rowOff>
    </xdr:to>
    <xdr:sp macro="" textlink="">
      <xdr:nvSpPr>
        <xdr:cNvPr id="197" name="楕円 196">
          <a:extLst>
            <a:ext uri="{FF2B5EF4-FFF2-40B4-BE49-F238E27FC236}">
              <a16:creationId xmlns:a16="http://schemas.microsoft.com/office/drawing/2014/main" id="{C97536A8-9B10-4A37-8AE5-5E893CA1D914}"/>
            </a:ext>
          </a:extLst>
        </xdr:cNvPr>
        <xdr:cNvSpPr/>
      </xdr:nvSpPr>
      <xdr:spPr>
        <a:xfrm>
          <a:off x="10795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135527</xdr:rowOff>
    </xdr:from>
    <xdr:to>
      <xdr:col>10</xdr:col>
      <xdr:colOff>114300</xdr:colOff>
      <xdr:row>60</xdr:row>
      <xdr:rowOff>163285</xdr:rowOff>
    </xdr:to>
    <xdr:cxnSp macro="">
      <xdr:nvCxnSpPr>
        <xdr:cNvPr id="198" name="直線コネクタ 197">
          <a:extLst>
            <a:ext uri="{FF2B5EF4-FFF2-40B4-BE49-F238E27FC236}">
              <a16:creationId xmlns:a16="http://schemas.microsoft.com/office/drawing/2014/main" id="{FF67A414-B02E-4068-A20F-EB9F9B59447F}"/>
            </a:ext>
          </a:extLst>
        </xdr:cNvPr>
        <xdr:cNvCxnSpPr/>
      </xdr:nvCxnSpPr>
      <xdr:spPr>
        <a:xfrm>
          <a:off x="1130300" y="10422527"/>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98351</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A98C685F-7AE3-426F-B073-02CF12C38BB0}"/>
            </a:ext>
          </a:extLst>
        </xdr:cNvPr>
        <xdr:cNvSpPr txBox="1"/>
      </xdr:nvSpPr>
      <xdr:spPr>
        <a:xfrm>
          <a:off x="3582044" y="1021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66420</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52ED2E80-076F-47DE-B3AD-8A992BE8D088}"/>
            </a:ext>
          </a:extLst>
        </xdr:cNvPr>
        <xdr:cNvSpPr txBox="1"/>
      </xdr:nvSpPr>
      <xdr:spPr>
        <a:xfrm>
          <a:off x="2705744" y="1052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55897</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13621C3F-0A7C-4A18-9DC4-07A3F13DFA8A}"/>
            </a:ext>
          </a:extLst>
        </xdr:cNvPr>
        <xdr:cNvSpPr txBox="1"/>
      </xdr:nvSpPr>
      <xdr:spPr>
        <a:xfrm>
          <a:off x="1816744" y="1017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51724</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78AF0751-0760-4C89-BB28-C439B62EAD88}"/>
            </a:ext>
          </a:extLst>
        </xdr:cNvPr>
        <xdr:cNvSpPr txBox="1"/>
      </xdr:nvSpPr>
      <xdr:spPr>
        <a:xfrm>
          <a:off x="9277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87647</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B4ADF346-51B8-46CC-ACA6-00CE87EDD439}"/>
            </a:ext>
          </a:extLst>
        </xdr:cNvPr>
        <xdr:cNvSpPr txBox="1"/>
      </xdr:nvSpPr>
      <xdr:spPr>
        <a:xfrm>
          <a:off x="3582044" y="1054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86921</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C701E466-BD7A-45A1-B8D4-A994C4A4D377}"/>
            </a:ext>
          </a:extLst>
        </xdr:cNvPr>
        <xdr:cNvSpPr txBox="1"/>
      </xdr:nvSpPr>
      <xdr:spPr>
        <a:xfrm>
          <a:off x="2705744" y="1020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33762</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8EE4C991-7664-458D-9435-947159B02598}"/>
            </a:ext>
          </a:extLst>
        </xdr:cNvPr>
        <xdr:cNvSpPr txBox="1"/>
      </xdr:nvSpPr>
      <xdr:spPr>
        <a:xfrm>
          <a:off x="1816744" y="1049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31404</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804CDEFF-6C98-4EE8-B9BA-33717A00B8C6}"/>
            </a:ext>
          </a:extLst>
        </xdr:cNvPr>
        <xdr:cNvSpPr txBox="1"/>
      </xdr:nvSpPr>
      <xdr:spPr>
        <a:xfrm>
          <a:off x="927744" y="1014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2CB574A0-CA70-455D-A04F-B018FA984A6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5A7C74A3-7819-4384-A83D-3B91503BFC2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EED986B3-4847-4E5E-AB30-6152CD9FBAF7}"/>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CA65B06C-D036-4101-8C02-E1B62EF476D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66E6CB85-F7C1-403F-BAFA-DD7B686D3EA4}"/>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8105F0A0-18D0-4FBA-8F2F-C98E9E4B79E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F29144A8-BD6A-4E25-85F4-3DE792A11F1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98A0A5A9-AE2A-4641-BAE5-8E6D69E01916}"/>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32D9BDE4-5B7D-436A-BC18-89D19CB46FB7}"/>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BADAD388-F601-4F19-94E0-84F93C91D09C}"/>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a:extLst>
            <a:ext uri="{FF2B5EF4-FFF2-40B4-BE49-F238E27FC236}">
              <a16:creationId xmlns:a16="http://schemas.microsoft.com/office/drawing/2014/main" id="{90D2A68F-16DE-48D6-9083-FBA2786F89D6}"/>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8" name="テキスト ボックス 217">
          <a:extLst>
            <a:ext uri="{FF2B5EF4-FFF2-40B4-BE49-F238E27FC236}">
              <a16:creationId xmlns:a16="http://schemas.microsoft.com/office/drawing/2014/main" id="{2C43F28E-501D-4E28-BFA7-A62F0E2051B0}"/>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a:extLst>
            <a:ext uri="{FF2B5EF4-FFF2-40B4-BE49-F238E27FC236}">
              <a16:creationId xmlns:a16="http://schemas.microsoft.com/office/drawing/2014/main" id="{54DE6ED1-4D6C-4A80-9361-68A5ECBBE418}"/>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0" name="テキスト ボックス 219">
          <a:extLst>
            <a:ext uri="{FF2B5EF4-FFF2-40B4-BE49-F238E27FC236}">
              <a16:creationId xmlns:a16="http://schemas.microsoft.com/office/drawing/2014/main" id="{5A379B33-8A09-4981-AD52-4FDD8A657EB8}"/>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a:extLst>
            <a:ext uri="{FF2B5EF4-FFF2-40B4-BE49-F238E27FC236}">
              <a16:creationId xmlns:a16="http://schemas.microsoft.com/office/drawing/2014/main" id="{A77C88FF-2755-40D3-BB68-B809B3FA2B52}"/>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2" name="テキスト ボックス 221">
          <a:extLst>
            <a:ext uri="{FF2B5EF4-FFF2-40B4-BE49-F238E27FC236}">
              <a16:creationId xmlns:a16="http://schemas.microsoft.com/office/drawing/2014/main" id="{D7743B48-7CBB-44FE-BDF0-7191AD882E26}"/>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a:extLst>
            <a:ext uri="{FF2B5EF4-FFF2-40B4-BE49-F238E27FC236}">
              <a16:creationId xmlns:a16="http://schemas.microsoft.com/office/drawing/2014/main" id="{869A4D39-F9A1-4FEB-AEBD-1DB2041F1D19}"/>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4" name="テキスト ボックス 223">
          <a:extLst>
            <a:ext uri="{FF2B5EF4-FFF2-40B4-BE49-F238E27FC236}">
              <a16:creationId xmlns:a16="http://schemas.microsoft.com/office/drawing/2014/main" id="{174AB65B-D58D-4886-A247-B2C798128C58}"/>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a:extLst>
            <a:ext uri="{FF2B5EF4-FFF2-40B4-BE49-F238E27FC236}">
              <a16:creationId xmlns:a16="http://schemas.microsoft.com/office/drawing/2014/main" id="{BAD84CA2-1EB7-44C0-8DCA-7DA716172CD8}"/>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6" name="テキスト ボックス 225">
          <a:extLst>
            <a:ext uri="{FF2B5EF4-FFF2-40B4-BE49-F238E27FC236}">
              <a16:creationId xmlns:a16="http://schemas.microsoft.com/office/drawing/2014/main" id="{39D8B62F-E5CC-4E1E-8297-9D90D1ACDBD2}"/>
            </a:ext>
          </a:extLst>
        </xdr:cNvPr>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a:extLst>
            <a:ext uri="{FF2B5EF4-FFF2-40B4-BE49-F238E27FC236}">
              <a16:creationId xmlns:a16="http://schemas.microsoft.com/office/drawing/2014/main" id="{1B53E88F-CA7D-4AE3-9928-8C52AD205247}"/>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8" name="テキスト ボックス 227">
          <a:extLst>
            <a:ext uri="{FF2B5EF4-FFF2-40B4-BE49-F238E27FC236}">
              <a16:creationId xmlns:a16="http://schemas.microsoft.com/office/drawing/2014/main" id="{C7B16F6F-12CC-473E-8D4C-55A41A06C768}"/>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E5520671-1B8D-4A1C-8394-DCF0D0D2D1E4}"/>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0" name="テキスト ボックス 229">
          <a:extLst>
            <a:ext uri="{FF2B5EF4-FFF2-40B4-BE49-F238E27FC236}">
              <a16:creationId xmlns:a16="http://schemas.microsoft.com/office/drawing/2014/main" id="{0747035A-77C7-4C0B-9D7A-02A075673F1A}"/>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F615AB71-6495-401C-96FC-D6C664B867F1}"/>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83182</xdr:rowOff>
    </xdr:from>
    <xdr:to>
      <xdr:col>54</xdr:col>
      <xdr:colOff>189865</xdr:colOff>
      <xdr:row>64</xdr:row>
      <xdr:rowOff>122574</xdr:rowOff>
    </xdr:to>
    <xdr:cxnSp macro="">
      <xdr:nvCxnSpPr>
        <xdr:cNvPr id="232" name="直線コネクタ 231">
          <a:extLst>
            <a:ext uri="{FF2B5EF4-FFF2-40B4-BE49-F238E27FC236}">
              <a16:creationId xmlns:a16="http://schemas.microsoft.com/office/drawing/2014/main" id="{CB93BE6A-488E-40FE-807C-49CD9752559B}"/>
            </a:ext>
          </a:extLst>
        </xdr:cNvPr>
        <xdr:cNvCxnSpPr/>
      </xdr:nvCxnSpPr>
      <xdr:spPr>
        <a:xfrm flipV="1">
          <a:off x="10476865" y="9512932"/>
          <a:ext cx="0" cy="1582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126401</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5735A191-CAE5-46C2-B92F-F59364D2B656}"/>
            </a:ext>
          </a:extLst>
        </xdr:cNvPr>
        <xdr:cNvSpPr txBox="1"/>
      </xdr:nvSpPr>
      <xdr:spPr>
        <a:xfrm>
          <a:off x="10515600" y="11099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122574</xdr:rowOff>
    </xdr:from>
    <xdr:to>
      <xdr:col>55</xdr:col>
      <xdr:colOff>88900</xdr:colOff>
      <xdr:row>64</xdr:row>
      <xdr:rowOff>122574</xdr:rowOff>
    </xdr:to>
    <xdr:cxnSp macro="">
      <xdr:nvCxnSpPr>
        <xdr:cNvPr id="234" name="直線コネクタ 233">
          <a:extLst>
            <a:ext uri="{FF2B5EF4-FFF2-40B4-BE49-F238E27FC236}">
              <a16:creationId xmlns:a16="http://schemas.microsoft.com/office/drawing/2014/main" id="{D67B649E-CA00-4467-BDA8-C8271AA0210C}"/>
            </a:ext>
          </a:extLst>
        </xdr:cNvPr>
        <xdr:cNvCxnSpPr/>
      </xdr:nvCxnSpPr>
      <xdr:spPr>
        <a:xfrm>
          <a:off x="10388600" y="11095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29859</xdr:rowOff>
    </xdr:from>
    <xdr:ext cx="690189" cy="259045"/>
    <xdr:sp macro="" textlink="">
      <xdr:nvSpPr>
        <xdr:cNvPr id="235" name="【橋りょう・トンネル】&#10;一人当たり有形固定資産（償却資産）額最大値テキスト">
          <a:extLst>
            <a:ext uri="{FF2B5EF4-FFF2-40B4-BE49-F238E27FC236}">
              <a16:creationId xmlns:a16="http://schemas.microsoft.com/office/drawing/2014/main" id="{694CBB7F-EB05-4065-9AD3-C4010A772DB6}"/>
            </a:ext>
          </a:extLst>
        </xdr:cNvPr>
        <xdr:cNvSpPr txBox="1"/>
      </xdr:nvSpPr>
      <xdr:spPr>
        <a:xfrm>
          <a:off x="10515600" y="92881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83182</xdr:rowOff>
    </xdr:from>
    <xdr:to>
      <xdr:col>55</xdr:col>
      <xdr:colOff>88900</xdr:colOff>
      <xdr:row>55</xdr:row>
      <xdr:rowOff>83182</xdr:rowOff>
    </xdr:to>
    <xdr:cxnSp macro="">
      <xdr:nvCxnSpPr>
        <xdr:cNvPr id="236" name="直線コネクタ 235">
          <a:extLst>
            <a:ext uri="{FF2B5EF4-FFF2-40B4-BE49-F238E27FC236}">
              <a16:creationId xmlns:a16="http://schemas.microsoft.com/office/drawing/2014/main" id="{45C37670-D2A4-434B-A6F1-0FAE143B3D4E}"/>
            </a:ext>
          </a:extLst>
        </xdr:cNvPr>
        <xdr:cNvCxnSpPr/>
      </xdr:nvCxnSpPr>
      <xdr:spPr>
        <a:xfrm>
          <a:off x="10388600" y="9512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9178</xdr:rowOff>
    </xdr:from>
    <xdr:ext cx="599010" cy="259045"/>
    <xdr:sp macro="" textlink="">
      <xdr:nvSpPr>
        <xdr:cNvPr id="237" name="【橋りょう・トンネル】&#10;一人当たり有形固定資産（償却資産）額平均値テキスト">
          <a:extLst>
            <a:ext uri="{FF2B5EF4-FFF2-40B4-BE49-F238E27FC236}">
              <a16:creationId xmlns:a16="http://schemas.microsoft.com/office/drawing/2014/main" id="{56F7339F-B4BF-4C27-BA30-A2B50C8D21C4}"/>
            </a:ext>
          </a:extLst>
        </xdr:cNvPr>
        <xdr:cNvSpPr txBox="1"/>
      </xdr:nvSpPr>
      <xdr:spPr>
        <a:xfrm>
          <a:off x="10515600" y="104676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157751</xdr:rowOff>
    </xdr:from>
    <xdr:to>
      <xdr:col>55</xdr:col>
      <xdr:colOff>50800</xdr:colOff>
      <xdr:row>62</xdr:row>
      <xdr:rowOff>87901</xdr:rowOff>
    </xdr:to>
    <xdr:sp macro="" textlink="">
      <xdr:nvSpPr>
        <xdr:cNvPr id="238" name="フローチャート: 判断 237">
          <a:extLst>
            <a:ext uri="{FF2B5EF4-FFF2-40B4-BE49-F238E27FC236}">
              <a16:creationId xmlns:a16="http://schemas.microsoft.com/office/drawing/2014/main" id="{E1AE7EE9-8DAE-45BF-B3CF-F1A362FFE54A}"/>
            </a:ext>
          </a:extLst>
        </xdr:cNvPr>
        <xdr:cNvSpPr/>
      </xdr:nvSpPr>
      <xdr:spPr>
        <a:xfrm>
          <a:off x="10426700" y="10616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153905</xdr:rowOff>
    </xdr:from>
    <xdr:to>
      <xdr:col>50</xdr:col>
      <xdr:colOff>165100</xdr:colOff>
      <xdr:row>62</xdr:row>
      <xdr:rowOff>84055</xdr:rowOff>
    </xdr:to>
    <xdr:sp macro="" textlink="">
      <xdr:nvSpPr>
        <xdr:cNvPr id="239" name="フローチャート: 判断 238">
          <a:extLst>
            <a:ext uri="{FF2B5EF4-FFF2-40B4-BE49-F238E27FC236}">
              <a16:creationId xmlns:a16="http://schemas.microsoft.com/office/drawing/2014/main" id="{00C8D45F-055C-4C60-9388-6584F7443124}"/>
            </a:ext>
          </a:extLst>
        </xdr:cNvPr>
        <xdr:cNvSpPr/>
      </xdr:nvSpPr>
      <xdr:spPr>
        <a:xfrm>
          <a:off x="9588500" y="1061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156428</xdr:rowOff>
    </xdr:from>
    <xdr:to>
      <xdr:col>46</xdr:col>
      <xdr:colOff>38100</xdr:colOff>
      <xdr:row>62</xdr:row>
      <xdr:rowOff>86578</xdr:rowOff>
    </xdr:to>
    <xdr:sp macro="" textlink="">
      <xdr:nvSpPr>
        <xdr:cNvPr id="240" name="フローチャート: 判断 239">
          <a:extLst>
            <a:ext uri="{FF2B5EF4-FFF2-40B4-BE49-F238E27FC236}">
              <a16:creationId xmlns:a16="http://schemas.microsoft.com/office/drawing/2014/main" id="{03898507-E1BE-4A6D-948E-73A82B9948A8}"/>
            </a:ext>
          </a:extLst>
        </xdr:cNvPr>
        <xdr:cNvSpPr/>
      </xdr:nvSpPr>
      <xdr:spPr>
        <a:xfrm>
          <a:off x="8699500" y="1061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7365</xdr:rowOff>
    </xdr:from>
    <xdr:to>
      <xdr:col>41</xdr:col>
      <xdr:colOff>101600</xdr:colOff>
      <xdr:row>62</xdr:row>
      <xdr:rowOff>108965</xdr:rowOff>
    </xdr:to>
    <xdr:sp macro="" textlink="">
      <xdr:nvSpPr>
        <xdr:cNvPr id="241" name="フローチャート: 判断 240">
          <a:extLst>
            <a:ext uri="{FF2B5EF4-FFF2-40B4-BE49-F238E27FC236}">
              <a16:creationId xmlns:a16="http://schemas.microsoft.com/office/drawing/2014/main" id="{3260D32B-F07D-4FE1-93B2-B0CB21535D54}"/>
            </a:ext>
          </a:extLst>
        </xdr:cNvPr>
        <xdr:cNvSpPr/>
      </xdr:nvSpPr>
      <xdr:spPr>
        <a:xfrm>
          <a:off x="7810500" y="1063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10806</xdr:rowOff>
    </xdr:from>
    <xdr:to>
      <xdr:col>36</xdr:col>
      <xdr:colOff>165100</xdr:colOff>
      <xdr:row>62</xdr:row>
      <xdr:rowOff>112406</xdr:rowOff>
    </xdr:to>
    <xdr:sp macro="" textlink="">
      <xdr:nvSpPr>
        <xdr:cNvPr id="242" name="フローチャート: 判断 241">
          <a:extLst>
            <a:ext uri="{FF2B5EF4-FFF2-40B4-BE49-F238E27FC236}">
              <a16:creationId xmlns:a16="http://schemas.microsoft.com/office/drawing/2014/main" id="{45E72916-61E6-4D72-81A6-47713F867A0A}"/>
            </a:ext>
          </a:extLst>
        </xdr:cNvPr>
        <xdr:cNvSpPr/>
      </xdr:nvSpPr>
      <xdr:spPr>
        <a:xfrm>
          <a:off x="6921500" y="1064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06A10EE-71F9-48F4-92B8-396FE75A6645}"/>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AEF591A1-D43F-4003-AA73-0077C61DEEA4}"/>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FD138A26-7AF4-4A82-B547-BE90883D2B3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D8174F35-DEE5-4AF9-8A68-6FB9308BC3DF}"/>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29B7C13E-E88A-4AF8-9E4B-BFD492BFEAB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62667</xdr:rowOff>
    </xdr:from>
    <xdr:to>
      <xdr:col>55</xdr:col>
      <xdr:colOff>50800</xdr:colOff>
      <xdr:row>62</xdr:row>
      <xdr:rowOff>164267</xdr:rowOff>
    </xdr:to>
    <xdr:sp macro="" textlink="">
      <xdr:nvSpPr>
        <xdr:cNvPr id="248" name="楕円 247">
          <a:extLst>
            <a:ext uri="{FF2B5EF4-FFF2-40B4-BE49-F238E27FC236}">
              <a16:creationId xmlns:a16="http://schemas.microsoft.com/office/drawing/2014/main" id="{18FBCB2C-ED6F-4509-9370-96EEDF0F8C30}"/>
            </a:ext>
          </a:extLst>
        </xdr:cNvPr>
        <xdr:cNvSpPr/>
      </xdr:nvSpPr>
      <xdr:spPr>
        <a:xfrm>
          <a:off x="10426700" y="10692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41094</xdr:rowOff>
    </xdr:from>
    <xdr:ext cx="599010" cy="259045"/>
    <xdr:sp macro="" textlink="">
      <xdr:nvSpPr>
        <xdr:cNvPr id="249" name="【橋りょう・トンネル】&#10;一人当たり有形固定資産（償却資産）額該当値テキスト">
          <a:extLst>
            <a:ext uri="{FF2B5EF4-FFF2-40B4-BE49-F238E27FC236}">
              <a16:creationId xmlns:a16="http://schemas.microsoft.com/office/drawing/2014/main" id="{C118FBCC-8468-4A73-B76A-14129AF60A7C}"/>
            </a:ext>
          </a:extLst>
        </xdr:cNvPr>
        <xdr:cNvSpPr txBox="1"/>
      </xdr:nvSpPr>
      <xdr:spPr>
        <a:xfrm>
          <a:off x="10515600" y="10670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70333</xdr:rowOff>
    </xdr:from>
    <xdr:to>
      <xdr:col>50</xdr:col>
      <xdr:colOff>165100</xdr:colOff>
      <xdr:row>63</xdr:row>
      <xdr:rowOff>483</xdr:rowOff>
    </xdr:to>
    <xdr:sp macro="" textlink="">
      <xdr:nvSpPr>
        <xdr:cNvPr id="250" name="楕円 249">
          <a:extLst>
            <a:ext uri="{FF2B5EF4-FFF2-40B4-BE49-F238E27FC236}">
              <a16:creationId xmlns:a16="http://schemas.microsoft.com/office/drawing/2014/main" id="{C8F874A9-6E6B-4199-8B52-3A7E3CF2685F}"/>
            </a:ext>
          </a:extLst>
        </xdr:cNvPr>
        <xdr:cNvSpPr/>
      </xdr:nvSpPr>
      <xdr:spPr>
        <a:xfrm>
          <a:off x="9588500" y="10700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113467</xdr:rowOff>
    </xdr:from>
    <xdr:to>
      <xdr:col>55</xdr:col>
      <xdr:colOff>0</xdr:colOff>
      <xdr:row>62</xdr:row>
      <xdr:rowOff>121133</xdr:rowOff>
    </xdr:to>
    <xdr:cxnSp macro="">
      <xdr:nvCxnSpPr>
        <xdr:cNvPr id="251" name="直線コネクタ 250">
          <a:extLst>
            <a:ext uri="{FF2B5EF4-FFF2-40B4-BE49-F238E27FC236}">
              <a16:creationId xmlns:a16="http://schemas.microsoft.com/office/drawing/2014/main" id="{CC13E8EB-2FA5-444D-8059-2B9E511C7A51}"/>
            </a:ext>
          </a:extLst>
        </xdr:cNvPr>
        <xdr:cNvCxnSpPr/>
      </xdr:nvCxnSpPr>
      <xdr:spPr>
        <a:xfrm flipV="1">
          <a:off x="9639300" y="10743367"/>
          <a:ext cx="838200" cy="7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77474</xdr:rowOff>
    </xdr:from>
    <xdr:to>
      <xdr:col>46</xdr:col>
      <xdr:colOff>38100</xdr:colOff>
      <xdr:row>63</xdr:row>
      <xdr:rowOff>7624</xdr:rowOff>
    </xdr:to>
    <xdr:sp macro="" textlink="">
      <xdr:nvSpPr>
        <xdr:cNvPr id="252" name="楕円 251">
          <a:extLst>
            <a:ext uri="{FF2B5EF4-FFF2-40B4-BE49-F238E27FC236}">
              <a16:creationId xmlns:a16="http://schemas.microsoft.com/office/drawing/2014/main" id="{D1EFE26C-9658-4165-9280-40AF51D29C3C}"/>
            </a:ext>
          </a:extLst>
        </xdr:cNvPr>
        <xdr:cNvSpPr/>
      </xdr:nvSpPr>
      <xdr:spPr>
        <a:xfrm>
          <a:off x="8699500" y="10707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121133</xdr:rowOff>
    </xdr:from>
    <xdr:to>
      <xdr:col>50</xdr:col>
      <xdr:colOff>114300</xdr:colOff>
      <xdr:row>62</xdr:row>
      <xdr:rowOff>128274</xdr:rowOff>
    </xdr:to>
    <xdr:cxnSp macro="">
      <xdr:nvCxnSpPr>
        <xdr:cNvPr id="253" name="直線コネクタ 252">
          <a:extLst>
            <a:ext uri="{FF2B5EF4-FFF2-40B4-BE49-F238E27FC236}">
              <a16:creationId xmlns:a16="http://schemas.microsoft.com/office/drawing/2014/main" id="{60937FB6-8DF9-48C3-B1A1-9FA4E5DE7566}"/>
            </a:ext>
          </a:extLst>
        </xdr:cNvPr>
        <xdr:cNvCxnSpPr/>
      </xdr:nvCxnSpPr>
      <xdr:spPr>
        <a:xfrm flipV="1">
          <a:off x="8750300" y="10751033"/>
          <a:ext cx="889000" cy="7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84183</xdr:rowOff>
    </xdr:from>
    <xdr:to>
      <xdr:col>41</xdr:col>
      <xdr:colOff>101600</xdr:colOff>
      <xdr:row>63</xdr:row>
      <xdr:rowOff>14333</xdr:rowOff>
    </xdr:to>
    <xdr:sp macro="" textlink="">
      <xdr:nvSpPr>
        <xdr:cNvPr id="254" name="楕円 253">
          <a:extLst>
            <a:ext uri="{FF2B5EF4-FFF2-40B4-BE49-F238E27FC236}">
              <a16:creationId xmlns:a16="http://schemas.microsoft.com/office/drawing/2014/main" id="{DCFFF2EE-F9DF-405D-BAEE-A7F3CB911C17}"/>
            </a:ext>
          </a:extLst>
        </xdr:cNvPr>
        <xdr:cNvSpPr/>
      </xdr:nvSpPr>
      <xdr:spPr>
        <a:xfrm>
          <a:off x="7810500" y="1071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128274</xdr:rowOff>
    </xdr:from>
    <xdr:to>
      <xdr:col>45</xdr:col>
      <xdr:colOff>177800</xdr:colOff>
      <xdr:row>62</xdr:row>
      <xdr:rowOff>134983</xdr:rowOff>
    </xdr:to>
    <xdr:cxnSp macro="">
      <xdr:nvCxnSpPr>
        <xdr:cNvPr id="255" name="直線コネクタ 254">
          <a:extLst>
            <a:ext uri="{FF2B5EF4-FFF2-40B4-BE49-F238E27FC236}">
              <a16:creationId xmlns:a16="http://schemas.microsoft.com/office/drawing/2014/main" id="{93C375A9-9FA6-4E54-8B48-AB80244A36A8}"/>
            </a:ext>
          </a:extLst>
        </xdr:cNvPr>
        <xdr:cNvCxnSpPr/>
      </xdr:nvCxnSpPr>
      <xdr:spPr>
        <a:xfrm flipV="1">
          <a:off x="7861300" y="10758174"/>
          <a:ext cx="889000" cy="6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88529</xdr:rowOff>
    </xdr:from>
    <xdr:to>
      <xdr:col>36</xdr:col>
      <xdr:colOff>165100</xdr:colOff>
      <xdr:row>63</xdr:row>
      <xdr:rowOff>18679</xdr:rowOff>
    </xdr:to>
    <xdr:sp macro="" textlink="">
      <xdr:nvSpPr>
        <xdr:cNvPr id="256" name="楕円 255">
          <a:extLst>
            <a:ext uri="{FF2B5EF4-FFF2-40B4-BE49-F238E27FC236}">
              <a16:creationId xmlns:a16="http://schemas.microsoft.com/office/drawing/2014/main" id="{2DD4A87A-81FF-43C6-94C6-6287F486EE01}"/>
            </a:ext>
          </a:extLst>
        </xdr:cNvPr>
        <xdr:cNvSpPr/>
      </xdr:nvSpPr>
      <xdr:spPr>
        <a:xfrm>
          <a:off x="6921500" y="1071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134983</xdr:rowOff>
    </xdr:from>
    <xdr:to>
      <xdr:col>41</xdr:col>
      <xdr:colOff>50800</xdr:colOff>
      <xdr:row>62</xdr:row>
      <xdr:rowOff>139329</xdr:rowOff>
    </xdr:to>
    <xdr:cxnSp macro="">
      <xdr:nvCxnSpPr>
        <xdr:cNvPr id="257" name="直線コネクタ 256">
          <a:extLst>
            <a:ext uri="{FF2B5EF4-FFF2-40B4-BE49-F238E27FC236}">
              <a16:creationId xmlns:a16="http://schemas.microsoft.com/office/drawing/2014/main" id="{2B26B2DA-946E-46ED-B05A-AABB2B6B7258}"/>
            </a:ext>
          </a:extLst>
        </xdr:cNvPr>
        <xdr:cNvCxnSpPr/>
      </xdr:nvCxnSpPr>
      <xdr:spPr>
        <a:xfrm flipV="1">
          <a:off x="6972300" y="10764883"/>
          <a:ext cx="889000" cy="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100582</xdr:rowOff>
    </xdr:from>
    <xdr:ext cx="599010" cy="259045"/>
    <xdr:sp macro="" textlink="">
      <xdr:nvSpPr>
        <xdr:cNvPr id="258" name="n_1aveValue【橋りょう・トンネル】&#10;一人当たり有形固定資産（償却資産）額">
          <a:extLst>
            <a:ext uri="{FF2B5EF4-FFF2-40B4-BE49-F238E27FC236}">
              <a16:creationId xmlns:a16="http://schemas.microsoft.com/office/drawing/2014/main" id="{74E50297-5117-4886-A74B-91973476FC5E}"/>
            </a:ext>
          </a:extLst>
        </xdr:cNvPr>
        <xdr:cNvSpPr txBox="1"/>
      </xdr:nvSpPr>
      <xdr:spPr>
        <a:xfrm>
          <a:off x="9327095" y="1038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103105</xdr:rowOff>
    </xdr:from>
    <xdr:ext cx="599010" cy="259045"/>
    <xdr:sp macro="" textlink="">
      <xdr:nvSpPr>
        <xdr:cNvPr id="259" name="n_2aveValue【橋りょう・トンネル】&#10;一人当たり有形固定資産（償却資産）額">
          <a:extLst>
            <a:ext uri="{FF2B5EF4-FFF2-40B4-BE49-F238E27FC236}">
              <a16:creationId xmlns:a16="http://schemas.microsoft.com/office/drawing/2014/main" id="{70CB8B6D-AB88-467A-9BEF-C9DF4F95BD21}"/>
            </a:ext>
          </a:extLst>
        </xdr:cNvPr>
        <xdr:cNvSpPr txBox="1"/>
      </xdr:nvSpPr>
      <xdr:spPr>
        <a:xfrm>
          <a:off x="8450795" y="10390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125492</xdr:rowOff>
    </xdr:from>
    <xdr:ext cx="599010" cy="259045"/>
    <xdr:sp macro="" textlink="">
      <xdr:nvSpPr>
        <xdr:cNvPr id="260" name="n_3aveValue【橋りょう・トンネル】&#10;一人当たり有形固定資産（償却資産）額">
          <a:extLst>
            <a:ext uri="{FF2B5EF4-FFF2-40B4-BE49-F238E27FC236}">
              <a16:creationId xmlns:a16="http://schemas.microsoft.com/office/drawing/2014/main" id="{3A66AB6E-0D92-4B78-A61B-2C1DD801A918}"/>
            </a:ext>
          </a:extLst>
        </xdr:cNvPr>
        <xdr:cNvSpPr txBox="1"/>
      </xdr:nvSpPr>
      <xdr:spPr>
        <a:xfrm>
          <a:off x="7561795" y="10412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128933</xdr:rowOff>
    </xdr:from>
    <xdr:ext cx="599010" cy="259045"/>
    <xdr:sp macro="" textlink="">
      <xdr:nvSpPr>
        <xdr:cNvPr id="261" name="n_4aveValue【橋りょう・トンネル】&#10;一人当たり有形固定資産（償却資産）額">
          <a:extLst>
            <a:ext uri="{FF2B5EF4-FFF2-40B4-BE49-F238E27FC236}">
              <a16:creationId xmlns:a16="http://schemas.microsoft.com/office/drawing/2014/main" id="{6C418BD4-EC7A-4682-8A53-B20E14959FD6}"/>
            </a:ext>
          </a:extLst>
        </xdr:cNvPr>
        <xdr:cNvSpPr txBox="1"/>
      </xdr:nvSpPr>
      <xdr:spPr>
        <a:xfrm>
          <a:off x="6672795" y="10415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163060</xdr:rowOff>
    </xdr:from>
    <xdr:ext cx="599010" cy="259045"/>
    <xdr:sp macro="" textlink="">
      <xdr:nvSpPr>
        <xdr:cNvPr id="262" name="n_1mainValue【橋りょう・トンネル】&#10;一人当たり有形固定資産（償却資産）額">
          <a:extLst>
            <a:ext uri="{FF2B5EF4-FFF2-40B4-BE49-F238E27FC236}">
              <a16:creationId xmlns:a16="http://schemas.microsoft.com/office/drawing/2014/main" id="{74666852-B806-41F8-9724-C2EF221AFBFF}"/>
            </a:ext>
          </a:extLst>
        </xdr:cNvPr>
        <xdr:cNvSpPr txBox="1"/>
      </xdr:nvSpPr>
      <xdr:spPr>
        <a:xfrm>
          <a:off x="9327095" y="10792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170201</xdr:rowOff>
    </xdr:from>
    <xdr:ext cx="599010" cy="259045"/>
    <xdr:sp macro="" textlink="">
      <xdr:nvSpPr>
        <xdr:cNvPr id="263" name="n_2mainValue【橋りょう・トンネル】&#10;一人当たり有形固定資産（償却資産）額">
          <a:extLst>
            <a:ext uri="{FF2B5EF4-FFF2-40B4-BE49-F238E27FC236}">
              <a16:creationId xmlns:a16="http://schemas.microsoft.com/office/drawing/2014/main" id="{67828E39-173E-42B3-9F8D-978F2E6498F0}"/>
            </a:ext>
          </a:extLst>
        </xdr:cNvPr>
        <xdr:cNvSpPr txBox="1"/>
      </xdr:nvSpPr>
      <xdr:spPr>
        <a:xfrm>
          <a:off x="8450795" y="10800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5460</xdr:rowOff>
    </xdr:from>
    <xdr:ext cx="599010" cy="259045"/>
    <xdr:sp macro="" textlink="">
      <xdr:nvSpPr>
        <xdr:cNvPr id="264" name="n_3mainValue【橋りょう・トンネル】&#10;一人当たり有形固定資産（償却資産）額">
          <a:extLst>
            <a:ext uri="{FF2B5EF4-FFF2-40B4-BE49-F238E27FC236}">
              <a16:creationId xmlns:a16="http://schemas.microsoft.com/office/drawing/2014/main" id="{AA841160-4BBA-4099-9CC8-1EA6502BC1A1}"/>
            </a:ext>
          </a:extLst>
        </xdr:cNvPr>
        <xdr:cNvSpPr txBox="1"/>
      </xdr:nvSpPr>
      <xdr:spPr>
        <a:xfrm>
          <a:off x="7561795" y="10806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9806</xdr:rowOff>
    </xdr:from>
    <xdr:ext cx="599010" cy="259045"/>
    <xdr:sp macro="" textlink="">
      <xdr:nvSpPr>
        <xdr:cNvPr id="265" name="n_4mainValue【橋りょう・トンネル】&#10;一人当たり有形固定資産（償却資産）額">
          <a:extLst>
            <a:ext uri="{FF2B5EF4-FFF2-40B4-BE49-F238E27FC236}">
              <a16:creationId xmlns:a16="http://schemas.microsoft.com/office/drawing/2014/main" id="{1164D727-CB4C-4820-B3D8-8A157A992196}"/>
            </a:ext>
          </a:extLst>
        </xdr:cNvPr>
        <xdr:cNvSpPr txBox="1"/>
      </xdr:nvSpPr>
      <xdr:spPr>
        <a:xfrm>
          <a:off x="6672795" y="1081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17D89569-CD75-4847-8BC5-F1655E7AE84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B44EFECD-90E0-4381-AF13-D7F0E746ED66}"/>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F611A774-9DDB-4E85-AFDB-586EE75D49C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4FCEC6C5-367C-49F1-B8D6-396826E89AC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90E3139A-788F-4720-99C4-0116117F6D06}"/>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33765AAE-17D6-4C6B-9463-EAD01B818B6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82443089-2753-49E5-8CBA-3BB1B7509CF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C810CA0A-B1A0-48E6-8677-9A6B8F5D2C6D}"/>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6BE1E29F-2FE7-40F6-908B-8B9BABDA5276}"/>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D655CBBC-70AA-4247-9451-60C3870D5A6D}"/>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9B5AB752-9988-472C-A3E5-A8DDC415D25B}"/>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9938D230-C303-4872-A249-AFFF128CD9E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a:extLst>
            <a:ext uri="{FF2B5EF4-FFF2-40B4-BE49-F238E27FC236}">
              <a16:creationId xmlns:a16="http://schemas.microsoft.com/office/drawing/2014/main" id="{9A9962A0-A097-4ED9-A2F5-D8101FA4718B}"/>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0FEFF530-7AF3-4C28-8B5B-86B28FC2AEC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399293F7-9051-420C-9F9A-02DCAF0D879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9791487E-48A0-4F12-AD98-9D78EA780069}"/>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97910762-EF13-4AF9-B4B5-8BB24C32BEEA}"/>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EF7CA8CB-D05B-499C-9DA1-05648C90BBC5}"/>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BE6A53F0-1A63-4110-B5AC-7A25226107B8}"/>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A10816D9-8F7E-4F1E-9EA0-6DA03748B04D}"/>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8A71CD8A-B6E0-46D9-B290-B6E95DCCC2D7}"/>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3A4D71DF-5F34-4847-925C-6C9C2ED1EB18}"/>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a:extLst>
            <a:ext uri="{FF2B5EF4-FFF2-40B4-BE49-F238E27FC236}">
              <a16:creationId xmlns:a16="http://schemas.microsoft.com/office/drawing/2014/main" id="{BB26E500-C556-46E7-896C-21F4E8681ADD}"/>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a:extLst>
            <a:ext uri="{FF2B5EF4-FFF2-40B4-BE49-F238E27FC236}">
              <a16:creationId xmlns:a16="http://schemas.microsoft.com/office/drawing/2014/main" id="{90825EFC-3D2E-4000-B8A7-17E94DBB5D6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106680</xdr:rowOff>
    </xdr:from>
    <xdr:to>
      <xdr:col>24</xdr:col>
      <xdr:colOff>62865</xdr:colOff>
      <xdr:row>86</xdr:row>
      <xdr:rowOff>114300</xdr:rowOff>
    </xdr:to>
    <xdr:cxnSp macro="">
      <xdr:nvCxnSpPr>
        <xdr:cNvPr id="290" name="直線コネクタ 289">
          <a:extLst>
            <a:ext uri="{FF2B5EF4-FFF2-40B4-BE49-F238E27FC236}">
              <a16:creationId xmlns:a16="http://schemas.microsoft.com/office/drawing/2014/main" id="{14D9BD94-F033-4CC8-9E57-3F7B8E11F9C9}"/>
            </a:ext>
          </a:extLst>
        </xdr:cNvPr>
        <xdr:cNvCxnSpPr/>
      </xdr:nvCxnSpPr>
      <xdr:spPr>
        <a:xfrm flipV="1">
          <a:off x="4634865" y="1347978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1" name="【公営住宅】&#10;有形固定資産減価償却率最小値テキスト">
          <a:extLst>
            <a:ext uri="{FF2B5EF4-FFF2-40B4-BE49-F238E27FC236}">
              <a16:creationId xmlns:a16="http://schemas.microsoft.com/office/drawing/2014/main" id="{EC9407FB-6805-4526-B91F-0E37316F6F17}"/>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2" name="直線コネクタ 291">
          <a:extLst>
            <a:ext uri="{FF2B5EF4-FFF2-40B4-BE49-F238E27FC236}">
              <a16:creationId xmlns:a16="http://schemas.microsoft.com/office/drawing/2014/main" id="{303FA58C-37C1-4F03-BD0B-6D6AED51C8AD}"/>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53357</xdr:rowOff>
    </xdr:from>
    <xdr:ext cx="405111" cy="259045"/>
    <xdr:sp macro="" textlink="">
      <xdr:nvSpPr>
        <xdr:cNvPr id="293" name="【公営住宅】&#10;有形固定資産減価償却率最大値テキスト">
          <a:extLst>
            <a:ext uri="{FF2B5EF4-FFF2-40B4-BE49-F238E27FC236}">
              <a16:creationId xmlns:a16="http://schemas.microsoft.com/office/drawing/2014/main" id="{54C0F82D-EE1E-4F71-B5EC-9D4B64EA7C23}"/>
            </a:ext>
          </a:extLst>
        </xdr:cNvPr>
        <xdr:cNvSpPr txBox="1"/>
      </xdr:nvSpPr>
      <xdr:spPr>
        <a:xfrm>
          <a:off x="4673600" y="1325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106680</xdr:rowOff>
    </xdr:from>
    <xdr:to>
      <xdr:col>24</xdr:col>
      <xdr:colOff>152400</xdr:colOff>
      <xdr:row>78</xdr:row>
      <xdr:rowOff>106680</xdr:rowOff>
    </xdr:to>
    <xdr:cxnSp macro="">
      <xdr:nvCxnSpPr>
        <xdr:cNvPr id="294" name="直線コネクタ 293">
          <a:extLst>
            <a:ext uri="{FF2B5EF4-FFF2-40B4-BE49-F238E27FC236}">
              <a16:creationId xmlns:a16="http://schemas.microsoft.com/office/drawing/2014/main" id="{7EAD7666-A737-4B1B-82F2-626BBF422099}"/>
            </a:ext>
          </a:extLst>
        </xdr:cNvPr>
        <xdr:cNvCxnSpPr/>
      </xdr:nvCxnSpPr>
      <xdr:spPr>
        <a:xfrm>
          <a:off x="4546600" y="1347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88282</xdr:rowOff>
    </xdr:from>
    <xdr:ext cx="405111" cy="259045"/>
    <xdr:sp macro="" textlink="">
      <xdr:nvSpPr>
        <xdr:cNvPr id="295" name="【公営住宅】&#10;有形固定資産減価償却率平均値テキスト">
          <a:extLst>
            <a:ext uri="{FF2B5EF4-FFF2-40B4-BE49-F238E27FC236}">
              <a16:creationId xmlns:a16="http://schemas.microsoft.com/office/drawing/2014/main" id="{292CD5F6-C6C5-4344-91C6-E001026B6874}"/>
            </a:ext>
          </a:extLst>
        </xdr:cNvPr>
        <xdr:cNvSpPr txBox="1"/>
      </xdr:nvSpPr>
      <xdr:spPr>
        <a:xfrm>
          <a:off x="4673600" y="141471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65405</xdr:rowOff>
    </xdr:from>
    <xdr:to>
      <xdr:col>24</xdr:col>
      <xdr:colOff>114300</xdr:colOff>
      <xdr:row>83</xdr:row>
      <xdr:rowOff>167005</xdr:rowOff>
    </xdr:to>
    <xdr:sp macro="" textlink="">
      <xdr:nvSpPr>
        <xdr:cNvPr id="296" name="フローチャート: 判断 295">
          <a:extLst>
            <a:ext uri="{FF2B5EF4-FFF2-40B4-BE49-F238E27FC236}">
              <a16:creationId xmlns:a16="http://schemas.microsoft.com/office/drawing/2014/main" id="{672A90C4-36FF-4374-A24A-E580A5E06596}"/>
            </a:ext>
          </a:extLst>
        </xdr:cNvPr>
        <xdr:cNvSpPr/>
      </xdr:nvSpPr>
      <xdr:spPr>
        <a:xfrm>
          <a:off x="4584700" y="1429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57786</xdr:rowOff>
    </xdr:from>
    <xdr:to>
      <xdr:col>20</xdr:col>
      <xdr:colOff>38100</xdr:colOff>
      <xdr:row>83</xdr:row>
      <xdr:rowOff>159386</xdr:rowOff>
    </xdr:to>
    <xdr:sp macro="" textlink="">
      <xdr:nvSpPr>
        <xdr:cNvPr id="297" name="フローチャート: 判断 296">
          <a:extLst>
            <a:ext uri="{FF2B5EF4-FFF2-40B4-BE49-F238E27FC236}">
              <a16:creationId xmlns:a16="http://schemas.microsoft.com/office/drawing/2014/main" id="{962B8C4D-906C-4160-952D-6230BDF7AF21}"/>
            </a:ext>
          </a:extLst>
        </xdr:cNvPr>
        <xdr:cNvSpPr/>
      </xdr:nvSpPr>
      <xdr:spPr>
        <a:xfrm>
          <a:off x="3746500" y="1428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23495</xdr:rowOff>
    </xdr:from>
    <xdr:to>
      <xdr:col>15</xdr:col>
      <xdr:colOff>101600</xdr:colOff>
      <xdr:row>82</xdr:row>
      <xdr:rowOff>125095</xdr:rowOff>
    </xdr:to>
    <xdr:sp macro="" textlink="">
      <xdr:nvSpPr>
        <xdr:cNvPr id="298" name="フローチャート: 判断 297">
          <a:extLst>
            <a:ext uri="{FF2B5EF4-FFF2-40B4-BE49-F238E27FC236}">
              <a16:creationId xmlns:a16="http://schemas.microsoft.com/office/drawing/2014/main" id="{8FFE4B5B-4924-423F-BEB6-BEDAE9B2930F}"/>
            </a:ext>
          </a:extLst>
        </xdr:cNvPr>
        <xdr:cNvSpPr/>
      </xdr:nvSpPr>
      <xdr:spPr>
        <a:xfrm>
          <a:off x="28575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164464</xdr:rowOff>
    </xdr:from>
    <xdr:to>
      <xdr:col>10</xdr:col>
      <xdr:colOff>165100</xdr:colOff>
      <xdr:row>82</xdr:row>
      <xdr:rowOff>94614</xdr:rowOff>
    </xdr:to>
    <xdr:sp macro="" textlink="">
      <xdr:nvSpPr>
        <xdr:cNvPr id="299" name="フローチャート: 判断 298">
          <a:extLst>
            <a:ext uri="{FF2B5EF4-FFF2-40B4-BE49-F238E27FC236}">
              <a16:creationId xmlns:a16="http://schemas.microsoft.com/office/drawing/2014/main" id="{319605D2-66E7-4D19-A4B7-29B206D8570F}"/>
            </a:ext>
          </a:extLst>
        </xdr:cNvPr>
        <xdr:cNvSpPr/>
      </xdr:nvSpPr>
      <xdr:spPr>
        <a:xfrm>
          <a:off x="1968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636</xdr:rowOff>
    </xdr:from>
    <xdr:to>
      <xdr:col>6</xdr:col>
      <xdr:colOff>38100</xdr:colOff>
      <xdr:row>82</xdr:row>
      <xdr:rowOff>102236</xdr:rowOff>
    </xdr:to>
    <xdr:sp macro="" textlink="">
      <xdr:nvSpPr>
        <xdr:cNvPr id="300" name="フローチャート: 判断 299">
          <a:extLst>
            <a:ext uri="{FF2B5EF4-FFF2-40B4-BE49-F238E27FC236}">
              <a16:creationId xmlns:a16="http://schemas.microsoft.com/office/drawing/2014/main" id="{4719AFA3-01C9-4AA2-BAB2-FFA5625DFD7C}"/>
            </a:ext>
          </a:extLst>
        </xdr:cNvPr>
        <xdr:cNvSpPr/>
      </xdr:nvSpPr>
      <xdr:spPr>
        <a:xfrm>
          <a:off x="1079500" y="1405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1A16AD02-3B40-42A7-A4C3-DECE451F188B}"/>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6FD6FFD6-1892-4BA2-825C-8E71EDF4B676}"/>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FCB2C471-9750-43D2-83C9-1F176EA4CE03}"/>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D7233C07-7F0E-4067-A16C-FB1CFEF84D8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C1F2610E-DB40-44B5-BF2F-449E84A95A0A}"/>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141605</xdr:rowOff>
    </xdr:from>
    <xdr:to>
      <xdr:col>24</xdr:col>
      <xdr:colOff>114300</xdr:colOff>
      <xdr:row>85</xdr:row>
      <xdr:rowOff>71755</xdr:rowOff>
    </xdr:to>
    <xdr:sp macro="" textlink="">
      <xdr:nvSpPr>
        <xdr:cNvPr id="306" name="楕円 305">
          <a:extLst>
            <a:ext uri="{FF2B5EF4-FFF2-40B4-BE49-F238E27FC236}">
              <a16:creationId xmlns:a16="http://schemas.microsoft.com/office/drawing/2014/main" id="{974E5B12-FFF6-4B1C-978B-C897C60FED45}"/>
            </a:ext>
          </a:extLst>
        </xdr:cNvPr>
        <xdr:cNvSpPr/>
      </xdr:nvSpPr>
      <xdr:spPr>
        <a:xfrm>
          <a:off x="4584700" y="1454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120032</xdr:rowOff>
    </xdr:from>
    <xdr:ext cx="405111" cy="259045"/>
    <xdr:sp macro="" textlink="">
      <xdr:nvSpPr>
        <xdr:cNvPr id="307" name="【公営住宅】&#10;有形固定資産減価償却率該当値テキスト">
          <a:extLst>
            <a:ext uri="{FF2B5EF4-FFF2-40B4-BE49-F238E27FC236}">
              <a16:creationId xmlns:a16="http://schemas.microsoft.com/office/drawing/2014/main" id="{86D3BF9F-53E3-4B98-BED3-D88A73314055}"/>
            </a:ext>
          </a:extLst>
        </xdr:cNvPr>
        <xdr:cNvSpPr txBox="1"/>
      </xdr:nvSpPr>
      <xdr:spPr>
        <a:xfrm>
          <a:off x="4673600" y="14521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128270</xdr:rowOff>
    </xdr:from>
    <xdr:to>
      <xdr:col>20</xdr:col>
      <xdr:colOff>38100</xdr:colOff>
      <xdr:row>85</xdr:row>
      <xdr:rowOff>58420</xdr:rowOff>
    </xdr:to>
    <xdr:sp macro="" textlink="">
      <xdr:nvSpPr>
        <xdr:cNvPr id="308" name="楕円 307">
          <a:extLst>
            <a:ext uri="{FF2B5EF4-FFF2-40B4-BE49-F238E27FC236}">
              <a16:creationId xmlns:a16="http://schemas.microsoft.com/office/drawing/2014/main" id="{BCE5DD49-E1E7-4093-A4BF-2B35236ECF0D}"/>
            </a:ext>
          </a:extLst>
        </xdr:cNvPr>
        <xdr:cNvSpPr/>
      </xdr:nvSpPr>
      <xdr:spPr>
        <a:xfrm>
          <a:off x="37465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7620</xdr:rowOff>
    </xdr:from>
    <xdr:to>
      <xdr:col>24</xdr:col>
      <xdr:colOff>63500</xdr:colOff>
      <xdr:row>85</xdr:row>
      <xdr:rowOff>20955</xdr:rowOff>
    </xdr:to>
    <xdr:cxnSp macro="">
      <xdr:nvCxnSpPr>
        <xdr:cNvPr id="309" name="直線コネクタ 308">
          <a:extLst>
            <a:ext uri="{FF2B5EF4-FFF2-40B4-BE49-F238E27FC236}">
              <a16:creationId xmlns:a16="http://schemas.microsoft.com/office/drawing/2014/main" id="{17044934-A8D0-4EA4-BE0B-BCE11CE9B613}"/>
            </a:ext>
          </a:extLst>
        </xdr:cNvPr>
        <xdr:cNvCxnSpPr/>
      </xdr:nvCxnSpPr>
      <xdr:spPr>
        <a:xfrm>
          <a:off x="3797300" y="1458087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122555</xdr:rowOff>
    </xdr:from>
    <xdr:to>
      <xdr:col>15</xdr:col>
      <xdr:colOff>101600</xdr:colOff>
      <xdr:row>85</xdr:row>
      <xdr:rowOff>52705</xdr:rowOff>
    </xdr:to>
    <xdr:sp macro="" textlink="">
      <xdr:nvSpPr>
        <xdr:cNvPr id="310" name="楕円 309">
          <a:extLst>
            <a:ext uri="{FF2B5EF4-FFF2-40B4-BE49-F238E27FC236}">
              <a16:creationId xmlns:a16="http://schemas.microsoft.com/office/drawing/2014/main" id="{7E3291C3-40FE-4D25-B083-8A473B6575E1}"/>
            </a:ext>
          </a:extLst>
        </xdr:cNvPr>
        <xdr:cNvSpPr/>
      </xdr:nvSpPr>
      <xdr:spPr>
        <a:xfrm>
          <a:off x="2857500" y="1452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1905</xdr:rowOff>
    </xdr:from>
    <xdr:to>
      <xdr:col>19</xdr:col>
      <xdr:colOff>177800</xdr:colOff>
      <xdr:row>85</xdr:row>
      <xdr:rowOff>7620</xdr:rowOff>
    </xdr:to>
    <xdr:cxnSp macro="">
      <xdr:nvCxnSpPr>
        <xdr:cNvPr id="311" name="直線コネクタ 310">
          <a:extLst>
            <a:ext uri="{FF2B5EF4-FFF2-40B4-BE49-F238E27FC236}">
              <a16:creationId xmlns:a16="http://schemas.microsoft.com/office/drawing/2014/main" id="{10E9D44D-1FDE-4E7B-ABBB-1C9F19CB8811}"/>
            </a:ext>
          </a:extLst>
        </xdr:cNvPr>
        <xdr:cNvCxnSpPr/>
      </xdr:nvCxnSpPr>
      <xdr:spPr>
        <a:xfrm>
          <a:off x="2908300" y="1457515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111125</xdr:rowOff>
    </xdr:from>
    <xdr:to>
      <xdr:col>10</xdr:col>
      <xdr:colOff>165100</xdr:colOff>
      <xdr:row>85</xdr:row>
      <xdr:rowOff>41275</xdr:rowOff>
    </xdr:to>
    <xdr:sp macro="" textlink="">
      <xdr:nvSpPr>
        <xdr:cNvPr id="312" name="楕円 311">
          <a:extLst>
            <a:ext uri="{FF2B5EF4-FFF2-40B4-BE49-F238E27FC236}">
              <a16:creationId xmlns:a16="http://schemas.microsoft.com/office/drawing/2014/main" id="{6D22C987-A2EF-4365-BE1C-F585BD37E4BD}"/>
            </a:ext>
          </a:extLst>
        </xdr:cNvPr>
        <xdr:cNvSpPr/>
      </xdr:nvSpPr>
      <xdr:spPr>
        <a:xfrm>
          <a:off x="1968500" y="1451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161925</xdr:rowOff>
    </xdr:from>
    <xdr:to>
      <xdr:col>15</xdr:col>
      <xdr:colOff>50800</xdr:colOff>
      <xdr:row>85</xdr:row>
      <xdr:rowOff>1905</xdr:rowOff>
    </xdr:to>
    <xdr:cxnSp macro="">
      <xdr:nvCxnSpPr>
        <xdr:cNvPr id="313" name="直線コネクタ 312">
          <a:extLst>
            <a:ext uri="{FF2B5EF4-FFF2-40B4-BE49-F238E27FC236}">
              <a16:creationId xmlns:a16="http://schemas.microsoft.com/office/drawing/2014/main" id="{2B4573D9-5684-4F30-B2C0-58E418A97F06}"/>
            </a:ext>
          </a:extLst>
        </xdr:cNvPr>
        <xdr:cNvCxnSpPr/>
      </xdr:nvCxnSpPr>
      <xdr:spPr>
        <a:xfrm>
          <a:off x="2019300" y="145637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36830</xdr:rowOff>
    </xdr:from>
    <xdr:to>
      <xdr:col>6</xdr:col>
      <xdr:colOff>38100</xdr:colOff>
      <xdr:row>83</xdr:row>
      <xdr:rowOff>138430</xdr:rowOff>
    </xdr:to>
    <xdr:sp macro="" textlink="">
      <xdr:nvSpPr>
        <xdr:cNvPr id="314" name="楕円 313">
          <a:extLst>
            <a:ext uri="{FF2B5EF4-FFF2-40B4-BE49-F238E27FC236}">
              <a16:creationId xmlns:a16="http://schemas.microsoft.com/office/drawing/2014/main" id="{7A24643B-9A47-4FE9-9D90-FD5D675DA46B}"/>
            </a:ext>
          </a:extLst>
        </xdr:cNvPr>
        <xdr:cNvSpPr/>
      </xdr:nvSpPr>
      <xdr:spPr>
        <a:xfrm>
          <a:off x="1079500" y="1426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87630</xdr:rowOff>
    </xdr:from>
    <xdr:to>
      <xdr:col>10</xdr:col>
      <xdr:colOff>114300</xdr:colOff>
      <xdr:row>84</xdr:row>
      <xdr:rowOff>161925</xdr:rowOff>
    </xdr:to>
    <xdr:cxnSp macro="">
      <xdr:nvCxnSpPr>
        <xdr:cNvPr id="315" name="直線コネクタ 314">
          <a:extLst>
            <a:ext uri="{FF2B5EF4-FFF2-40B4-BE49-F238E27FC236}">
              <a16:creationId xmlns:a16="http://schemas.microsoft.com/office/drawing/2014/main" id="{A40A18C2-4AAB-44B5-9447-09619A6635CE}"/>
            </a:ext>
          </a:extLst>
        </xdr:cNvPr>
        <xdr:cNvCxnSpPr/>
      </xdr:nvCxnSpPr>
      <xdr:spPr>
        <a:xfrm>
          <a:off x="1130300" y="14317980"/>
          <a:ext cx="889000" cy="24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4463</xdr:rowOff>
    </xdr:from>
    <xdr:ext cx="405111" cy="259045"/>
    <xdr:sp macro="" textlink="">
      <xdr:nvSpPr>
        <xdr:cNvPr id="316" name="n_1aveValue【公営住宅】&#10;有形固定資産減価償却率">
          <a:extLst>
            <a:ext uri="{FF2B5EF4-FFF2-40B4-BE49-F238E27FC236}">
              <a16:creationId xmlns:a16="http://schemas.microsoft.com/office/drawing/2014/main" id="{D975C982-78F7-4E63-BA63-1A279A73EB49}"/>
            </a:ext>
          </a:extLst>
        </xdr:cNvPr>
        <xdr:cNvSpPr txBox="1"/>
      </xdr:nvSpPr>
      <xdr:spPr>
        <a:xfrm>
          <a:off x="3582044" y="14063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141622</xdr:rowOff>
    </xdr:from>
    <xdr:ext cx="405111" cy="259045"/>
    <xdr:sp macro="" textlink="">
      <xdr:nvSpPr>
        <xdr:cNvPr id="317" name="n_2aveValue【公営住宅】&#10;有形固定資産減価償却率">
          <a:extLst>
            <a:ext uri="{FF2B5EF4-FFF2-40B4-BE49-F238E27FC236}">
              <a16:creationId xmlns:a16="http://schemas.microsoft.com/office/drawing/2014/main" id="{79CB1EFC-497F-462C-91C3-7346CD3CDAC1}"/>
            </a:ext>
          </a:extLst>
        </xdr:cNvPr>
        <xdr:cNvSpPr txBox="1"/>
      </xdr:nvSpPr>
      <xdr:spPr>
        <a:xfrm>
          <a:off x="2705744" y="1385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111141</xdr:rowOff>
    </xdr:from>
    <xdr:ext cx="405111" cy="259045"/>
    <xdr:sp macro="" textlink="">
      <xdr:nvSpPr>
        <xdr:cNvPr id="318" name="n_3aveValue【公営住宅】&#10;有形固定資産減価償却率">
          <a:extLst>
            <a:ext uri="{FF2B5EF4-FFF2-40B4-BE49-F238E27FC236}">
              <a16:creationId xmlns:a16="http://schemas.microsoft.com/office/drawing/2014/main" id="{39E6EC9D-127B-4859-9E9D-8118375131BB}"/>
            </a:ext>
          </a:extLst>
        </xdr:cNvPr>
        <xdr:cNvSpPr txBox="1"/>
      </xdr:nvSpPr>
      <xdr:spPr>
        <a:xfrm>
          <a:off x="1816744" y="1382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118763</xdr:rowOff>
    </xdr:from>
    <xdr:ext cx="405111" cy="259045"/>
    <xdr:sp macro="" textlink="">
      <xdr:nvSpPr>
        <xdr:cNvPr id="319" name="n_4aveValue【公営住宅】&#10;有形固定資産減価償却率">
          <a:extLst>
            <a:ext uri="{FF2B5EF4-FFF2-40B4-BE49-F238E27FC236}">
              <a16:creationId xmlns:a16="http://schemas.microsoft.com/office/drawing/2014/main" id="{6665641C-751B-44BA-B530-192A9F6CAC11}"/>
            </a:ext>
          </a:extLst>
        </xdr:cNvPr>
        <xdr:cNvSpPr txBox="1"/>
      </xdr:nvSpPr>
      <xdr:spPr>
        <a:xfrm>
          <a:off x="927744" y="13834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49547</xdr:rowOff>
    </xdr:from>
    <xdr:ext cx="405111" cy="259045"/>
    <xdr:sp macro="" textlink="">
      <xdr:nvSpPr>
        <xdr:cNvPr id="320" name="n_1mainValue【公営住宅】&#10;有形固定資産減価償却率">
          <a:extLst>
            <a:ext uri="{FF2B5EF4-FFF2-40B4-BE49-F238E27FC236}">
              <a16:creationId xmlns:a16="http://schemas.microsoft.com/office/drawing/2014/main" id="{D2BAA7CF-3F9A-42B6-B3F1-BAC7D146E3BB}"/>
            </a:ext>
          </a:extLst>
        </xdr:cNvPr>
        <xdr:cNvSpPr txBox="1"/>
      </xdr:nvSpPr>
      <xdr:spPr>
        <a:xfrm>
          <a:off x="3582044" y="1462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43832</xdr:rowOff>
    </xdr:from>
    <xdr:ext cx="405111" cy="259045"/>
    <xdr:sp macro="" textlink="">
      <xdr:nvSpPr>
        <xdr:cNvPr id="321" name="n_2mainValue【公営住宅】&#10;有形固定資産減価償却率">
          <a:extLst>
            <a:ext uri="{FF2B5EF4-FFF2-40B4-BE49-F238E27FC236}">
              <a16:creationId xmlns:a16="http://schemas.microsoft.com/office/drawing/2014/main" id="{EE0C10C5-839B-479A-977D-F74EB1A26825}"/>
            </a:ext>
          </a:extLst>
        </xdr:cNvPr>
        <xdr:cNvSpPr txBox="1"/>
      </xdr:nvSpPr>
      <xdr:spPr>
        <a:xfrm>
          <a:off x="2705744" y="1461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32402</xdr:rowOff>
    </xdr:from>
    <xdr:ext cx="405111" cy="259045"/>
    <xdr:sp macro="" textlink="">
      <xdr:nvSpPr>
        <xdr:cNvPr id="322" name="n_3mainValue【公営住宅】&#10;有形固定資産減価償却率">
          <a:extLst>
            <a:ext uri="{FF2B5EF4-FFF2-40B4-BE49-F238E27FC236}">
              <a16:creationId xmlns:a16="http://schemas.microsoft.com/office/drawing/2014/main" id="{4644F3ED-A86B-4051-BE3C-273CD96CF89E}"/>
            </a:ext>
          </a:extLst>
        </xdr:cNvPr>
        <xdr:cNvSpPr txBox="1"/>
      </xdr:nvSpPr>
      <xdr:spPr>
        <a:xfrm>
          <a:off x="1816744" y="1460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129557</xdr:rowOff>
    </xdr:from>
    <xdr:ext cx="405111" cy="259045"/>
    <xdr:sp macro="" textlink="">
      <xdr:nvSpPr>
        <xdr:cNvPr id="323" name="n_4mainValue【公営住宅】&#10;有形固定資産減価償却率">
          <a:extLst>
            <a:ext uri="{FF2B5EF4-FFF2-40B4-BE49-F238E27FC236}">
              <a16:creationId xmlns:a16="http://schemas.microsoft.com/office/drawing/2014/main" id="{6CBED7AF-7513-413F-9A3B-0E444F43E6B7}"/>
            </a:ext>
          </a:extLst>
        </xdr:cNvPr>
        <xdr:cNvSpPr txBox="1"/>
      </xdr:nvSpPr>
      <xdr:spPr>
        <a:xfrm>
          <a:off x="927744" y="1435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71F0103E-99D3-4527-9101-3F687280CA7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2CA293F5-6B2A-48F6-9166-6BF37F755CDA}"/>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7826B745-D73C-496F-A3F5-9C9F8599217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1E523C9E-2E5A-41F9-A149-88394A58C797}"/>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B1A4A281-1132-439B-822B-0C0D54252E51}"/>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6F79D843-3E87-4759-86B2-14ADBDF5747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3765C785-2BE8-4F50-A8E8-74BA0DC681D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6DE66063-3C07-465B-9DFB-34951948D79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32205E88-746F-4EC9-84AA-17739E39B5FF}"/>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1BFD27B2-D2A2-4660-A084-999895F76CF1}"/>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a:extLst>
            <a:ext uri="{FF2B5EF4-FFF2-40B4-BE49-F238E27FC236}">
              <a16:creationId xmlns:a16="http://schemas.microsoft.com/office/drawing/2014/main" id="{0E193565-AB0A-46F4-BF9B-1B1E8805F756}"/>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a:extLst>
            <a:ext uri="{FF2B5EF4-FFF2-40B4-BE49-F238E27FC236}">
              <a16:creationId xmlns:a16="http://schemas.microsoft.com/office/drawing/2014/main" id="{36C6B9D1-EE06-4847-9DA4-6DB4B8D92298}"/>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a:extLst>
            <a:ext uri="{FF2B5EF4-FFF2-40B4-BE49-F238E27FC236}">
              <a16:creationId xmlns:a16="http://schemas.microsoft.com/office/drawing/2014/main" id="{C3D75C8D-4CBF-47DD-81F6-3E3FE5D08EA9}"/>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a:extLst>
            <a:ext uri="{FF2B5EF4-FFF2-40B4-BE49-F238E27FC236}">
              <a16:creationId xmlns:a16="http://schemas.microsoft.com/office/drawing/2014/main" id="{05F07F5E-78E4-4250-9767-18FBA80461B2}"/>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a:extLst>
            <a:ext uri="{FF2B5EF4-FFF2-40B4-BE49-F238E27FC236}">
              <a16:creationId xmlns:a16="http://schemas.microsoft.com/office/drawing/2014/main" id="{E5B9A088-9B26-45F1-9B96-535A9168AEC1}"/>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a:extLst>
            <a:ext uri="{FF2B5EF4-FFF2-40B4-BE49-F238E27FC236}">
              <a16:creationId xmlns:a16="http://schemas.microsoft.com/office/drawing/2014/main" id="{237DB7AA-FA79-4F51-AB41-B6719B2E2631}"/>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a:extLst>
            <a:ext uri="{FF2B5EF4-FFF2-40B4-BE49-F238E27FC236}">
              <a16:creationId xmlns:a16="http://schemas.microsoft.com/office/drawing/2014/main" id="{DE2ADB3E-7634-41C6-A044-4064023637E1}"/>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a:extLst>
            <a:ext uri="{FF2B5EF4-FFF2-40B4-BE49-F238E27FC236}">
              <a16:creationId xmlns:a16="http://schemas.microsoft.com/office/drawing/2014/main" id="{DF3515E7-249B-4F57-BA0D-56DE34F53085}"/>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a:extLst>
            <a:ext uri="{FF2B5EF4-FFF2-40B4-BE49-F238E27FC236}">
              <a16:creationId xmlns:a16="http://schemas.microsoft.com/office/drawing/2014/main" id="{B9B39889-55C3-43FE-A2B8-E2928493BC0E}"/>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a:extLst>
            <a:ext uri="{FF2B5EF4-FFF2-40B4-BE49-F238E27FC236}">
              <a16:creationId xmlns:a16="http://schemas.microsoft.com/office/drawing/2014/main" id="{30E76B01-6ED9-4113-9786-400E4E3EE1E8}"/>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a:extLst>
            <a:ext uri="{FF2B5EF4-FFF2-40B4-BE49-F238E27FC236}">
              <a16:creationId xmlns:a16="http://schemas.microsoft.com/office/drawing/2014/main" id="{C9833769-62F0-4E69-AFEE-9C122BFB8F85}"/>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a:extLst>
            <a:ext uri="{FF2B5EF4-FFF2-40B4-BE49-F238E27FC236}">
              <a16:creationId xmlns:a16="http://schemas.microsoft.com/office/drawing/2014/main" id="{A83E2084-E4BA-438F-A7CE-CC8E488F083D}"/>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7DCBD4FE-A1EC-41F3-8E71-E57A4D7049E6}"/>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8483D366-7A32-4159-94D2-921C14BE59CC}"/>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公営住宅】&#10;一人当たり面積グラフ枠">
          <a:extLst>
            <a:ext uri="{FF2B5EF4-FFF2-40B4-BE49-F238E27FC236}">
              <a16:creationId xmlns:a16="http://schemas.microsoft.com/office/drawing/2014/main" id="{3930859B-2B51-4941-A9FE-493DCBEAAB72}"/>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10342</xdr:rowOff>
    </xdr:from>
    <xdr:to>
      <xdr:col>54</xdr:col>
      <xdr:colOff>189865</xdr:colOff>
      <xdr:row>86</xdr:row>
      <xdr:rowOff>154360</xdr:rowOff>
    </xdr:to>
    <xdr:cxnSp macro="">
      <xdr:nvCxnSpPr>
        <xdr:cNvPr id="349" name="直線コネクタ 348">
          <a:extLst>
            <a:ext uri="{FF2B5EF4-FFF2-40B4-BE49-F238E27FC236}">
              <a16:creationId xmlns:a16="http://schemas.microsoft.com/office/drawing/2014/main" id="{6F89CA3F-C2AD-47CC-A003-E24FC6A0914F}"/>
            </a:ext>
          </a:extLst>
        </xdr:cNvPr>
        <xdr:cNvCxnSpPr/>
      </xdr:nvCxnSpPr>
      <xdr:spPr>
        <a:xfrm flipV="1">
          <a:off x="10476865" y="13383442"/>
          <a:ext cx="0" cy="1515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158187</xdr:rowOff>
    </xdr:from>
    <xdr:ext cx="469744" cy="259045"/>
    <xdr:sp macro="" textlink="">
      <xdr:nvSpPr>
        <xdr:cNvPr id="350" name="【公営住宅】&#10;一人当たり面積最小値テキスト">
          <a:extLst>
            <a:ext uri="{FF2B5EF4-FFF2-40B4-BE49-F238E27FC236}">
              <a16:creationId xmlns:a16="http://schemas.microsoft.com/office/drawing/2014/main" id="{1C65A587-54B2-4CFB-9C3B-9864E998299C}"/>
            </a:ext>
          </a:extLst>
        </xdr:cNvPr>
        <xdr:cNvSpPr txBox="1"/>
      </xdr:nvSpPr>
      <xdr:spPr>
        <a:xfrm>
          <a:off x="10515600" y="1490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154360</xdr:rowOff>
    </xdr:from>
    <xdr:to>
      <xdr:col>55</xdr:col>
      <xdr:colOff>88900</xdr:colOff>
      <xdr:row>86</xdr:row>
      <xdr:rowOff>154360</xdr:rowOff>
    </xdr:to>
    <xdr:cxnSp macro="">
      <xdr:nvCxnSpPr>
        <xdr:cNvPr id="351" name="直線コネクタ 350">
          <a:extLst>
            <a:ext uri="{FF2B5EF4-FFF2-40B4-BE49-F238E27FC236}">
              <a16:creationId xmlns:a16="http://schemas.microsoft.com/office/drawing/2014/main" id="{C38D4B92-3215-4AA0-99E7-8CA7D70D8E00}"/>
            </a:ext>
          </a:extLst>
        </xdr:cNvPr>
        <xdr:cNvCxnSpPr/>
      </xdr:nvCxnSpPr>
      <xdr:spPr>
        <a:xfrm>
          <a:off x="10388600" y="14899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128469</xdr:rowOff>
    </xdr:from>
    <xdr:ext cx="469744" cy="259045"/>
    <xdr:sp macro="" textlink="">
      <xdr:nvSpPr>
        <xdr:cNvPr id="352" name="【公営住宅】&#10;一人当たり面積最大値テキスト">
          <a:extLst>
            <a:ext uri="{FF2B5EF4-FFF2-40B4-BE49-F238E27FC236}">
              <a16:creationId xmlns:a16="http://schemas.microsoft.com/office/drawing/2014/main" id="{3EDFE0DE-A754-46E0-9B26-A5FBF1793DBF}"/>
            </a:ext>
          </a:extLst>
        </xdr:cNvPr>
        <xdr:cNvSpPr txBox="1"/>
      </xdr:nvSpPr>
      <xdr:spPr>
        <a:xfrm>
          <a:off x="10515600" y="1315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10342</xdr:rowOff>
    </xdr:from>
    <xdr:to>
      <xdr:col>55</xdr:col>
      <xdr:colOff>88900</xdr:colOff>
      <xdr:row>78</xdr:row>
      <xdr:rowOff>10342</xdr:rowOff>
    </xdr:to>
    <xdr:cxnSp macro="">
      <xdr:nvCxnSpPr>
        <xdr:cNvPr id="353" name="直線コネクタ 352">
          <a:extLst>
            <a:ext uri="{FF2B5EF4-FFF2-40B4-BE49-F238E27FC236}">
              <a16:creationId xmlns:a16="http://schemas.microsoft.com/office/drawing/2014/main" id="{48C76316-7605-46C1-9444-45D4011B54D5}"/>
            </a:ext>
          </a:extLst>
        </xdr:cNvPr>
        <xdr:cNvCxnSpPr/>
      </xdr:nvCxnSpPr>
      <xdr:spPr>
        <a:xfrm>
          <a:off x="10388600" y="13383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49003</xdr:rowOff>
    </xdr:from>
    <xdr:ext cx="469744" cy="259045"/>
    <xdr:sp macro="" textlink="">
      <xdr:nvSpPr>
        <xdr:cNvPr id="354" name="【公営住宅】&#10;一人当たり面積平均値テキスト">
          <a:extLst>
            <a:ext uri="{FF2B5EF4-FFF2-40B4-BE49-F238E27FC236}">
              <a16:creationId xmlns:a16="http://schemas.microsoft.com/office/drawing/2014/main" id="{EF821BCA-F4F7-4820-B074-2B3CE0FEF596}"/>
            </a:ext>
          </a:extLst>
        </xdr:cNvPr>
        <xdr:cNvSpPr txBox="1"/>
      </xdr:nvSpPr>
      <xdr:spPr>
        <a:xfrm>
          <a:off x="10515600" y="14622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70576</xdr:rowOff>
    </xdr:from>
    <xdr:to>
      <xdr:col>55</xdr:col>
      <xdr:colOff>50800</xdr:colOff>
      <xdr:row>86</xdr:row>
      <xdr:rowOff>726</xdr:rowOff>
    </xdr:to>
    <xdr:sp macro="" textlink="">
      <xdr:nvSpPr>
        <xdr:cNvPr id="355" name="フローチャート: 判断 354">
          <a:extLst>
            <a:ext uri="{FF2B5EF4-FFF2-40B4-BE49-F238E27FC236}">
              <a16:creationId xmlns:a16="http://schemas.microsoft.com/office/drawing/2014/main" id="{36F6713D-1F61-4229-B296-6BAF43593BEB}"/>
            </a:ext>
          </a:extLst>
        </xdr:cNvPr>
        <xdr:cNvSpPr/>
      </xdr:nvSpPr>
      <xdr:spPr>
        <a:xfrm>
          <a:off x="10426700" y="1464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67636</xdr:rowOff>
    </xdr:from>
    <xdr:to>
      <xdr:col>50</xdr:col>
      <xdr:colOff>165100</xdr:colOff>
      <xdr:row>85</xdr:row>
      <xdr:rowOff>169236</xdr:rowOff>
    </xdr:to>
    <xdr:sp macro="" textlink="">
      <xdr:nvSpPr>
        <xdr:cNvPr id="356" name="フローチャート: 判断 355">
          <a:extLst>
            <a:ext uri="{FF2B5EF4-FFF2-40B4-BE49-F238E27FC236}">
              <a16:creationId xmlns:a16="http://schemas.microsoft.com/office/drawing/2014/main" id="{FF58F004-7CAA-480A-B1A5-F2F1421E890B}"/>
            </a:ext>
          </a:extLst>
        </xdr:cNvPr>
        <xdr:cNvSpPr/>
      </xdr:nvSpPr>
      <xdr:spPr>
        <a:xfrm>
          <a:off x="9588500" y="1464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55880</xdr:rowOff>
    </xdr:from>
    <xdr:to>
      <xdr:col>46</xdr:col>
      <xdr:colOff>38100</xdr:colOff>
      <xdr:row>85</xdr:row>
      <xdr:rowOff>157480</xdr:rowOff>
    </xdr:to>
    <xdr:sp macro="" textlink="">
      <xdr:nvSpPr>
        <xdr:cNvPr id="357" name="フローチャート: 判断 356">
          <a:extLst>
            <a:ext uri="{FF2B5EF4-FFF2-40B4-BE49-F238E27FC236}">
              <a16:creationId xmlns:a16="http://schemas.microsoft.com/office/drawing/2014/main" id="{CFC2DCB8-D4A1-463D-BB6E-BBCB74B346B4}"/>
            </a:ext>
          </a:extLst>
        </xdr:cNvPr>
        <xdr:cNvSpPr/>
      </xdr:nvSpPr>
      <xdr:spPr>
        <a:xfrm>
          <a:off x="8699500" y="14629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66004</xdr:rowOff>
    </xdr:from>
    <xdr:to>
      <xdr:col>41</xdr:col>
      <xdr:colOff>101600</xdr:colOff>
      <xdr:row>85</xdr:row>
      <xdr:rowOff>167604</xdr:rowOff>
    </xdr:to>
    <xdr:sp macro="" textlink="">
      <xdr:nvSpPr>
        <xdr:cNvPr id="358" name="フローチャート: 判断 357">
          <a:extLst>
            <a:ext uri="{FF2B5EF4-FFF2-40B4-BE49-F238E27FC236}">
              <a16:creationId xmlns:a16="http://schemas.microsoft.com/office/drawing/2014/main" id="{06FEE5A4-87BF-4810-A042-33FBCE707C58}"/>
            </a:ext>
          </a:extLst>
        </xdr:cNvPr>
        <xdr:cNvSpPr/>
      </xdr:nvSpPr>
      <xdr:spPr>
        <a:xfrm>
          <a:off x="7810500" y="14639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58820</xdr:rowOff>
    </xdr:from>
    <xdr:to>
      <xdr:col>36</xdr:col>
      <xdr:colOff>165100</xdr:colOff>
      <xdr:row>85</xdr:row>
      <xdr:rowOff>160420</xdr:rowOff>
    </xdr:to>
    <xdr:sp macro="" textlink="">
      <xdr:nvSpPr>
        <xdr:cNvPr id="359" name="フローチャート: 判断 358">
          <a:extLst>
            <a:ext uri="{FF2B5EF4-FFF2-40B4-BE49-F238E27FC236}">
              <a16:creationId xmlns:a16="http://schemas.microsoft.com/office/drawing/2014/main" id="{DB3BAC6A-5E2C-4CD0-94C5-6FB9B70AADCD}"/>
            </a:ext>
          </a:extLst>
        </xdr:cNvPr>
        <xdr:cNvSpPr/>
      </xdr:nvSpPr>
      <xdr:spPr>
        <a:xfrm>
          <a:off x="6921500" y="1463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3D5AB96A-44CC-4176-9D4D-0698FED51638}"/>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45F80A39-9D48-4079-87FC-A17831FF4261}"/>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A469E932-F12B-4C23-824C-451B93107DE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98CF3142-0993-4913-B0FE-3C660FA5E41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282D6C07-2A3E-472F-A21F-210918363CA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29101</xdr:rowOff>
    </xdr:from>
    <xdr:to>
      <xdr:col>55</xdr:col>
      <xdr:colOff>50800</xdr:colOff>
      <xdr:row>85</xdr:row>
      <xdr:rowOff>130701</xdr:rowOff>
    </xdr:to>
    <xdr:sp macro="" textlink="">
      <xdr:nvSpPr>
        <xdr:cNvPr id="365" name="楕円 364">
          <a:extLst>
            <a:ext uri="{FF2B5EF4-FFF2-40B4-BE49-F238E27FC236}">
              <a16:creationId xmlns:a16="http://schemas.microsoft.com/office/drawing/2014/main" id="{D022D683-DED3-4FD8-A384-C52CF1A7F2D1}"/>
            </a:ext>
          </a:extLst>
        </xdr:cNvPr>
        <xdr:cNvSpPr/>
      </xdr:nvSpPr>
      <xdr:spPr>
        <a:xfrm>
          <a:off x="10426700" y="14602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51978</xdr:rowOff>
    </xdr:from>
    <xdr:ext cx="469744" cy="259045"/>
    <xdr:sp macro="" textlink="">
      <xdr:nvSpPr>
        <xdr:cNvPr id="366" name="【公営住宅】&#10;一人当たり面積該当値テキスト">
          <a:extLst>
            <a:ext uri="{FF2B5EF4-FFF2-40B4-BE49-F238E27FC236}">
              <a16:creationId xmlns:a16="http://schemas.microsoft.com/office/drawing/2014/main" id="{B2D160C6-D182-40F5-B194-7D9EF47FA298}"/>
            </a:ext>
          </a:extLst>
        </xdr:cNvPr>
        <xdr:cNvSpPr txBox="1"/>
      </xdr:nvSpPr>
      <xdr:spPr>
        <a:xfrm>
          <a:off x="10515600" y="14453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34652</xdr:rowOff>
    </xdr:from>
    <xdr:to>
      <xdr:col>50</xdr:col>
      <xdr:colOff>165100</xdr:colOff>
      <xdr:row>85</xdr:row>
      <xdr:rowOff>136252</xdr:rowOff>
    </xdr:to>
    <xdr:sp macro="" textlink="">
      <xdr:nvSpPr>
        <xdr:cNvPr id="367" name="楕円 366">
          <a:extLst>
            <a:ext uri="{FF2B5EF4-FFF2-40B4-BE49-F238E27FC236}">
              <a16:creationId xmlns:a16="http://schemas.microsoft.com/office/drawing/2014/main" id="{1E50A231-0277-477F-BB3F-F512D1F99F1C}"/>
            </a:ext>
          </a:extLst>
        </xdr:cNvPr>
        <xdr:cNvSpPr/>
      </xdr:nvSpPr>
      <xdr:spPr>
        <a:xfrm>
          <a:off x="9588500" y="1460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79901</xdr:rowOff>
    </xdr:from>
    <xdr:to>
      <xdr:col>55</xdr:col>
      <xdr:colOff>0</xdr:colOff>
      <xdr:row>85</xdr:row>
      <xdr:rowOff>85452</xdr:rowOff>
    </xdr:to>
    <xdr:cxnSp macro="">
      <xdr:nvCxnSpPr>
        <xdr:cNvPr id="368" name="直線コネクタ 367">
          <a:extLst>
            <a:ext uri="{FF2B5EF4-FFF2-40B4-BE49-F238E27FC236}">
              <a16:creationId xmlns:a16="http://schemas.microsoft.com/office/drawing/2014/main" id="{4272CE14-2398-4C1D-B6EC-6A97030BD4FC}"/>
            </a:ext>
          </a:extLst>
        </xdr:cNvPr>
        <xdr:cNvCxnSpPr/>
      </xdr:nvCxnSpPr>
      <xdr:spPr>
        <a:xfrm flipV="1">
          <a:off x="9639300" y="14653151"/>
          <a:ext cx="838200" cy="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40531</xdr:rowOff>
    </xdr:from>
    <xdr:to>
      <xdr:col>46</xdr:col>
      <xdr:colOff>38100</xdr:colOff>
      <xdr:row>85</xdr:row>
      <xdr:rowOff>142131</xdr:rowOff>
    </xdr:to>
    <xdr:sp macro="" textlink="">
      <xdr:nvSpPr>
        <xdr:cNvPr id="369" name="楕円 368">
          <a:extLst>
            <a:ext uri="{FF2B5EF4-FFF2-40B4-BE49-F238E27FC236}">
              <a16:creationId xmlns:a16="http://schemas.microsoft.com/office/drawing/2014/main" id="{2F1F6617-C273-4638-82AB-E041C9CDFD7F}"/>
            </a:ext>
          </a:extLst>
        </xdr:cNvPr>
        <xdr:cNvSpPr/>
      </xdr:nvSpPr>
      <xdr:spPr>
        <a:xfrm>
          <a:off x="8699500" y="14613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85452</xdr:rowOff>
    </xdr:from>
    <xdr:to>
      <xdr:col>50</xdr:col>
      <xdr:colOff>114300</xdr:colOff>
      <xdr:row>85</xdr:row>
      <xdr:rowOff>91331</xdr:rowOff>
    </xdr:to>
    <xdr:cxnSp macro="">
      <xdr:nvCxnSpPr>
        <xdr:cNvPr id="370" name="直線コネクタ 369">
          <a:extLst>
            <a:ext uri="{FF2B5EF4-FFF2-40B4-BE49-F238E27FC236}">
              <a16:creationId xmlns:a16="http://schemas.microsoft.com/office/drawing/2014/main" id="{DB7F9674-4ECF-4E30-9C1C-248B8F93D9B3}"/>
            </a:ext>
          </a:extLst>
        </xdr:cNvPr>
        <xdr:cNvCxnSpPr/>
      </xdr:nvCxnSpPr>
      <xdr:spPr>
        <a:xfrm flipV="1">
          <a:off x="8750300" y="14658702"/>
          <a:ext cx="889000" cy="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50002</xdr:rowOff>
    </xdr:from>
    <xdr:to>
      <xdr:col>41</xdr:col>
      <xdr:colOff>101600</xdr:colOff>
      <xdr:row>85</xdr:row>
      <xdr:rowOff>151602</xdr:rowOff>
    </xdr:to>
    <xdr:sp macro="" textlink="">
      <xdr:nvSpPr>
        <xdr:cNvPr id="371" name="楕円 370">
          <a:extLst>
            <a:ext uri="{FF2B5EF4-FFF2-40B4-BE49-F238E27FC236}">
              <a16:creationId xmlns:a16="http://schemas.microsoft.com/office/drawing/2014/main" id="{4C39247F-87CF-4594-9213-B5293DC397B9}"/>
            </a:ext>
          </a:extLst>
        </xdr:cNvPr>
        <xdr:cNvSpPr/>
      </xdr:nvSpPr>
      <xdr:spPr>
        <a:xfrm>
          <a:off x="7810500" y="14623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91331</xdr:rowOff>
    </xdr:from>
    <xdr:to>
      <xdr:col>45</xdr:col>
      <xdr:colOff>177800</xdr:colOff>
      <xdr:row>85</xdr:row>
      <xdr:rowOff>100802</xdr:rowOff>
    </xdr:to>
    <xdr:cxnSp macro="">
      <xdr:nvCxnSpPr>
        <xdr:cNvPr id="372" name="直線コネクタ 371">
          <a:extLst>
            <a:ext uri="{FF2B5EF4-FFF2-40B4-BE49-F238E27FC236}">
              <a16:creationId xmlns:a16="http://schemas.microsoft.com/office/drawing/2014/main" id="{FB7CC81C-1F4C-4EEB-A7C2-C5FCF8AEEAD9}"/>
            </a:ext>
          </a:extLst>
        </xdr:cNvPr>
        <xdr:cNvCxnSpPr/>
      </xdr:nvCxnSpPr>
      <xdr:spPr>
        <a:xfrm flipV="1">
          <a:off x="7861300" y="14664581"/>
          <a:ext cx="889000" cy="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8527</xdr:rowOff>
    </xdr:from>
    <xdr:to>
      <xdr:col>36</xdr:col>
      <xdr:colOff>165100</xdr:colOff>
      <xdr:row>85</xdr:row>
      <xdr:rowOff>110127</xdr:rowOff>
    </xdr:to>
    <xdr:sp macro="" textlink="">
      <xdr:nvSpPr>
        <xdr:cNvPr id="373" name="楕円 372">
          <a:extLst>
            <a:ext uri="{FF2B5EF4-FFF2-40B4-BE49-F238E27FC236}">
              <a16:creationId xmlns:a16="http://schemas.microsoft.com/office/drawing/2014/main" id="{10241FA2-C945-491C-8986-DFBAF012F3C7}"/>
            </a:ext>
          </a:extLst>
        </xdr:cNvPr>
        <xdr:cNvSpPr/>
      </xdr:nvSpPr>
      <xdr:spPr>
        <a:xfrm>
          <a:off x="6921500" y="1458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59327</xdr:rowOff>
    </xdr:from>
    <xdr:to>
      <xdr:col>41</xdr:col>
      <xdr:colOff>50800</xdr:colOff>
      <xdr:row>85</xdr:row>
      <xdr:rowOff>100802</xdr:rowOff>
    </xdr:to>
    <xdr:cxnSp macro="">
      <xdr:nvCxnSpPr>
        <xdr:cNvPr id="374" name="直線コネクタ 373">
          <a:extLst>
            <a:ext uri="{FF2B5EF4-FFF2-40B4-BE49-F238E27FC236}">
              <a16:creationId xmlns:a16="http://schemas.microsoft.com/office/drawing/2014/main" id="{28BE1A6A-783C-492F-AA83-53DF9627680D}"/>
            </a:ext>
          </a:extLst>
        </xdr:cNvPr>
        <xdr:cNvCxnSpPr/>
      </xdr:nvCxnSpPr>
      <xdr:spPr>
        <a:xfrm>
          <a:off x="6972300" y="14632577"/>
          <a:ext cx="889000" cy="4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160363</xdr:rowOff>
    </xdr:from>
    <xdr:ext cx="469744" cy="259045"/>
    <xdr:sp macro="" textlink="">
      <xdr:nvSpPr>
        <xdr:cNvPr id="375" name="n_1aveValue【公営住宅】&#10;一人当たり面積">
          <a:extLst>
            <a:ext uri="{FF2B5EF4-FFF2-40B4-BE49-F238E27FC236}">
              <a16:creationId xmlns:a16="http://schemas.microsoft.com/office/drawing/2014/main" id="{F69442B0-ABBC-4D33-B84C-75D3CC3F7FAD}"/>
            </a:ext>
          </a:extLst>
        </xdr:cNvPr>
        <xdr:cNvSpPr txBox="1"/>
      </xdr:nvSpPr>
      <xdr:spPr>
        <a:xfrm>
          <a:off x="9391727" y="14733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148607</xdr:rowOff>
    </xdr:from>
    <xdr:ext cx="469744" cy="259045"/>
    <xdr:sp macro="" textlink="">
      <xdr:nvSpPr>
        <xdr:cNvPr id="376" name="n_2aveValue【公営住宅】&#10;一人当たり面積">
          <a:extLst>
            <a:ext uri="{FF2B5EF4-FFF2-40B4-BE49-F238E27FC236}">
              <a16:creationId xmlns:a16="http://schemas.microsoft.com/office/drawing/2014/main" id="{CAEB2BD8-5A73-483B-9CFC-5E63B06800E7}"/>
            </a:ext>
          </a:extLst>
        </xdr:cNvPr>
        <xdr:cNvSpPr txBox="1"/>
      </xdr:nvSpPr>
      <xdr:spPr>
        <a:xfrm>
          <a:off x="8515427" y="1472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158731</xdr:rowOff>
    </xdr:from>
    <xdr:ext cx="469744" cy="259045"/>
    <xdr:sp macro="" textlink="">
      <xdr:nvSpPr>
        <xdr:cNvPr id="377" name="n_3aveValue【公営住宅】&#10;一人当たり面積">
          <a:extLst>
            <a:ext uri="{FF2B5EF4-FFF2-40B4-BE49-F238E27FC236}">
              <a16:creationId xmlns:a16="http://schemas.microsoft.com/office/drawing/2014/main" id="{64AA2AFE-6262-42D7-A5D2-714EACCB6E84}"/>
            </a:ext>
          </a:extLst>
        </xdr:cNvPr>
        <xdr:cNvSpPr txBox="1"/>
      </xdr:nvSpPr>
      <xdr:spPr>
        <a:xfrm>
          <a:off x="7626427" y="14731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151547</xdr:rowOff>
    </xdr:from>
    <xdr:ext cx="469744" cy="259045"/>
    <xdr:sp macro="" textlink="">
      <xdr:nvSpPr>
        <xdr:cNvPr id="378" name="n_4aveValue【公営住宅】&#10;一人当たり面積">
          <a:extLst>
            <a:ext uri="{FF2B5EF4-FFF2-40B4-BE49-F238E27FC236}">
              <a16:creationId xmlns:a16="http://schemas.microsoft.com/office/drawing/2014/main" id="{00328116-3499-486B-9254-F4DC5CFCF6EF}"/>
            </a:ext>
          </a:extLst>
        </xdr:cNvPr>
        <xdr:cNvSpPr txBox="1"/>
      </xdr:nvSpPr>
      <xdr:spPr>
        <a:xfrm>
          <a:off x="6737427" y="1472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152779</xdr:rowOff>
    </xdr:from>
    <xdr:ext cx="469744" cy="259045"/>
    <xdr:sp macro="" textlink="">
      <xdr:nvSpPr>
        <xdr:cNvPr id="379" name="n_1mainValue【公営住宅】&#10;一人当たり面積">
          <a:extLst>
            <a:ext uri="{FF2B5EF4-FFF2-40B4-BE49-F238E27FC236}">
              <a16:creationId xmlns:a16="http://schemas.microsoft.com/office/drawing/2014/main" id="{95E5CE6C-F4E3-4237-BEC8-39AE7A54F034}"/>
            </a:ext>
          </a:extLst>
        </xdr:cNvPr>
        <xdr:cNvSpPr txBox="1"/>
      </xdr:nvSpPr>
      <xdr:spPr>
        <a:xfrm>
          <a:off x="9391727" y="14383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158658</xdr:rowOff>
    </xdr:from>
    <xdr:ext cx="469744" cy="259045"/>
    <xdr:sp macro="" textlink="">
      <xdr:nvSpPr>
        <xdr:cNvPr id="380" name="n_2mainValue【公営住宅】&#10;一人当たり面積">
          <a:extLst>
            <a:ext uri="{FF2B5EF4-FFF2-40B4-BE49-F238E27FC236}">
              <a16:creationId xmlns:a16="http://schemas.microsoft.com/office/drawing/2014/main" id="{99D3CF93-3A6F-4347-9F45-A0245380B8BA}"/>
            </a:ext>
          </a:extLst>
        </xdr:cNvPr>
        <xdr:cNvSpPr txBox="1"/>
      </xdr:nvSpPr>
      <xdr:spPr>
        <a:xfrm>
          <a:off x="8515427" y="14389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168129</xdr:rowOff>
    </xdr:from>
    <xdr:ext cx="469744" cy="259045"/>
    <xdr:sp macro="" textlink="">
      <xdr:nvSpPr>
        <xdr:cNvPr id="381" name="n_3mainValue【公営住宅】&#10;一人当たり面積">
          <a:extLst>
            <a:ext uri="{FF2B5EF4-FFF2-40B4-BE49-F238E27FC236}">
              <a16:creationId xmlns:a16="http://schemas.microsoft.com/office/drawing/2014/main" id="{9D9F634E-40FD-4712-ACA3-4E35EF6176FC}"/>
            </a:ext>
          </a:extLst>
        </xdr:cNvPr>
        <xdr:cNvSpPr txBox="1"/>
      </xdr:nvSpPr>
      <xdr:spPr>
        <a:xfrm>
          <a:off x="7626427" y="14398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126654</xdr:rowOff>
    </xdr:from>
    <xdr:ext cx="469744" cy="259045"/>
    <xdr:sp macro="" textlink="">
      <xdr:nvSpPr>
        <xdr:cNvPr id="382" name="n_4mainValue【公営住宅】&#10;一人当たり面積">
          <a:extLst>
            <a:ext uri="{FF2B5EF4-FFF2-40B4-BE49-F238E27FC236}">
              <a16:creationId xmlns:a16="http://schemas.microsoft.com/office/drawing/2014/main" id="{3BDF566F-5120-4AEA-B9E6-D3B2910B0EE9}"/>
            </a:ext>
          </a:extLst>
        </xdr:cNvPr>
        <xdr:cNvSpPr txBox="1"/>
      </xdr:nvSpPr>
      <xdr:spPr>
        <a:xfrm>
          <a:off x="6737427" y="1435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AED25777-162B-41AA-832C-5ADA34A1D3D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092E45CB-FB0D-416A-8E54-C081CAABE449}"/>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B8B16819-4563-4921-B5C5-D1222BC6B31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7CDF1B9A-B8CE-48FF-A1DB-25D8BA80154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6DDAE82F-8F50-4DC4-B1F0-B0E014C6C1F9}"/>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35F51F51-51CE-434F-A8FE-184C2454D11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57E2DA98-AA39-4365-8459-E7616AEAFE3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59FC4E01-7080-494B-950C-42F3F4C2C361}"/>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a:extLst>
            <a:ext uri="{FF2B5EF4-FFF2-40B4-BE49-F238E27FC236}">
              <a16:creationId xmlns:a16="http://schemas.microsoft.com/office/drawing/2014/main" id="{B20B43AC-350A-48BC-9BED-C374C25805CF}"/>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2" name="正方形/長方形 391">
          <a:extLst>
            <a:ext uri="{FF2B5EF4-FFF2-40B4-BE49-F238E27FC236}">
              <a16:creationId xmlns:a16="http://schemas.microsoft.com/office/drawing/2014/main" id="{6ACDD8F7-6EE2-4B1D-BB64-C5E5D01EE06C}"/>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3" name="正方形/長方形 392">
          <a:extLst>
            <a:ext uri="{FF2B5EF4-FFF2-40B4-BE49-F238E27FC236}">
              <a16:creationId xmlns:a16="http://schemas.microsoft.com/office/drawing/2014/main" id="{C2E01F8E-C5E5-4D80-B09D-89FA0EF11318}"/>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4" name="正方形/長方形 393">
          <a:extLst>
            <a:ext uri="{FF2B5EF4-FFF2-40B4-BE49-F238E27FC236}">
              <a16:creationId xmlns:a16="http://schemas.microsoft.com/office/drawing/2014/main" id="{4D9962C1-FD95-47F8-B6A8-E9549E4C026E}"/>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5" name="正方形/長方形 394">
          <a:extLst>
            <a:ext uri="{FF2B5EF4-FFF2-40B4-BE49-F238E27FC236}">
              <a16:creationId xmlns:a16="http://schemas.microsoft.com/office/drawing/2014/main" id="{A2642AB1-AA61-45E4-8BDC-3EFECF6F8847}"/>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6" name="正方形/長方形 395">
          <a:extLst>
            <a:ext uri="{FF2B5EF4-FFF2-40B4-BE49-F238E27FC236}">
              <a16:creationId xmlns:a16="http://schemas.microsoft.com/office/drawing/2014/main" id="{04E8FC00-B82F-4FD4-8552-4B04D6757292}"/>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7" name="正方形/長方形 396">
          <a:extLst>
            <a:ext uri="{FF2B5EF4-FFF2-40B4-BE49-F238E27FC236}">
              <a16:creationId xmlns:a16="http://schemas.microsoft.com/office/drawing/2014/main" id="{494FABFF-E347-48B1-9CEF-AF28902ECB42}"/>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8" name="正方形/長方形 397">
          <a:extLst>
            <a:ext uri="{FF2B5EF4-FFF2-40B4-BE49-F238E27FC236}">
              <a16:creationId xmlns:a16="http://schemas.microsoft.com/office/drawing/2014/main" id="{94434E77-FF92-4DDF-AA58-71CDE9B2D79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9" name="正方形/長方形 398">
          <a:extLst>
            <a:ext uri="{FF2B5EF4-FFF2-40B4-BE49-F238E27FC236}">
              <a16:creationId xmlns:a16="http://schemas.microsoft.com/office/drawing/2014/main" id="{7663F405-4D03-4A4E-A66B-17B9CB56F521}"/>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0" name="正方形/長方形 399">
          <a:extLst>
            <a:ext uri="{FF2B5EF4-FFF2-40B4-BE49-F238E27FC236}">
              <a16:creationId xmlns:a16="http://schemas.microsoft.com/office/drawing/2014/main" id="{4A108F5D-6FDB-4C04-85DF-C325733B9B07}"/>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1" name="正方形/長方形 400">
          <a:extLst>
            <a:ext uri="{FF2B5EF4-FFF2-40B4-BE49-F238E27FC236}">
              <a16:creationId xmlns:a16="http://schemas.microsoft.com/office/drawing/2014/main" id="{F2C98ADF-22D2-4984-9FB6-9EE61D440E0E}"/>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2" name="正方形/長方形 401">
          <a:extLst>
            <a:ext uri="{FF2B5EF4-FFF2-40B4-BE49-F238E27FC236}">
              <a16:creationId xmlns:a16="http://schemas.microsoft.com/office/drawing/2014/main" id="{41FFB714-C8C3-49DC-BDC3-5E638DFD7F0D}"/>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3" name="正方形/長方形 402">
          <a:extLst>
            <a:ext uri="{FF2B5EF4-FFF2-40B4-BE49-F238E27FC236}">
              <a16:creationId xmlns:a16="http://schemas.microsoft.com/office/drawing/2014/main" id="{003A4430-B92F-45E3-9587-8CF8F2900FA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4" name="正方形/長方形 403">
          <a:extLst>
            <a:ext uri="{FF2B5EF4-FFF2-40B4-BE49-F238E27FC236}">
              <a16:creationId xmlns:a16="http://schemas.microsoft.com/office/drawing/2014/main" id="{109C61FF-959F-49FA-AA5B-1584382B921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5" name="正方形/長方形 404">
          <a:extLst>
            <a:ext uri="{FF2B5EF4-FFF2-40B4-BE49-F238E27FC236}">
              <a16:creationId xmlns:a16="http://schemas.microsoft.com/office/drawing/2014/main" id="{F70CE3A9-A0D5-43A5-BC37-952EAEB1865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6" name="正方形/長方形 405">
          <a:extLst>
            <a:ext uri="{FF2B5EF4-FFF2-40B4-BE49-F238E27FC236}">
              <a16:creationId xmlns:a16="http://schemas.microsoft.com/office/drawing/2014/main" id="{2B886C76-FA7B-4906-A54B-AEC76B44C73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7" name="テキスト ボックス 406">
          <a:extLst>
            <a:ext uri="{FF2B5EF4-FFF2-40B4-BE49-F238E27FC236}">
              <a16:creationId xmlns:a16="http://schemas.microsoft.com/office/drawing/2014/main" id="{0CF21DD1-A25D-4020-9D52-29349B55AFC3}"/>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8" name="直線コネクタ 407">
          <a:extLst>
            <a:ext uri="{FF2B5EF4-FFF2-40B4-BE49-F238E27FC236}">
              <a16:creationId xmlns:a16="http://schemas.microsoft.com/office/drawing/2014/main" id="{ED2C1F44-C3ED-4BEA-8795-401DF74E4A4E}"/>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9" name="テキスト ボックス 408">
          <a:extLst>
            <a:ext uri="{FF2B5EF4-FFF2-40B4-BE49-F238E27FC236}">
              <a16:creationId xmlns:a16="http://schemas.microsoft.com/office/drawing/2014/main" id="{4D7A88EC-9F9F-4F2D-87E2-9B1FA60C9AAE}"/>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10" name="直線コネクタ 409">
          <a:extLst>
            <a:ext uri="{FF2B5EF4-FFF2-40B4-BE49-F238E27FC236}">
              <a16:creationId xmlns:a16="http://schemas.microsoft.com/office/drawing/2014/main" id="{A9538A26-1ECC-49D3-A177-655EC2518C97}"/>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11" name="テキスト ボックス 410">
          <a:extLst>
            <a:ext uri="{FF2B5EF4-FFF2-40B4-BE49-F238E27FC236}">
              <a16:creationId xmlns:a16="http://schemas.microsoft.com/office/drawing/2014/main" id="{D371D081-B775-45D4-8D89-089774D64ECA}"/>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2" name="直線コネクタ 411">
          <a:extLst>
            <a:ext uri="{FF2B5EF4-FFF2-40B4-BE49-F238E27FC236}">
              <a16:creationId xmlns:a16="http://schemas.microsoft.com/office/drawing/2014/main" id="{7FD34F6C-CC17-4D30-AA8C-18A4697D03C9}"/>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3" name="テキスト ボックス 412">
          <a:extLst>
            <a:ext uri="{FF2B5EF4-FFF2-40B4-BE49-F238E27FC236}">
              <a16:creationId xmlns:a16="http://schemas.microsoft.com/office/drawing/2014/main" id="{321C182B-70BF-44BA-84FC-9BAF3371C4F9}"/>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4" name="直線コネクタ 413">
          <a:extLst>
            <a:ext uri="{FF2B5EF4-FFF2-40B4-BE49-F238E27FC236}">
              <a16:creationId xmlns:a16="http://schemas.microsoft.com/office/drawing/2014/main" id="{529E6431-999C-4DEB-8970-20ADCE1F0D83}"/>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5" name="テキスト ボックス 414">
          <a:extLst>
            <a:ext uri="{FF2B5EF4-FFF2-40B4-BE49-F238E27FC236}">
              <a16:creationId xmlns:a16="http://schemas.microsoft.com/office/drawing/2014/main" id="{431CC792-B8CF-4AB6-8903-28373F9215C3}"/>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6" name="直線コネクタ 415">
          <a:extLst>
            <a:ext uri="{FF2B5EF4-FFF2-40B4-BE49-F238E27FC236}">
              <a16:creationId xmlns:a16="http://schemas.microsoft.com/office/drawing/2014/main" id="{8D81CC34-9632-4379-ABBB-5F56A5A368B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7" name="テキスト ボックス 416">
          <a:extLst>
            <a:ext uri="{FF2B5EF4-FFF2-40B4-BE49-F238E27FC236}">
              <a16:creationId xmlns:a16="http://schemas.microsoft.com/office/drawing/2014/main" id="{5281995C-E9E9-4887-A656-7315EF956328}"/>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8" name="直線コネクタ 417">
          <a:extLst>
            <a:ext uri="{FF2B5EF4-FFF2-40B4-BE49-F238E27FC236}">
              <a16:creationId xmlns:a16="http://schemas.microsoft.com/office/drawing/2014/main" id="{241B621C-BE85-4BD7-BC3F-CE1BDF2C2B18}"/>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9" name="テキスト ボックス 418">
          <a:extLst>
            <a:ext uri="{FF2B5EF4-FFF2-40B4-BE49-F238E27FC236}">
              <a16:creationId xmlns:a16="http://schemas.microsoft.com/office/drawing/2014/main" id="{6A53F5FC-FBA2-4539-9AD4-E509D28B88DA}"/>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20" name="直線コネクタ 419">
          <a:extLst>
            <a:ext uri="{FF2B5EF4-FFF2-40B4-BE49-F238E27FC236}">
              <a16:creationId xmlns:a16="http://schemas.microsoft.com/office/drawing/2014/main" id="{B0E143A7-416E-4645-9657-5D2C4A824A7A}"/>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21" name="テキスト ボックス 420">
          <a:extLst>
            <a:ext uri="{FF2B5EF4-FFF2-40B4-BE49-F238E27FC236}">
              <a16:creationId xmlns:a16="http://schemas.microsoft.com/office/drawing/2014/main" id="{4FA99504-C963-4C47-97A0-B6D474023A5D}"/>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2" name="直線コネクタ 421">
          <a:extLst>
            <a:ext uri="{FF2B5EF4-FFF2-40B4-BE49-F238E27FC236}">
              <a16:creationId xmlns:a16="http://schemas.microsoft.com/office/drawing/2014/main" id="{9C04AACC-C0EF-4191-97F9-078AE4F24F0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3" name="【認定こども園・幼稚園・保育所】&#10;有形固定資産減価償却率グラフ枠">
          <a:extLst>
            <a:ext uri="{FF2B5EF4-FFF2-40B4-BE49-F238E27FC236}">
              <a16:creationId xmlns:a16="http://schemas.microsoft.com/office/drawing/2014/main" id="{77190681-AE1E-411A-8E98-D8F7CF6F7A3F}"/>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43543</xdr:rowOff>
    </xdr:from>
    <xdr:to>
      <xdr:col>85</xdr:col>
      <xdr:colOff>126364</xdr:colOff>
      <xdr:row>42</xdr:row>
      <xdr:rowOff>92528</xdr:rowOff>
    </xdr:to>
    <xdr:cxnSp macro="">
      <xdr:nvCxnSpPr>
        <xdr:cNvPr id="424" name="直線コネクタ 423">
          <a:extLst>
            <a:ext uri="{FF2B5EF4-FFF2-40B4-BE49-F238E27FC236}">
              <a16:creationId xmlns:a16="http://schemas.microsoft.com/office/drawing/2014/main" id="{ACBA9A00-6C0A-4993-AF00-782AA2E3D662}"/>
            </a:ext>
          </a:extLst>
        </xdr:cNvPr>
        <xdr:cNvCxnSpPr/>
      </xdr:nvCxnSpPr>
      <xdr:spPr>
        <a:xfrm flipV="1">
          <a:off x="16318864" y="5872843"/>
          <a:ext cx="0" cy="1420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5" name="【認定こども園・幼稚園・保育所】&#10;有形固定資産減価償却率最小値テキスト">
          <a:extLst>
            <a:ext uri="{FF2B5EF4-FFF2-40B4-BE49-F238E27FC236}">
              <a16:creationId xmlns:a16="http://schemas.microsoft.com/office/drawing/2014/main" id="{FD692D35-CCF9-4A2D-9915-D9D78A98EC6E}"/>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6" name="直線コネクタ 425">
          <a:extLst>
            <a:ext uri="{FF2B5EF4-FFF2-40B4-BE49-F238E27FC236}">
              <a16:creationId xmlns:a16="http://schemas.microsoft.com/office/drawing/2014/main" id="{B96FA2F5-10BB-4038-B66E-A79F95E835CA}"/>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161670</xdr:rowOff>
    </xdr:from>
    <xdr:ext cx="405111" cy="259045"/>
    <xdr:sp macro="" textlink="">
      <xdr:nvSpPr>
        <xdr:cNvPr id="427" name="【認定こども園・幼稚園・保育所】&#10;有形固定資産減価償却率最大値テキスト">
          <a:extLst>
            <a:ext uri="{FF2B5EF4-FFF2-40B4-BE49-F238E27FC236}">
              <a16:creationId xmlns:a16="http://schemas.microsoft.com/office/drawing/2014/main" id="{47792A9A-D06E-4C96-89EE-A988D0B9F3FE}"/>
            </a:ext>
          </a:extLst>
        </xdr:cNvPr>
        <xdr:cNvSpPr txBox="1"/>
      </xdr:nvSpPr>
      <xdr:spPr>
        <a:xfrm>
          <a:off x="16357600" y="564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43543</xdr:rowOff>
    </xdr:from>
    <xdr:to>
      <xdr:col>86</xdr:col>
      <xdr:colOff>25400</xdr:colOff>
      <xdr:row>34</xdr:row>
      <xdr:rowOff>43543</xdr:rowOff>
    </xdr:to>
    <xdr:cxnSp macro="">
      <xdr:nvCxnSpPr>
        <xdr:cNvPr id="428" name="直線コネクタ 427">
          <a:extLst>
            <a:ext uri="{FF2B5EF4-FFF2-40B4-BE49-F238E27FC236}">
              <a16:creationId xmlns:a16="http://schemas.microsoft.com/office/drawing/2014/main" id="{710B6BA6-32AB-4787-9D73-34D6230C03CF}"/>
            </a:ext>
          </a:extLst>
        </xdr:cNvPr>
        <xdr:cNvCxnSpPr/>
      </xdr:nvCxnSpPr>
      <xdr:spPr>
        <a:xfrm>
          <a:off x="16230600" y="587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65876</xdr:rowOff>
    </xdr:from>
    <xdr:ext cx="405111" cy="259045"/>
    <xdr:sp macro="" textlink="">
      <xdr:nvSpPr>
        <xdr:cNvPr id="429" name="【認定こども園・幼稚園・保育所】&#10;有形固定資産減価償却率平均値テキスト">
          <a:extLst>
            <a:ext uri="{FF2B5EF4-FFF2-40B4-BE49-F238E27FC236}">
              <a16:creationId xmlns:a16="http://schemas.microsoft.com/office/drawing/2014/main" id="{6B38C69F-C22D-4512-A359-96F8D282B4A3}"/>
            </a:ext>
          </a:extLst>
        </xdr:cNvPr>
        <xdr:cNvSpPr txBox="1"/>
      </xdr:nvSpPr>
      <xdr:spPr>
        <a:xfrm>
          <a:off x="16357600" y="65809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87449</xdr:rowOff>
    </xdr:from>
    <xdr:to>
      <xdr:col>85</xdr:col>
      <xdr:colOff>177800</xdr:colOff>
      <xdr:row>39</xdr:row>
      <xdr:rowOff>17599</xdr:rowOff>
    </xdr:to>
    <xdr:sp macro="" textlink="">
      <xdr:nvSpPr>
        <xdr:cNvPr id="430" name="フローチャート: 判断 429">
          <a:extLst>
            <a:ext uri="{FF2B5EF4-FFF2-40B4-BE49-F238E27FC236}">
              <a16:creationId xmlns:a16="http://schemas.microsoft.com/office/drawing/2014/main" id="{960A0676-64E6-44E2-B567-02A3F5820175}"/>
            </a:ext>
          </a:extLst>
        </xdr:cNvPr>
        <xdr:cNvSpPr/>
      </xdr:nvSpPr>
      <xdr:spPr>
        <a:xfrm>
          <a:off x="16268700" y="660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72753</xdr:rowOff>
    </xdr:from>
    <xdr:to>
      <xdr:col>81</xdr:col>
      <xdr:colOff>101600</xdr:colOff>
      <xdr:row>39</xdr:row>
      <xdr:rowOff>2903</xdr:rowOff>
    </xdr:to>
    <xdr:sp macro="" textlink="">
      <xdr:nvSpPr>
        <xdr:cNvPr id="431" name="フローチャート: 判断 430">
          <a:extLst>
            <a:ext uri="{FF2B5EF4-FFF2-40B4-BE49-F238E27FC236}">
              <a16:creationId xmlns:a16="http://schemas.microsoft.com/office/drawing/2014/main" id="{554D5A64-0C00-4D79-84E3-2E1D03F0A56A}"/>
            </a:ext>
          </a:extLst>
        </xdr:cNvPr>
        <xdr:cNvSpPr/>
      </xdr:nvSpPr>
      <xdr:spPr>
        <a:xfrm>
          <a:off x="15430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67854</xdr:rowOff>
    </xdr:from>
    <xdr:to>
      <xdr:col>76</xdr:col>
      <xdr:colOff>165100</xdr:colOff>
      <xdr:row>38</xdr:row>
      <xdr:rowOff>169454</xdr:rowOff>
    </xdr:to>
    <xdr:sp macro="" textlink="">
      <xdr:nvSpPr>
        <xdr:cNvPr id="432" name="フローチャート: 判断 431">
          <a:extLst>
            <a:ext uri="{FF2B5EF4-FFF2-40B4-BE49-F238E27FC236}">
              <a16:creationId xmlns:a16="http://schemas.microsoft.com/office/drawing/2014/main" id="{22A8D140-B8C8-4397-A97C-C7F1A52E7A5E}"/>
            </a:ext>
          </a:extLst>
        </xdr:cNvPr>
        <xdr:cNvSpPr/>
      </xdr:nvSpPr>
      <xdr:spPr>
        <a:xfrm>
          <a:off x="14541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61323</xdr:rowOff>
    </xdr:from>
    <xdr:to>
      <xdr:col>72</xdr:col>
      <xdr:colOff>38100</xdr:colOff>
      <xdr:row>38</xdr:row>
      <xdr:rowOff>162923</xdr:rowOff>
    </xdr:to>
    <xdr:sp macro="" textlink="">
      <xdr:nvSpPr>
        <xdr:cNvPr id="433" name="フローチャート: 判断 432">
          <a:extLst>
            <a:ext uri="{FF2B5EF4-FFF2-40B4-BE49-F238E27FC236}">
              <a16:creationId xmlns:a16="http://schemas.microsoft.com/office/drawing/2014/main" id="{4E6F3F82-9E00-4DA0-B7A8-A38D2E47C26E}"/>
            </a:ext>
          </a:extLst>
        </xdr:cNvPr>
        <xdr:cNvSpPr/>
      </xdr:nvSpPr>
      <xdr:spPr>
        <a:xfrm>
          <a:off x="13652500" y="657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102144</xdr:rowOff>
    </xdr:from>
    <xdr:to>
      <xdr:col>67</xdr:col>
      <xdr:colOff>101600</xdr:colOff>
      <xdr:row>39</xdr:row>
      <xdr:rowOff>32294</xdr:rowOff>
    </xdr:to>
    <xdr:sp macro="" textlink="">
      <xdr:nvSpPr>
        <xdr:cNvPr id="434" name="フローチャート: 判断 433">
          <a:extLst>
            <a:ext uri="{FF2B5EF4-FFF2-40B4-BE49-F238E27FC236}">
              <a16:creationId xmlns:a16="http://schemas.microsoft.com/office/drawing/2014/main" id="{AB72F153-ABEB-4115-973F-4C15EF2F0BA6}"/>
            </a:ext>
          </a:extLst>
        </xdr:cNvPr>
        <xdr:cNvSpPr/>
      </xdr:nvSpPr>
      <xdr:spPr>
        <a:xfrm>
          <a:off x="127635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214CE1D1-17A3-440A-96CC-D81887141CC8}"/>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5FA1B61B-4F23-44FC-9BF9-2CBF7D1C534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C6916A1C-96EA-4D0B-B06A-048846474C1E}"/>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8" name="テキスト ボックス 437">
          <a:extLst>
            <a:ext uri="{FF2B5EF4-FFF2-40B4-BE49-F238E27FC236}">
              <a16:creationId xmlns:a16="http://schemas.microsoft.com/office/drawing/2014/main" id="{CEB323EF-42A3-45C5-B1E0-87602891640B}"/>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9" name="テキスト ボックス 438">
          <a:extLst>
            <a:ext uri="{FF2B5EF4-FFF2-40B4-BE49-F238E27FC236}">
              <a16:creationId xmlns:a16="http://schemas.microsoft.com/office/drawing/2014/main" id="{5E074C12-F17B-44EF-95B2-14FA590FF8BB}"/>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9072</xdr:rowOff>
    </xdr:from>
    <xdr:to>
      <xdr:col>85</xdr:col>
      <xdr:colOff>177800</xdr:colOff>
      <xdr:row>37</xdr:row>
      <xdr:rowOff>110672</xdr:rowOff>
    </xdr:to>
    <xdr:sp macro="" textlink="">
      <xdr:nvSpPr>
        <xdr:cNvPr id="440" name="楕円 439">
          <a:extLst>
            <a:ext uri="{FF2B5EF4-FFF2-40B4-BE49-F238E27FC236}">
              <a16:creationId xmlns:a16="http://schemas.microsoft.com/office/drawing/2014/main" id="{1DD92739-D37A-4B1F-90A7-9291436A82A6}"/>
            </a:ext>
          </a:extLst>
        </xdr:cNvPr>
        <xdr:cNvSpPr/>
      </xdr:nvSpPr>
      <xdr:spPr>
        <a:xfrm>
          <a:off x="16268700" y="635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31949</xdr:rowOff>
    </xdr:from>
    <xdr:ext cx="405111" cy="259045"/>
    <xdr:sp macro="" textlink="">
      <xdr:nvSpPr>
        <xdr:cNvPr id="441" name="【認定こども園・幼稚園・保育所】&#10;有形固定資産減価償却率該当値テキスト">
          <a:extLst>
            <a:ext uri="{FF2B5EF4-FFF2-40B4-BE49-F238E27FC236}">
              <a16:creationId xmlns:a16="http://schemas.microsoft.com/office/drawing/2014/main" id="{AE9439BA-1DB2-48BD-B8B4-69FB6DF3F47E}"/>
            </a:ext>
          </a:extLst>
        </xdr:cNvPr>
        <xdr:cNvSpPr txBox="1"/>
      </xdr:nvSpPr>
      <xdr:spPr>
        <a:xfrm>
          <a:off x="16357600" y="6204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111942</xdr:rowOff>
    </xdr:from>
    <xdr:to>
      <xdr:col>81</xdr:col>
      <xdr:colOff>101600</xdr:colOff>
      <xdr:row>37</xdr:row>
      <xdr:rowOff>42092</xdr:rowOff>
    </xdr:to>
    <xdr:sp macro="" textlink="">
      <xdr:nvSpPr>
        <xdr:cNvPr id="442" name="楕円 441">
          <a:extLst>
            <a:ext uri="{FF2B5EF4-FFF2-40B4-BE49-F238E27FC236}">
              <a16:creationId xmlns:a16="http://schemas.microsoft.com/office/drawing/2014/main" id="{D3F4A104-B2CB-440A-91F1-94B08C74FB23}"/>
            </a:ext>
          </a:extLst>
        </xdr:cNvPr>
        <xdr:cNvSpPr/>
      </xdr:nvSpPr>
      <xdr:spPr>
        <a:xfrm>
          <a:off x="15430500" y="628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162742</xdr:rowOff>
    </xdr:from>
    <xdr:to>
      <xdr:col>85</xdr:col>
      <xdr:colOff>127000</xdr:colOff>
      <xdr:row>37</xdr:row>
      <xdr:rowOff>59872</xdr:rowOff>
    </xdr:to>
    <xdr:cxnSp macro="">
      <xdr:nvCxnSpPr>
        <xdr:cNvPr id="443" name="直線コネクタ 442">
          <a:extLst>
            <a:ext uri="{FF2B5EF4-FFF2-40B4-BE49-F238E27FC236}">
              <a16:creationId xmlns:a16="http://schemas.microsoft.com/office/drawing/2014/main" id="{A4129860-9BCC-44AE-A798-A34538B0E2B2}"/>
            </a:ext>
          </a:extLst>
        </xdr:cNvPr>
        <xdr:cNvCxnSpPr/>
      </xdr:nvCxnSpPr>
      <xdr:spPr>
        <a:xfrm>
          <a:off x="15481300" y="6334942"/>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49893</xdr:rowOff>
    </xdr:from>
    <xdr:to>
      <xdr:col>76</xdr:col>
      <xdr:colOff>165100</xdr:colOff>
      <xdr:row>36</xdr:row>
      <xdr:rowOff>151493</xdr:rowOff>
    </xdr:to>
    <xdr:sp macro="" textlink="">
      <xdr:nvSpPr>
        <xdr:cNvPr id="444" name="楕円 443">
          <a:extLst>
            <a:ext uri="{FF2B5EF4-FFF2-40B4-BE49-F238E27FC236}">
              <a16:creationId xmlns:a16="http://schemas.microsoft.com/office/drawing/2014/main" id="{A31ECC37-ADEF-40E5-B8AA-E690A1B419DA}"/>
            </a:ext>
          </a:extLst>
        </xdr:cNvPr>
        <xdr:cNvSpPr/>
      </xdr:nvSpPr>
      <xdr:spPr>
        <a:xfrm>
          <a:off x="14541500" y="622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100693</xdr:rowOff>
    </xdr:from>
    <xdr:to>
      <xdr:col>81</xdr:col>
      <xdr:colOff>50800</xdr:colOff>
      <xdr:row>36</xdr:row>
      <xdr:rowOff>162742</xdr:rowOff>
    </xdr:to>
    <xdr:cxnSp macro="">
      <xdr:nvCxnSpPr>
        <xdr:cNvPr id="445" name="直線コネクタ 444">
          <a:extLst>
            <a:ext uri="{FF2B5EF4-FFF2-40B4-BE49-F238E27FC236}">
              <a16:creationId xmlns:a16="http://schemas.microsoft.com/office/drawing/2014/main" id="{D71F647B-2D1E-41E0-B50E-7DCC276D3531}"/>
            </a:ext>
          </a:extLst>
        </xdr:cNvPr>
        <xdr:cNvCxnSpPr/>
      </xdr:nvCxnSpPr>
      <xdr:spPr>
        <a:xfrm>
          <a:off x="14592300" y="6272893"/>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159294</xdr:rowOff>
    </xdr:from>
    <xdr:to>
      <xdr:col>72</xdr:col>
      <xdr:colOff>38100</xdr:colOff>
      <xdr:row>36</xdr:row>
      <xdr:rowOff>89444</xdr:rowOff>
    </xdr:to>
    <xdr:sp macro="" textlink="">
      <xdr:nvSpPr>
        <xdr:cNvPr id="446" name="楕円 445">
          <a:extLst>
            <a:ext uri="{FF2B5EF4-FFF2-40B4-BE49-F238E27FC236}">
              <a16:creationId xmlns:a16="http://schemas.microsoft.com/office/drawing/2014/main" id="{2C449A29-F17B-41CB-872B-14B6847493BC}"/>
            </a:ext>
          </a:extLst>
        </xdr:cNvPr>
        <xdr:cNvSpPr/>
      </xdr:nvSpPr>
      <xdr:spPr>
        <a:xfrm>
          <a:off x="13652500" y="616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38644</xdr:rowOff>
    </xdr:from>
    <xdr:to>
      <xdr:col>76</xdr:col>
      <xdr:colOff>114300</xdr:colOff>
      <xdr:row>36</xdr:row>
      <xdr:rowOff>100693</xdr:rowOff>
    </xdr:to>
    <xdr:cxnSp macro="">
      <xdr:nvCxnSpPr>
        <xdr:cNvPr id="447" name="直線コネクタ 446">
          <a:extLst>
            <a:ext uri="{FF2B5EF4-FFF2-40B4-BE49-F238E27FC236}">
              <a16:creationId xmlns:a16="http://schemas.microsoft.com/office/drawing/2014/main" id="{21C275B6-1035-48EB-9AE4-3CE75949AFAD}"/>
            </a:ext>
          </a:extLst>
        </xdr:cNvPr>
        <xdr:cNvCxnSpPr/>
      </xdr:nvCxnSpPr>
      <xdr:spPr>
        <a:xfrm>
          <a:off x="13703300" y="6210844"/>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92347</xdr:rowOff>
    </xdr:from>
    <xdr:to>
      <xdr:col>67</xdr:col>
      <xdr:colOff>101600</xdr:colOff>
      <xdr:row>36</xdr:row>
      <xdr:rowOff>22497</xdr:rowOff>
    </xdr:to>
    <xdr:sp macro="" textlink="">
      <xdr:nvSpPr>
        <xdr:cNvPr id="448" name="楕円 447">
          <a:extLst>
            <a:ext uri="{FF2B5EF4-FFF2-40B4-BE49-F238E27FC236}">
              <a16:creationId xmlns:a16="http://schemas.microsoft.com/office/drawing/2014/main" id="{C2A6AFFC-BFBD-48A4-8F1C-308E9AB66C10}"/>
            </a:ext>
          </a:extLst>
        </xdr:cNvPr>
        <xdr:cNvSpPr/>
      </xdr:nvSpPr>
      <xdr:spPr>
        <a:xfrm>
          <a:off x="12763500" y="609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143147</xdr:rowOff>
    </xdr:from>
    <xdr:to>
      <xdr:col>71</xdr:col>
      <xdr:colOff>177800</xdr:colOff>
      <xdr:row>36</xdr:row>
      <xdr:rowOff>38644</xdr:rowOff>
    </xdr:to>
    <xdr:cxnSp macro="">
      <xdr:nvCxnSpPr>
        <xdr:cNvPr id="449" name="直線コネクタ 448">
          <a:extLst>
            <a:ext uri="{FF2B5EF4-FFF2-40B4-BE49-F238E27FC236}">
              <a16:creationId xmlns:a16="http://schemas.microsoft.com/office/drawing/2014/main" id="{FDC0A5AF-C5CC-44F9-A128-45752A2F7B73}"/>
            </a:ext>
          </a:extLst>
        </xdr:cNvPr>
        <xdr:cNvCxnSpPr/>
      </xdr:nvCxnSpPr>
      <xdr:spPr>
        <a:xfrm>
          <a:off x="12814300" y="6143897"/>
          <a:ext cx="8890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165480</xdr:rowOff>
    </xdr:from>
    <xdr:ext cx="405111" cy="259045"/>
    <xdr:sp macro="" textlink="">
      <xdr:nvSpPr>
        <xdr:cNvPr id="450" name="n_1aveValue【認定こども園・幼稚園・保育所】&#10;有形固定資産減価償却率">
          <a:extLst>
            <a:ext uri="{FF2B5EF4-FFF2-40B4-BE49-F238E27FC236}">
              <a16:creationId xmlns:a16="http://schemas.microsoft.com/office/drawing/2014/main" id="{B79B24AA-D0AE-4855-94BF-5EC245719E17}"/>
            </a:ext>
          </a:extLst>
        </xdr:cNvPr>
        <xdr:cNvSpPr txBox="1"/>
      </xdr:nvSpPr>
      <xdr:spPr>
        <a:xfrm>
          <a:off x="15266044" y="668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160581</xdr:rowOff>
    </xdr:from>
    <xdr:ext cx="405111" cy="259045"/>
    <xdr:sp macro="" textlink="">
      <xdr:nvSpPr>
        <xdr:cNvPr id="451" name="n_2aveValue【認定こども園・幼稚園・保育所】&#10;有形固定資産減価償却率">
          <a:extLst>
            <a:ext uri="{FF2B5EF4-FFF2-40B4-BE49-F238E27FC236}">
              <a16:creationId xmlns:a16="http://schemas.microsoft.com/office/drawing/2014/main" id="{5B7B544F-E417-4D29-88D7-3F4F8DD42851}"/>
            </a:ext>
          </a:extLst>
        </xdr:cNvPr>
        <xdr:cNvSpPr txBox="1"/>
      </xdr:nvSpPr>
      <xdr:spPr>
        <a:xfrm>
          <a:off x="14389744" y="667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154050</xdr:rowOff>
    </xdr:from>
    <xdr:ext cx="405111" cy="259045"/>
    <xdr:sp macro="" textlink="">
      <xdr:nvSpPr>
        <xdr:cNvPr id="452" name="n_3aveValue【認定こども園・幼稚園・保育所】&#10;有形固定資産減価償却率">
          <a:extLst>
            <a:ext uri="{FF2B5EF4-FFF2-40B4-BE49-F238E27FC236}">
              <a16:creationId xmlns:a16="http://schemas.microsoft.com/office/drawing/2014/main" id="{C96070AD-831B-412F-9C34-ACF5916BEDDE}"/>
            </a:ext>
          </a:extLst>
        </xdr:cNvPr>
        <xdr:cNvSpPr txBox="1"/>
      </xdr:nvSpPr>
      <xdr:spPr>
        <a:xfrm>
          <a:off x="13500744" y="666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23421</xdr:rowOff>
    </xdr:from>
    <xdr:ext cx="405111" cy="259045"/>
    <xdr:sp macro="" textlink="">
      <xdr:nvSpPr>
        <xdr:cNvPr id="453" name="n_4aveValue【認定こども園・幼稚園・保育所】&#10;有形固定資産減価償却率">
          <a:extLst>
            <a:ext uri="{FF2B5EF4-FFF2-40B4-BE49-F238E27FC236}">
              <a16:creationId xmlns:a16="http://schemas.microsoft.com/office/drawing/2014/main" id="{AF493B29-D52A-440C-8A93-E466DF38FFD9}"/>
            </a:ext>
          </a:extLst>
        </xdr:cNvPr>
        <xdr:cNvSpPr txBox="1"/>
      </xdr:nvSpPr>
      <xdr:spPr>
        <a:xfrm>
          <a:off x="12611744" y="670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58619</xdr:rowOff>
    </xdr:from>
    <xdr:ext cx="405111" cy="259045"/>
    <xdr:sp macro="" textlink="">
      <xdr:nvSpPr>
        <xdr:cNvPr id="454" name="n_1mainValue【認定こども園・幼稚園・保育所】&#10;有形固定資産減価償却率">
          <a:extLst>
            <a:ext uri="{FF2B5EF4-FFF2-40B4-BE49-F238E27FC236}">
              <a16:creationId xmlns:a16="http://schemas.microsoft.com/office/drawing/2014/main" id="{B2131056-51D2-418A-8062-D79E8A49424F}"/>
            </a:ext>
          </a:extLst>
        </xdr:cNvPr>
        <xdr:cNvSpPr txBox="1"/>
      </xdr:nvSpPr>
      <xdr:spPr>
        <a:xfrm>
          <a:off x="152660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168020</xdr:rowOff>
    </xdr:from>
    <xdr:ext cx="405111" cy="259045"/>
    <xdr:sp macro="" textlink="">
      <xdr:nvSpPr>
        <xdr:cNvPr id="455" name="n_2mainValue【認定こども園・幼稚園・保育所】&#10;有形固定資産減価償却率">
          <a:extLst>
            <a:ext uri="{FF2B5EF4-FFF2-40B4-BE49-F238E27FC236}">
              <a16:creationId xmlns:a16="http://schemas.microsoft.com/office/drawing/2014/main" id="{26875F1D-F8B3-4065-ABCF-B48B5592B047}"/>
            </a:ext>
          </a:extLst>
        </xdr:cNvPr>
        <xdr:cNvSpPr txBox="1"/>
      </xdr:nvSpPr>
      <xdr:spPr>
        <a:xfrm>
          <a:off x="14389744" y="599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105971</xdr:rowOff>
    </xdr:from>
    <xdr:ext cx="405111" cy="259045"/>
    <xdr:sp macro="" textlink="">
      <xdr:nvSpPr>
        <xdr:cNvPr id="456" name="n_3mainValue【認定こども園・幼稚園・保育所】&#10;有形固定資産減価償却率">
          <a:extLst>
            <a:ext uri="{FF2B5EF4-FFF2-40B4-BE49-F238E27FC236}">
              <a16:creationId xmlns:a16="http://schemas.microsoft.com/office/drawing/2014/main" id="{F67A35C4-79EA-4E61-B130-BACF618A9D7F}"/>
            </a:ext>
          </a:extLst>
        </xdr:cNvPr>
        <xdr:cNvSpPr txBox="1"/>
      </xdr:nvSpPr>
      <xdr:spPr>
        <a:xfrm>
          <a:off x="13500744" y="593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39024</xdr:rowOff>
    </xdr:from>
    <xdr:ext cx="405111" cy="259045"/>
    <xdr:sp macro="" textlink="">
      <xdr:nvSpPr>
        <xdr:cNvPr id="457" name="n_4mainValue【認定こども園・幼稚園・保育所】&#10;有形固定資産減価償却率">
          <a:extLst>
            <a:ext uri="{FF2B5EF4-FFF2-40B4-BE49-F238E27FC236}">
              <a16:creationId xmlns:a16="http://schemas.microsoft.com/office/drawing/2014/main" id="{EC2352FF-10CC-4F6F-A3D9-E51F44493013}"/>
            </a:ext>
          </a:extLst>
        </xdr:cNvPr>
        <xdr:cNvSpPr txBox="1"/>
      </xdr:nvSpPr>
      <xdr:spPr>
        <a:xfrm>
          <a:off x="12611744" y="5868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8" name="正方形/長方形 457">
          <a:extLst>
            <a:ext uri="{FF2B5EF4-FFF2-40B4-BE49-F238E27FC236}">
              <a16:creationId xmlns:a16="http://schemas.microsoft.com/office/drawing/2014/main" id="{F3C2BE39-C983-4B47-A1E6-4B27A003DFFA}"/>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9" name="正方形/長方形 458">
          <a:extLst>
            <a:ext uri="{FF2B5EF4-FFF2-40B4-BE49-F238E27FC236}">
              <a16:creationId xmlns:a16="http://schemas.microsoft.com/office/drawing/2014/main" id="{2F654552-C7A2-41DD-8BBC-A98161AE8CA4}"/>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0" name="正方形/長方形 459">
          <a:extLst>
            <a:ext uri="{FF2B5EF4-FFF2-40B4-BE49-F238E27FC236}">
              <a16:creationId xmlns:a16="http://schemas.microsoft.com/office/drawing/2014/main" id="{A9046875-ED1A-43F1-B5D5-7EBCD58089D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1" name="正方形/長方形 460">
          <a:extLst>
            <a:ext uri="{FF2B5EF4-FFF2-40B4-BE49-F238E27FC236}">
              <a16:creationId xmlns:a16="http://schemas.microsoft.com/office/drawing/2014/main" id="{D7424CBD-913E-4D44-9B27-F76C26F1B65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2" name="正方形/長方形 461">
          <a:extLst>
            <a:ext uri="{FF2B5EF4-FFF2-40B4-BE49-F238E27FC236}">
              <a16:creationId xmlns:a16="http://schemas.microsoft.com/office/drawing/2014/main" id="{39220FFE-90F9-4316-A3E2-F8A9B1E3D081}"/>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3" name="正方形/長方形 462">
          <a:extLst>
            <a:ext uri="{FF2B5EF4-FFF2-40B4-BE49-F238E27FC236}">
              <a16:creationId xmlns:a16="http://schemas.microsoft.com/office/drawing/2014/main" id="{C0ADEF85-0965-4998-A2EC-2A9067915AC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4" name="正方形/長方形 463">
          <a:extLst>
            <a:ext uri="{FF2B5EF4-FFF2-40B4-BE49-F238E27FC236}">
              <a16:creationId xmlns:a16="http://schemas.microsoft.com/office/drawing/2014/main" id="{59E4157E-0516-4EA8-82A5-5C337514A9BB}"/>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5" name="正方形/長方形 464">
          <a:extLst>
            <a:ext uri="{FF2B5EF4-FFF2-40B4-BE49-F238E27FC236}">
              <a16:creationId xmlns:a16="http://schemas.microsoft.com/office/drawing/2014/main" id="{11DCF879-D62D-4208-B35E-F63D97393DA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6" name="テキスト ボックス 465">
          <a:extLst>
            <a:ext uri="{FF2B5EF4-FFF2-40B4-BE49-F238E27FC236}">
              <a16:creationId xmlns:a16="http://schemas.microsoft.com/office/drawing/2014/main" id="{168BF6C9-4AED-40EF-8852-D377B1D409E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7" name="直線コネクタ 466">
          <a:extLst>
            <a:ext uri="{FF2B5EF4-FFF2-40B4-BE49-F238E27FC236}">
              <a16:creationId xmlns:a16="http://schemas.microsoft.com/office/drawing/2014/main" id="{78821105-81A3-4C39-81B5-834C797B3344}"/>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8" name="直線コネクタ 467">
          <a:extLst>
            <a:ext uri="{FF2B5EF4-FFF2-40B4-BE49-F238E27FC236}">
              <a16:creationId xmlns:a16="http://schemas.microsoft.com/office/drawing/2014/main" id="{821D251D-FCAD-4042-AE61-013ACEC0FAA4}"/>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9" name="テキスト ボックス 468">
          <a:extLst>
            <a:ext uri="{FF2B5EF4-FFF2-40B4-BE49-F238E27FC236}">
              <a16:creationId xmlns:a16="http://schemas.microsoft.com/office/drawing/2014/main" id="{5134B4E5-8561-4C42-9BA3-E946AA9B64E5}"/>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70" name="直線コネクタ 469">
          <a:extLst>
            <a:ext uri="{FF2B5EF4-FFF2-40B4-BE49-F238E27FC236}">
              <a16:creationId xmlns:a16="http://schemas.microsoft.com/office/drawing/2014/main" id="{95406711-7810-497C-8780-016F0E0A3112}"/>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71" name="テキスト ボックス 470">
          <a:extLst>
            <a:ext uri="{FF2B5EF4-FFF2-40B4-BE49-F238E27FC236}">
              <a16:creationId xmlns:a16="http://schemas.microsoft.com/office/drawing/2014/main" id="{E1D910AE-9508-448A-BA4D-296B7804ADC3}"/>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2" name="直線コネクタ 471">
          <a:extLst>
            <a:ext uri="{FF2B5EF4-FFF2-40B4-BE49-F238E27FC236}">
              <a16:creationId xmlns:a16="http://schemas.microsoft.com/office/drawing/2014/main" id="{8586C166-6FEA-4472-8D6E-B5DE74017C26}"/>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3" name="テキスト ボックス 472">
          <a:extLst>
            <a:ext uri="{FF2B5EF4-FFF2-40B4-BE49-F238E27FC236}">
              <a16:creationId xmlns:a16="http://schemas.microsoft.com/office/drawing/2014/main" id="{1F482EA9-D25F-4E9F-ABE3-3A09262F6227}"/>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4" name="直線コネクタ 473">
          <a:extLst>
            <a:ext uri="{FF2B5EF4-FFF2-40B4-BE49-F238E27FC236}">
              <a16:creationId xmlns:a16="http://schemas.microsoft.com/office/drawing/2014/main" id="{2DC6E116-6B82-4F9F-BF09-073630A98606}"/>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5" name="テキスト ボックス 474">
          <a:extLst>
            <a:ext uri="{FF2B5EF4-FFF2-40B4-BE49-F238E27FC236}">
              <a16:creationId xmlns:a16="http://schemas.microsoft.com/office/drawing/2014/main" id="{A13AB0E2-5CE9-4BF4-BA3D-66504D45033A}"/>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6" name="直線コネクタ 475">
          <a:extLst>
            <a:ext uri="{FF2B5EF4-FFF2-40B4-BE49-F238E27FC236}">
              <a16:creationId xmlns:a16="http://schemas.microsoft.com/office/drawing/2014/main" id="{3A74CB22-355A-4D25-BF4B-78B831D1D5E5}"/>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7" name="テキスト ボックス 476">
          <a:extLst>
            <a:ext uri="{FF2B5EF4-FFF2-40B4-BE49-F238E27FC236}">
              <a16:creationId xmlns:a16="http://schemas.microsoft.com/office/drawing/2014/main" id="{88D4A9E2-A5EA-4994-9A76-09BA98E439B5}"/>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8" name="直線コネクタ 477">
          <a:extLst>
            <a:ext uri="{FF2B5EF4-FFF2-40B4-BE49-F238E27FC236}">
              <a16:creationId xmlns:a16="http://schemas.microsoft.com/office/drawing/2014/main" id="{BADEDBB3-242C-4F7C-9FF7-F2B187696C2D}"/>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9" name="テキスト ボックス 478">
          <a:extLst>
            <a:ext uri="{FF2B5EF4-FFF2-40B4-BE49-F238E27FC236}">
              <a16:creationId xmlns:a16="http://schemas.microsoft.com/office/drawing/2014/main" id="{F6174952-E220-462D-92D8-BDF33737FCAD}"/>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0" name="【認定こども園・幼稚園・保育所】&#10;一人当たり面積グラフ枠">
          <a:extLst>
            <a:ext uri="{FF2B5EF4-FFF2-40B4-BE49-F238E27FC236}">
              <a16:creationId xmlns:a16="http://schemas.microsoft.com/office/drawing/2014/main" id="{F276F8DF-B114-472F-94FF-7A9AEB2FB8FE}"/>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87630</xdr:rowOff>
    </xdr:from>
    <xdr:to>
      <xdr:col>116</xdr:col>
      <xdr:colOff>62864</xdr:colOff>
      <xdr:row>41</xdr:row>
      <xdr:rowOff>146685</xdr:rowOff>
    </xdr:to>
    <xdr:cxnSp macro="">
      <xdr:nvCxnSpPr>
        <xdr:cNvPr id="481" name="直線コネクタ 480">
          <a:extLst>
            <a:ext uri="{FF2B5EF4-FFF2-40B4-BE49-F238E27FC236}">
              <a16:creationId xmlns:a16="http://schemas.microsoft.com/office/drawing/2014/main" id="{71E03ADE-F138-4294-BEAB-E1C367588BC7}"/>
            </a:ext>
          </a:extLst>
        </xdr:cNvPr>
        <xdr:cNvCxnSpPr/>
      </xdr:nvCxnSpPr>
      <xdr:spPr>
        <a:xfrm flipV="1">
          <a:off x="22160864" y="5745480"/>
          <a:ext cx="0" cy="1430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150512</xdr:rowOff>
    </xdr:from>
    <xdr:ext cx="469744" cy="259045"/>
    <xdr:sp macro="" textlink="">
      <xdr:nvSpPr>
        <xdr:cNvPr id="482" name="【認定こども園・幼稚園・保育所】&#10;一人当たり面積最小値テキスト">
          <a:extLst>
            <a:ext uri="{FF2B5EF4-FFF2-40B4-BE49-F238E27FC236}">
              <a16:creationId xmlns:a16="http://schemas.microsoft.com/office/drawing/2014/main" id="{FE35E35E-F17F-4000-9100-9F7E960D0D19}"/>
            </a:ext>
          </a:extLst>
        </xdr:cNvPr>
        <xdr:cNvSpPr txBox="1"/>
      </xdr:nvSpPr>
      <xdr:spPr>
        <a:xfrm>
          <a:off x="22199600" y="717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146685</xdr:rowOff>
    </xdr:from>
    <xdr:to>
      <xdr:col>116</xdr:col>
      <xdr:colOff>152400</xdr:colOff>
      <xdr:row>41</xdr:row>
      <xdr:rowOff>146685</xdr:rowOff>
    </xdr:to>
    <xdr:cxnSp macro="">
      <xdr:nvCxnSpPr>
        <xdr:cNvPr id="483" name="直線コネクタ 482">
          <a:extLst>
            <a:ext uri="{FF2B5EF4-FFF2-40B4-BE49-F238E27FC236}">
              <a16:creationId xmlns:a16="http://schemas.microsoft.com/office/drawing/2014/main" id="{D1DB9E02-61EE-469D-A303-C1571624D19F}"/>
            </a:ext>
          </a:extLst>
        </xdr:cNvPr>
        <xdr:cNvCxnSpPr/>
      </xdr:nvCxnSpPr>
      <xdr:spPr>
        <a:xfrm>
          <a:off x="22072600" y="717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34307</xdr:rowOff>
    </xdr:from>
    <xdr:ext cx="469744" cy="259045"/>
    <xdr:sp macro="" textlink="">
      <xdr:nvSpPr>
        <xdr:cNvPr id="484" name="【認定こども園・幼稚園・保育所】&#10;一人当たり面積最大値テキスト">
          <a:extLst>
            <a:ext uri="{FF2B5EF4-FFF2-40B4-BE49-F238E27FC236}">
              <a16:creationId xmlns:a16="http://schemas.microsoft.com/office/drawing/2014/main" id="{5BCC4E19-4D2A-4E16-8F4F-642023A5627D}"/>
            </a:ext>
          </a:extLst>
        </xdr:cNvPr>
        <xdr:cNvSpPr txBox="1"/>
      </xdr:nvSpPr>
      <xdr:spPr>
        <a:xfrm>
          <a:off x="22199600" y="552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87630</xdr:rowOff>
    </xdr:from>
    <xdr:to>
      <xdr:col>116</xdr:col>
      <xdr:colOff>152400</xdr:colOff>
      <xdr:row>33</xdr:row>
      <xdr:rowOff>87630</xdr:rowOff>
    </xdr:to>
    <xdr:cxnSp macro="">
      <xdr:nvCxnSpPr>
        <xdr:cNvPr id="485" name="直線コネクタ 484">
          <a:extLst>
            <a:ext uri="{FF2B5EF4-FFF2-40B4-BE49-F238E27FC236}">
              <a16:creationId xmlns:a16="http://schemas.microsoft.com/office/drawing/2014/main" id="{AC878645-49F7-451E-B595-65B905C9AF98}"/>
            </a:ext>
          </a:extLst>
        </xdr:cNvPr>
        <xdr:cNvCxnSpPr/>
      </xdr:nvCxnSpPr>
      <xdr:spPr>
        <a:xfrm>
          <a:off x="22072600" y="574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134002</xdr:rowOff>
    </xdr:from>
    <xdr:ext cx="469744" cy="259045"/>
    <xdr:sp macro="" textlink="">
      <xdr:nvSpPr>
        <xdr:cNvPr id="486" name="【認定こども園・幼稚園・保育所】&#10;一人当たり面積平均値テキスト">
          <a:extLst>
            <a:ext uri="{FF2B5EF4-FFF2-40B4-BE49-F238E27FC236}">
              <a16:creationId xmlns:a16="http://schemas.microsoft.com/office/drawing/2014/main" id="{958DCD24-2113-4C1E-864D-1867B6311F45}"/>
            </a:ext>
          </a:extLst>
        </xdr:cNvPr>
        <xdr:cNvSpPr txBox="1"/>
      </xdr:nvSpPr>
      <xdr:spPr>
        <a:xfrm>
          <a:off x="22199600" y="64776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111125</xdr:rowOff>
    </xdr:from>
    <xdr:to>
      <xdr:col>116</xdr:col>
      <xdr:colOff>114300</xdr:colOff>
      <xdr:row>39</xdr:row>
      <xdr:rowOff>41275</xdr:rowOff>
    </xdr:to>
    <xdr:sp macro="" textlink="">
      <xdr:nvSpPr>
        <xdr:cNvPr id="487" name="フローチャート: 判断 486">
          <a:extLst>
            <a:ext uri="{FF2B5EF4-FFF2-40B4-BE49-F238E27FC236}">
              <a16:creationId xmlns:a16="http://schemas.microsoft.com/office/drawing/2014/main" id="{1C7EC974-8510-4E51-9EBA-369E61F3FDD0}"/>
            </a:ext>
          </a:extLst>
        </xdr:cNvPr>
        <xdr:cNvSpPr/>
      </xdr:nvSpPr>
      <xdr:spPr>
        <a:xfrm>
          <a:off x="22110700" y="662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105410</xdr:rowOff>
    </xdr:from>
    <xdr:to>
      <xdr:col>112</xdr:col>
      <xdr:colOff>38100</xdr:colOff>
      <xdr:row>39</xdr:row>
      <xdr:rowOff>35560</xdr:rowOff>
    </xdr:to>
    <xdr:sp macro="" textlink="">
      <xdr:nvSpPr>
        <xdr:cNvPr id="488" name="フローチャート: 判断 487">
          <a:extLst>
            <a:ext uri="{FF2B5EF4-FFF2-40B4-BE49-F238E27FC236}">
              <a16:creationId xmlns:a16="http://schemas.microsoft.com/office/drawing/2014/main" id="{CC4BB1F5-D33E-451B-8700-8C25939C1BE1}"/>
            </a:ext>
          </a:extLst>
        </xdr:cNvPr>
        <xdr:cNvSpPr/>
      </xdr:nvSpPr>
      <xdr:spPr>
        <a:xfrm>
          <a:off x="21272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128270</xdr:rowOff>
    </xdr:from>
    <xdr:to>
      <xdr:col>107</xdr:col>
      <xdr:colOff>101600</xdr:colOff>
      <xdr:row>39</xdr:row>
      <xdr:rowOff>58420</xdr:rowOff>
    </xdr:to>
    <xdr:sp macro="" textlink="">
      <xdr:nvSpPr>
        <xdr:cNvPr id="489" name="フローチャート: 判断 488">
          <a:extLst>
            <a:ext uri="{FF2B5EF4-FFF2-40B4-BE49-F238E27FC236}">
              <a16:creationId xmlns:a16="http://schemas.microsoft.com/office/drawing/2014/main" id="{BF35CFCE-508A-4B7A-8200-BE1EBFA7C7D0}"/>
            </a:ext>
          </a:extLst>
        </xdr:cNvPr>
        <xdr:cNvSpPr/>
      </xdr:nvSpPr>
      <xdr:spPr>
        <a:xfrm>
          <a:off x="20383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126365</xdr:rowOff>
    </xdr:from>
    <xdr:to>
      <xdr:col>102</xdr:col>
      <xdr:colOff>165100</xdr:colOff>
      <xdr:row>39</xdr:row>
      <xdr:rowOff>56515</xdr:rowOff>
    </xdr:to>
    <xdr:sp macro="" textlink="">
      <xdr:nvSpPr>
        <xdr:cNvPr id="490" name="フローチャート: 判断 489">
          <a:extLst>
            <a:ext uri="{FF2B5EF4-FFF2-40B4-BE49-F238E27FC236}">
              <a16:creationId xmlns:a16="http://schemas.microsoft.com/office/drawing/2014/main" id="{0FFDEC53-915E-433F-B770-D246E4022C39}"/>
            </a:ext>
          </a:extLst>
        </xdr:cNvPr>
        <xdr:cNvSpPr/>
      </xdr:nvSpPr>
      <xdr:spPr>
        <a:xfrm>
          <a:off x="19494500" y="664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116840</xdr:rowOff>
    </xdr:from>
    <xdr:to>
      <xdr:col>98</xdr:col>
      <xdr:colOff>38100</xdr:colOff>
      <xdr:row>39</xdr:row>
      <xdr:rowOff>46990</xdr:rowOff>
    </xdr:to>
    <xdr:sp macro="" textlink="">
      <xdr:nvSpPr>
        <xdr:cNvPr id="491" name="フローチャート: 判断 490">
          <a:extLst>
            <a:ext uri="{FF2B5EF4-FFF2-40B4-BE49-F238E27FC236}">
              <a16:creationId xmlns:a16="http://schemas.microsoft.com/office/drawing/2014/main" id="{753188BB-81CB-455D-98F5-852B65097ECF}"/>
            </a:ext>
          </a:extLst>
        </xdr:cNvPr>
        <xdr:cNvSpPr/>
      </xdr:nvSpPr>
      <xdr:spPr>
        <a:xfrm>
          <a:off x="18605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56ED065A-B22A-4709-85C7-2B578F955D74}"/>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202795F6-8905-4787-B234-AAA861CA3602}"/>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4" name="テキスト ボックス 493">
          <a:extLst>
            <a:ext uri="{FF2B5EF4-FFF2-40B4-BE49-F238E27FC236}">
              <a16:creationId xmlns:a16="http://schemas.microsoft.com/office/drawing/2014/main" id="{840B3948-8FD9-4F03-BB69-9C5CE63101E7}"/>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5" name="テキスト ボックス 494">
          <a:extLst>
            <a:ext uri="{FF2B5EF4-FFF2-40B4-BE49-F238E27FC236}">
              <a16:creationId xmlns:a16="http://schemas.microsoft.com/office/drawing/2014/main" id="{8E901A5E-2A6F-470B-9804-78D1ABF63B37}"/>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6" name="テキスト ボックス 495">
          <a:extLst>
            <a:ext uri="{FF2B5EF4-FFF2-40B4-BE49-F238E27FC236}">
              <a16:creationId xmlns:a16="http://schemas.microsoft.com/office/drawing/2014/main" id="{B9FD2A6D-AD41-4371-8201-CA9C3257D43E}"/>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143510</xdr:rowOff>
    </xdr:from>
    <xdr:to>
      <xdr:col>116</xdr:col>
      <xdr:colOff>114300</xdr:colOff>
      <xdr:row>39</xdr:row>
      <xdr:rowOff>73660</xdr:rowOff>
    </xdr:to>
    <xdr:sp macro="" textlink="">
      <xdr:nvSpPr>
        <xdr:cNvPr id="497" name="楕円 496">
          <a:extLst>
            <a:ext uri="{FF2B5EF4-FFF2-40B4-BE49-F238E27FC236}">
              <a16:creationId xmlns:a16="http://schemas.microsoft.com/office/drawing/2014/main" id="{73414157-6914-4C2A-B050-36C60CA8B17B}"/>
            </a:ext>
          </a:extLst>
        </xdr:cNvPr>
        <xdr:cNvSpPr/>
      </xdr:nvSpPr>
      <xdr:spPr>
        <a:xfrm>
          <a:off x="22110700" y="665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121937</xdr:rowOff>
    </xdr:from>
    <xdr:ext cx="469744" cy="259045"/>
    <xdr:sp macro="" textlink="">
      <xdr:nvSpPr>
        <xdr:cNvPr id="498" name="【認定こども園・幼稚園・保育所】&#10;一人当たり面積該当値テキスト">
          <a:extLst>
            <a:ext uri="{FF2B5EF4-FFF2-40B4-BE49-F238E27FC236}">
              <a16:creationId xmlns:a16="http://schemas.microsoft.com/office/drawing/2014/main" id="{64FEA047-66FB-4FA2-A6DD-A59321095E43}"/>
            </a:ext>
          </a:extLst>
        </xdr:cNvPr>
        <xdr:cNvSpPr txBox="1"/>
      </xdr:nvSpPr>
      <xdr:spPr>
        <a:xfrm>
          <a:off x="22199600" y="663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153035</xdr:rowOff>
    </xdr:from>
    <xdr:to>
      <xdr:col>112</xdr:col>
      <xdr:colOff>38100</xdr:colOff>
      <xdr:row>39</xdr:row>
      <xdr:rowOff>83185</xdr:rowOff>
    </xdr:to>
    <xdr:sp macro="" textlink="">
      <xdr:nvSpPr>
        <xdr:cNvPr id="499" name="楕円 498">
          <a:extLst>
            <a:ext uri="{FF2B5EF4-FFF2-40B4-BE49-F238E27FC236}">
              <a16:creationId xmlns:a16="http://schemas.microsoft.com/office/drawing/2014/main" id="{48B01597-1B3B-4635-ABC8-19B6C84AEAEA}"/>
            </a:ext>
          </a:extLst>
        </xdr:cNvPr>
        <xdr:cNvSpPr/>
      </xdr:nvSpPr>
      <xdr:spPr>
        <a:xfrm>
          <a:off x="21272500" y="666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22860</xdr:rowOff>
    </xdr:from>
    <xdr:to>
      <xdr:col>116</xdr:col>
      <xdr:colOff>63500</xdr:colOff>
      <xdr:row>39</xdr:row>
      <xdr:rowOff>32385</xdr:rowOff>
    </xdr:to>
    <xdr:cxnSp macro="">
      <xdr:nvCxnSpPr>
        <xdr:cNvPr id="500" name="直線コネクタ 499">
          <a:extLst>
            <a:ext uri="{FF2B5EF4-FFF2-40B4-BE49-F238E27FC236}">
              <a16:creationId xmlns:a16="http://schemas.microsoft.com/office/drawing/2014/main" id="{C33B0BBD-F879-41CA-A1B6-EA4BE280CE2A}"/>
            </a:ext>
          </a:extLst>
        </xdr:cNvPr>
        <xdr:cNvCxnSpPr/>
      </xdr:nvCxnSpPr>
      <xdr:spPr>
        <a:xfrm flipV="1">
          <a:off x="21323300" y="670941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164465</xdr:rowOff>
    </xdr:from>
    <xdr:to>
      <xdr:col>107</xdr:col>
      <xdr:colOff>101600</xdr:colOff>
      <xdr:row>39</xdr:row>
      <xdr:rowOff>94615</xdr:rowOff>
    </xdr:to>
    <xdr:sp macro="" textlink="">
      <xdr:nvSpPr>
        <xdr:cNvPr id="501" name="楕円 500">
          <a:extLst>
            <a:ext uri="{FF2B5EF4-FFF2-40B4-BE49-F238E27FC236}">
              <a16:creationId xmlns:a16="http://schemas.microsoft.com/office/drawing/2014/main" id="{17D7FBC3-5BBF-488D-97BA-7A29FD17514D}"/>
            </a:ext>
          </a:extLst>
        </xdr:cNvPr>
        <xdr:cNvSpPr/>
      </xdr:nvSpPr>
      <xdr:spPr>
        <a:xfrm>
          <a:off x="20383500" y="667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32385</xdr:rowOff>
    </xdr:from>
    <xdr:to>
      <xdr:col>111</xdr:col>
      <xdr:colOff>177800</xdr:colOff>
      <xdr:row>39</xdr:row>
      <xdr:rowOff>43815</xdr:rowOff>
    </xdr:to>
    <xdr:cxnSp macro="">
      <xdr:nvCxnSpPr>
        <xdr:cNvPr id="502" name="直線コネクタ 501">
          <a:extLst>
            <a:ext uri="{FF2B5EF4-FFF2-40B4-BE49-F238E27FC236}">
              <a16:creationId xmlns:a16="http://schemas.microsoft.com/office/drawing/2014/main" id="{139D8542-AA72-4EF4-8386-F059D45D067A}"/>
            </a:ext>
          </a:extLst>
        </xdr:cNvPr>
        <xdr:cNvCxnSpPr/>
      </xdr:nvCxnSpPr>
      <xdr:spPr>
        <a:xfrm flipV="1">
          <a:off x="20434300" y="67189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97790</xdr:rowOff>
    </xdr:from>
    <xdr:to>
      <xdr:col>102</xdr:col>
      <xdr:colOff>165100</xdr:colOff>
      <xdr:row>39</xdr:row>
      <xdr:rowOff>27940</xdr:rowOff>
    </xdr:to>
    <xdr:sp macro="" textlink="">
      <xdr:nvSpPr>
        <xdr:cNvPr id="503" name="楕円 502">
          <a:extLst>
            <a:ext uri="{FF2B5EF4-FFF2-40B4-BE49-F238E27FC236}">
              <a16:creationId xmlns:a16="http://schemas.microsoft.com/office/drawing/2014/main" id="{932C0DD1-5D3D-4902-9704-DDB924A30B68}"/>
            </a:ext>
          </a:extLst>
        </xdr:cNvPr>
        <xdr:cNvSpPr/>
      </xdr:nvSpPr>
      <xdr:spPr>
        <a:xfrm>
          <a:off x="19494500" y="661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148590</xdr:rowOff>
    </xdr:from>
    <xdr:to>
      <xdr:col>107</xdr:col>
      <xdr:colOff>50800</xdr:colOff>
      <xdr:row>39</xdr:row>
      <xdr:rowOff>43815</xdr:rowOff>
    </xdr:to>
    <xdr:cxnSp macro="">
      <xdr:nvCxnSpPr>
        <xdr:cNvPr id="504" name="直線コネクタ 503">
          <a:extLst>
            <a:ext uri="{FF2B5EF4-FFF2-40B4-BE49-F238E27FC236}">
              <a16:creationId xmlns:a16="http://schemas.microsoft.com/office/drawing/2014/main" id="{14CBB46B-D0C7-4C97-A134-DE63F6D484ED}"/>
            </a:ext>
          </a:extLst>
        </xdr:cNvPr>
        <xdr:cNvCxnSpPr/>
      </xdr:nvCxnSpPr>
      <xdr:spPr>
        <a:xfrm>
          <a:off x="19545300" y="666369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105410</xdr:rowOff>
    </xdr:from>
    <xdr:to>
      <xdr:col>98</xdr:col>
      <xdr:colOff>38100</xdr:colOff>
      <xdr:row>39</xdr:row>
      <xdr:rowOff>35560</xdr:rowOff>
    </xdr:to>
    <xdr:sp macro="" textlink="">
      <xdr:nvSpPr>
        <xdr:cNvPr id="505" name="楕円 504">
          <a:extLst>
            <a:ext uri="{FF2B5EF4-FFF2-40B4-BE49-F238E27FC236}">
              <a16:creationId xmlns:a16="http://schemas.microsoft.com/office/drawing/2014/main" id="{B053A823-D994-4859-A52A-72D1DE79F9F0}"/>
            </a:ext>
          </a:extLst>
        </xdr:cNvPr>
        <xdr:cNvSpPr/>
      </xdr:nvSpPr>
      <xdr:spPr>
        <a:xfrm>
          <a:off x="186055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148590</xdr:rowOff>
    </xdr:from>
    <xdr:to>
      <xdr:col>102</xdr:col>
      <xdr:colOff>114300</xdr:colOff>
      <xdr:row>38</xdr:row>
      <xdr:rowOff>156210</xdr:rowOff>
    </xdr:to>
    <xdr:cxnSp macro="">
      <xdr:nvCxnSpPr>
        <xdr:cNvPr id="506" name="直線コネクタ 505">
          <a:extLst>
            <a:ext uri="{FF2B5EF4-FFF2-40B4-BE49-F238E27FC236}">
              <a16:creationId xmlns:a16="http://schemas.microsoft.com/office/drawing/2014/main" id="{9F014A0C-C625-49A9-85D0-5717457863A1}"/>
            </a:ext>
          </a:extLst>
        </xdr:cNvPr>
        <xdr:cNvCxnSpPr/>
      </xdr:nvCxnSpPr>
      <xdr:spPr>
        <a:xfrm flipV="1">
          <a:off x="18656300" y="666369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52087</xdr:rowOff>
    </xdr:from>
    <xdr:ext cx="469744" cy="259045"/>
    <xdr:sp macro="" textlink="">
      <xdr:nvSpPr>
        <xdr:cNvPr id="507" name="n_1aveValue【認定こども園・幼稚園・保育所】&#10;一人当たり面積">
          <a:extLst>
            <a:ext uri="{FF2B5EF4-FFF2-40B4-BE49-F238E27FC236}">
              <a16:creationId xmlns:a16="http://schemas.microsoft.com/office/drawing/2014/main" id="{CDF58467-B5A6-4243-B16D-319AF6D6F56E}"/>
            </a:ext>
          </a:extLst>
        </xdr:cNvPr>
        <xdr:cNvSpPr txBox="1"/>
      </xdr:nvSpPr>
      <xdr:spPr>
        <a:xfrm>
          <a:off x="21075727" y="639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74947</xdr:rowOff>
    </xdr:from>
    <xdr:ext cx="469744" cy="259045"/>
    <xdr:sp macro="" textlink="">
      <xdr:nvSpPr>
        <xdr:cNvPr id="508" name="n_2aveValue【認定こども園・幼稚園・保育所】&#10;一人当たり面積">
          <a:extLst>
            <a:ext uri="{FF2B5EF4-FFF2-40B4-BE49-F238E27FC236}">
              <a16:creationId xmlns:a16="http://schemas.microsoft.com/office/drawing/2014/main" id="{9A9BB289-0AC1-4545-8985-7A458DBF2773}"/>
            </a:ext>
          </a:extLst>
        </xdr:cNvPr>
        <xdr:cNvSpPr txBox="1"/>
      </xdr:nvSpPr>
      <xdr:spPr>
        <a:xfrm>
          <a:off x="20199427" y="641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47642</xdr:rowOff>
    </xdr:from>
    <xdr:ext cx="469744" cy="259045"/>
    <xdr:sp macro="" textlink="">
      <xdr:nvSpPr>
        <xdr:cNvPr id="509" name="n_3aveValue【認定こども園・幼稚園・保育所】&#10;一人当たり面積">
          <a:extLst>
            <a:ext uri="{FF2B5EF4-FFF2-40B4-BE49-F238E27FC236}">
              <a16:creationId xmlns:a16="http://schemas.microsoft.com/office/drawing/2014/main" id="{B6AD3148-CA97-4821-8776-16AEA4744975}"/>
            </a:ext>
          </a:extLst>
        </xdr:cNvPr>
        <xdr:cNvSpPr txBox="1"/>
      </xdr:nvSpPr>
      <xdr:spPr>
        <a:xfrm>
          <a:off x="19310427" y="6734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38117</xdr:rowOff>
    </xdr:from>
    <xdr:ext cx="469744" cy="259045"/>
    <xdr:sp macro="" textlink="">
      <xdr:nvSpPr>
        <xdr:cNvPr id="510" name="n_4aveValue【認定こども園・幼稚園・保育所】&#10;一人当たり面積">
          <a:extLst>
            <a:ext uri="{FF2B5EF4-FFF2-40B4-BE49-F238E27FC236}">
              <a16:creationId xmlns:a16="http://schemas.microsoft.com/office/drawing/2014/main" id="{83FCD265-6732-40F0-A520-2AC9588020B0}"/>
            </a:ext>
          </a:extLst>
        </xdr:cNvPr>
        <xdr:cNvSpPr txBox="1"/>
      </xdr:nvSpPr>
      <xdr:spPr>
        <a:xfrm>
          <a:off x="18421427" y="672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74312</xdr:rowOff>
    </xdr:from>
    <xdr:ext cx="469744" cy="259045"/>
    <xdr:sp macro="" textlink="">
      <xdr:nvSpPr>
        <xdr:cNvPr id="511" name="n_1mainValue【認定こども園・幼稚園・保育所】&#10;一人当たり面積">
          <a:extLst>
            <a:ext uri="{FF2B5EF4-FFF2-40B4-BE49-F238E27FC236}">
              <a16:creationId xmlns:a16="http://schemas.microsoft.com/office/drawing/2014/main" id="{B9631693-1BEE-47DB-9934-DF40A54C6874}"/>
            </a:ext>
          </a:extLst>
        </xdr:cNvPr>
        <xdr:cNvSpPr txBox="1"/>
      </xdr:nvSpPr>
      <xdr:spPr>
        <a:xfrm>
          <a:off x="21075727" y="6760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85742</xdr:rowOff>
    </xdr:from>
    <xdr:ext cx="469744" cy="259045"/>
    <xdr:sp macro="" textlink="">
      <xdr:nvSpPr>
        <xdr:cNvPr id="512" name="n_2mainValue【認定こども園・幼稚園・保育所】&#10;一人当たり面積">
          <a:extLst>
            <a:ext uri="{FF2B5EF4-FFF2-40B4-BE49-F238E27FC236}">
              <a16:creationId xmlns:a16="http://schemas.microsoft.com/office/drawing/2014/main" id="{C92A624B-6FBC-4D58-8BF2-57F3F65ADDCC}"/>
            </a:ext>
          </a:extLst>
        </xdr:cNvPr>
        <xdr:cNvSpPr txBox="1"/>
      </xdr:nvSpPr>
      <xdr:spPr>
        <a:xfrm>
          <a:off x="20199427" y="677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44467</xdr:rowOff>
    </xdr:from>
    <xdr:ext cx="469744" cy="259045"/>
    <xdr:sp macro="" textlink="">
      <xdr:nvSpPr>
        <xdr:cNvPr id="513" name="n_3mainValue【認定こども園・幼稚園・保育所】&#10;一人当たり面積">
          <a:extLst>
            <a:ext uri="{FF2B5EF4-FFF2-40B4-BE49-F238E27FC236}">
              <a16:creationId xmlns:a16="http://schemas.microsoft.com/office/drawing/2014/main" id="{C7001FBC-21E5-4717-B6C7-BFFBA75AB6FD}"/>
            </a:ext>
          </a:extLst>
        </xdr:cNvPr>
        <xdr:cNvSpPr txBox="1"/>
      </xdr:nvSpPr>
      <xdr:spPr>
        <a:xfrm>
          <a:off x="19310427" y="638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52087</xdr:rowOff>
    </xdr:from>
    <xdr:ext cx="469744" cy="259045"/>
    <xdr:sp macro="" textlink="">
      <xdr:nvSpPr>
        <xdr:cNvPr id="514" name="n_4mainValue【認定こども園・幼稚園・保育所】&#10;一人当たり面積">
          <a:extLst>
            <a:ext uri="{FF2B5EF4-FFF2-40B4-BE49-F238E27FC236}">
              <a16:creationId xmlns:a16="http://schemas.microsoft.com/office/drawing/2014/main" id="{6FE4E978-5F4F-453E-B13A-AE66BC227E0A}"/>
            </a:ext>
          </a:extLst>
        </xdr:cNvPr>
        <xdr:cNvSpPr txBox="1"/>
      </xdr:nvSpPr>
      <xdr:spPr>
        <a:xfrm>
          <a:off x="18421427" y="639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5" name="正方形/長方形 514">
          <a:extLst>
            <a:ext uri="{FF2B5EF4-FFF2-40B4-BE49-F238E27FC236}">
              <a16:creationId xmlns:a16="http://schemas.microsoft.com/office/drawing/2014/main" id="{D56EFB16-959C-469F-A984-8F572BF6C90D}"/>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6" name="正方形/長方形 515">
          <a:extLst>
            <a:ext uri="{FF2B5EF4-FFF2-40B4-BE49-F238E27FC236}">
              <a16:creationId xmlns:a16="http://schemas.microsoft.com/office/drawing/2014/main" id="{0D0107C0-1A8E-4F86-96ED-E1771D4390A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7" name="正方形/長方形 516">
          <a:extLst>
            <a:ext uri="{FF2B5EF4-FFF2-40B4-BE49-F238E27FC236}">
              <a16:creationId xmlns:a16="http://schemas.microsoft.com/office/drawing/2014/main" id="{C2DB5786-8C4B-4129-827F-5C48791EF363}"/>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8" name="正方形/長方形 517">
          <a:extLst>
            <a:ext uri="{FF2B5EF4-FFF2-40B4-BE49-F238E27FC236}">
              <a16:creationId xmlns:a16="http://schemas.microsoft.com/office/drawing/2014/main" id="{E7020797-31AC-4AD4-BD60-5DD9C561028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9" name="正方形/長方形 518">
          <a:extLst>
            <a:ext uri="{FF2B5EF4-FFF2-40B4-BE49-F238E27FC236}">
              <a16:creationId xmlns:a16="http://schemas.microsoft.com/office/drawing/2014/main" id="{6793E9EE-4907-4D84-A88B-EBE5EF7E88A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20" name="正方形/長方形 519">
          <a:extLst>
            <a:ext uri="{FF2B5EF4-FFF2-40B4-BE49-F238E27FC236}">
              <a16:creationId xmlns:a16="http://schemas.microsoft.com/office/drawing/2014/main" id="{2C7184D1-1B1E-4BAD-A0D6-8B993E16CEB2}"/>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1" name="正方形/長方形 520">
          <a:extLst>
            <a:ext uri="{FF2B5EF4-FFF2-40B4-BE49-F238E27FC236}">
              <a16:creationId xmlns:a16="http://schemas.microsoft.com/office/drawing/2014/main" id="{A50871BF-84D0-4205-BBB4-8278E2C294F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2" name="正方形/長方形 521">
          <a:extLst>
            <a:ext uri="{FF2B5EF4-FFF2-40B4-BE49-F238E27FC236}">
              <a16:creationId xmlns:a16="http://schemas.microsoft.com/office/drawing/2014/main" id="{CB9B720A-045B-470F-BD0C-521BF607DAC5}"/>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3" name="テキスト ボックス 522">
          <a:extLst>
            <a:ext uri="{FF2B5EF4-FFF2-40B4-BE49-F238E27FC236}">
              <a16:creationId xmlns:a16="http://schemas.microsoft.com/office/drawing/2014/main" id="{5BC7448A-53DA-4574-AC88-4450663DD7BA}"/>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4" name="直線コネクタ 523">
          <a:extLst>
            <a:ext uri="{FF2B5EF4-FFF2-40B4-BE49-F238E27FC236}">
              <a16:creationId xmlns:a16="http://schemas.microsoft.com/office/drawing/2014/main" id="{DBD00BB3-F109-4A46-9FF3-98B05F7408D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5" name="テキスト ボックス 524">
          <a:extLst>
            <a:ext uri="{FF2B5EF4-FFF2-40B4-BE49-F238E27FC236}">
              <a16:creationId xmlns:a16="http://schemas.microsoft.com/office/drawing/2014/main" id="{4FBFA134-607D-45EB-9B12-27EF09C1B6DA}"/>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6" name="直線コネクタ 525">
          <a:extLst>
            <a:ext uri="{FF2B5EF4-FFF2-40B4-BE49-F238E27FC236}">
              <a16:creationId xmlns:a16="http://schemas.microsoft.com/office/drawing/2014/main" id="{49E00EA6-2A56-4CC4-9DAE-254CD17BEBE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7" name="テキスト ボックス 526">
          <a:extLst>
            <a:ext uri="{FF2B5EF4-FFF2-40B4-BE49-F238E27FC236}">
              <a16:creationId xmlns:a16="http://schemas.microsoft.com/office/drawing/2014/main" id="{D9B46BFD-9DB0-44DF-950B-2BA0C62CA24D}"/>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8" name="直線コネクタ 527">
          <a:extLst>
            <a:ext uri="{FF2B5EF4-FFF2-40B4-BE49-F238E27FC236}">
              <a16:creationId xmlns:a16="http://schemas.microsoft.com/office/drawing/2014/main" id="{45D52D24-0336-4A6D-8511-58DAF5FF2AAB}"/>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9" name="テキスト ボックス 528">
          <a:extLst>
            <a:ext uri="{FF2B5EF4-FFF2-40B4-BE49-F238E27FC236}">
              <a16:creationId xmlns:a16="http://schemas.microsoft.com/office/drawing/2014/main" id="{D6D0559A-A57F-41A1-A937-D566B975237A}"/>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30" name="直線コネクタ 529">
          <a:extLst>
            <a:ext uri="{FF2B5EF4-FFF2-40B4-BE49-F238E27FC236}">
              <a16:creationId xmlns:a16="http://schemas.microsoft.com/office/drawing/2014/main" id="{C9EAE5DE-4596-4169-B6A1-00B5689BBB82}"/>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31" name="テキスト ボックス 530">
          <a:extLst>
            <a:ext uri="{FF2B5EF4-FFF2-40B4-BE49-F238E27FC236}">
              <a16:creationId xmlns:a16="http://schemas.microsoft.com/office/drawing/2014/main" id="{5AFB3B05-5231-4DFC-A74A-B38AFDBB2797}"/>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32" name="直線コネクタ 531">
          <a:extLst>
            <a:ext uri="{FF2B5EF4-FFF2-40B4-BE49-F238E27FC236}">
              <a16:creationId xmlns:a16="http://schemas.microsoft.com/office/drawing/2014/main" id="{95720037-50F7-45C6-89CB-182EEAD398C4}"/>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3" name="テキスト ボックス 532">
          <a:extLst>
            <a:ext uri="{FF2B5EF4-FFF2-40B4-BE49-F238E27FC236}">
              <a16:creationId xmlns:a16="http://schemas.microsoft.com/office/drawing/2014/main" id="{59EC80B4-8CCF-40EB-9C72-CED0C71828FA}"/>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4" name="直線コネクタ 533">
          <a:extLst>
            <a:ext uri="{FF2B5EF4-FFF2-40B4-BE49-F238E27FC236}">
              <a16:creationId xmlns:a16="http://schemas.microsoft.com/office/drawing/2014/main" id="{86EF26C9-2E14-482D-97D5-4902B76FF026}"/>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5" name="テキスト ボックス 534">
          <a:extLst>
            <a:ext uri="{FF2B5EF4-FFF2-40B4-BE49-F238E27FC236}">
              <a16:creationId xmlns:a16="http://schemas.microsoft.com/office/drawing/2014/main" id="{1595A51C-70A8-4F15-A2D5-3CB5BEDE7A6A}"/>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6" name="直線コネクタ 535">
          <a:extLst>
            <a:ext uri="{FF2B5EF4-FFF2-40B4-BE49-F238E27FC236}">
              <a16:creationId xmlns:a16="http://schemas.microsoft.com/office/drawing/2014/main" id="{1DEF3D20-3084-486E-BC43-5C7A6DF57E23}"/>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7" name="テキスト ボックス 536">
          <a:extLst>
            <a:ext uri="{FF2B5EF4-FFF2-40B4-BE49-F238E27FC236}">
              <a16:creationId xmlns:a16="http://schemas.microsoft.com/office/drawing/2014/main" id="{0F684F22-9E74-48A4-97A3-8B24F318B7A4}"/>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8" name="【学校施設】&#10;有形固定資産減価償却率グラフ枠">
          <a:extLst>
            <a:ext uri="{FF2B5EF4-FFF2-40B4-BE49-F238E27FC236}">
              <a16:creationId xmlns:a16="http://schemas.microsoft.com/office/drawing/2014/main" id="{DC7550CB-BA57-413D-90A0-DA802D54D6EF}"/>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0</xdr:rowOff>
    </xdr:from>
    <xdr:to>
      <xdr:col>85</xdr:col>
      <xdr:colOff>126364</xdr:colOff>
      <xdr:row>63</xdr:row>
      <xdr:rowOff>165735</xdr:rowOff>
    </xdr:to>
    <xdr:cxnSp macro="">
      <xdr:nvCxnSpPr>
        <xdr:cNvPr id="539" name="直線コネクタ 538">
          <a:extLst>
            <a:ext uri="{FF2B5EF4-FFF2-40B4-BE49-F238E27FC236}">
              <a16:creationId xmlns:a16="http://schemas.microsoft.com/office/drawing/2014/main" id="{CB05A5D6-627B-4E3E-B974-87E1AEDD74A7}"/>
            </a:ext>
          </a:extLst>
        </xdr:cNvPr>
        <xdr:cNvCxnSpPr/>
      </xdr:nvCxnSpPr>
      <xdr:spPr>
        <a:xfrm flipV="1">
          <a:off x="16318864" y="9601200"/>
          <a:ext cx="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169562</xdr:rowOff>
    </xdr:from>
    <xdr:ext cx="405111" cy="259045"/>
    <xdr:sp macro="" textlink="">
      <xdr:nvSpPr>
        <xdr:cNvPr id="540" name="【学校施設】&#10;有形固定資産減価償却率最小値テキスト">
          <a:extLst>
            <a:ext uri="{FF2B5EF4-FFF2-40B4-BE49-F238E27FC236}">
              <a16:creationId xmlns:a16="http://schemas.microsoft.com/office/drawing/2014/main" id="{328668DB-76E7-4992-A601-018CB84F781B}"/>
            </a:ext>
          </a:extLst>
        </xdr:cNvPr>
        <xdr:cNvSpPr txBox="1"/>
      </xdr:nvSpPr>
      <xdr:spPr>
        <a:xfrm>
          <a:off x="16357600" y="1097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165735</xdr:rowOff>
    </xdr:from>
    <xdr:to>
      <xdr:col>86</xdr:col>
      <xdr:colOff>25400</xdr:colOff>
      <xdr:row>63</xdr:row>
      <xdr:rowOff>165735</xdr:rowOff>
    </xdr:to>
    <xdr:cxnSp macro="">
      <xdr:nvCxnSpPr>
        <xdr:cNvPr id="541" name="直線コネクタ 540">
          <a:extLst>
            <a:ext uri="{FF2B5EF4-FFF2-40B4-BE49-F238E27FC236}">
              <a16:creationId xmlns:a16="http://schemas.microsoft.com/office/drawing/2014/main" id="{DB58C3AC-98D0-453B-A312-B74591BCA451}"/>
            </a:ext>
          </a:extLst>
        </xdr:cNvPr>
        <xdr:cNvCxnSpPr/>
      </xdr:nvCxnSpPr>
      <xdr:spPr>
        <a:xfrm>
          <a:off x="16230600" y="10967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118127</xdr:rowOff>
    </xdr:from>
    <xdr:ext cx="405111" cy="259045"/>
    <xdr:sp macro="" textlink="">
      <xdr:nvSpPr>
        <xdr:cNvPr id="542" name="【学校施設】&#10;有形固定資産減価償却率最大値テキスト">
          <a:extLst>
            <a:ext uri="{FF2B5EF4-FFF2-40B4-BE49-F238E27FC236}">
              <a16:creationId xmlns:a16="http://schemas.microsoft.com/office/drawing/2014/main" id="{EE890693-E122-4995-9B74-84E288A2A515}"/>
            </a:ext>
          </a:extLst>
        </xdr:cNvPr>
        <xdr:cNvSpPr txBox="1"/>
      </xdr:nvSpPr>
      <xdr:spPr>
        <a:xfrm>
          <a:off x="16357600" y="937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0</xdr:rowOff>
    </xdr:from>
    <xdr:to>
      <xdr:col>86</xdr:col>
      <xdr:colOff>25400</xdr:colOff>
      <xdr:row>56</xdr:row>
      <xdr:rowOff>0</xdr:rowOff>
    </xdr:to>
    <xdr:cxnSp macro="">
      <xdr:nvCxnSpPr>
        <xdr:cNvPr id="543" name="直線コネクタ 542">
          <a:extLst>
            <a:ext uri="{FF2B5EF4-FFF2-40B4-BE49-F238E27FC236}">
              <a16:creationId xmlns:a16="http://schemas.microsoft.com/office/drawing/2014/main" id="{D1EB0F97-018E-424B-AD50-94BEC0603D33}"/>
            </a:ext>
          </a:extLst>
        </xdr:cNvPr>
        <xdr:cNvCxnSpPr/>
      </xdr:nvCxnSpPr>
      <xdr:spPr>
        <a:xfrm>
          <a:off x="16230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22877</xdr:rowOff>
    </xdr:from>
    <xdr:ext cx="405111" cy="259045"/>
    <xdr:sp macro="" textlink="">
      <xdr:nvSpPr>
        <xdr:cNvPr id="544" name="【学校施設】&#10;有形固定資産減価償却率平均値テキスト">
          <a:extLst>
            <a:ext uri="{FF2B5EF4-FFF2-40B4-BE49-F238E27FC236}">
              <a16:creationId xmlns:a16="http://schemas.microsoft.com/office/drawing/2014/main" id="{5CB5313B-2EA0-4299-A6BD-96F957D715A5}"/>
            </a:ext>
          </a:extLst>
        </xdr:cNvPr>
        <xdr:cNvSpPr txBox="1"/>
      </xdr:nvSpPr>
      <xdr:spPr>
        <a:xfrm>
          <a:off x="16357600" y="10309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44450</xdr:rowOff>
    </xdr:from>
    <xdr:to>
      <xdr:col>85</xdr:col>
      <xdr:colOff>177800</xdr:colOff>
      <xdr:row>60</xdr:row>
      <xdr:rowOff>146050</xdr:rowOff>
    </xdr:to>
    <xdr:sp macro="" textlink="">
      <xdr:nvSpPr>
        <xdr:cNvPr id="545" name="フローチャート: 判断 544">
          <a:extLst>
            <a:ext uri="{FF2B5EF4-FFF2-40B4-BE49-F238E27FC236}">
              <a16:creationId xmlns:a16="http://schemas.microsoft.com/office/drawing/2014/main" id="{1BE93E3B-6198-45D2-9B42-C7022BBBC5F6}"/>
            </a:ext>
          </a:extLst>
        </xdr:cNvPr>
        <xdr:cNvSpPr/>
      </xdr:nvSpPr>
      <xdr:spPr>
        <a:xfrm>
          <a:off x="16268700" y="1033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48260</xdr:rowOff>
    </xdr:from>
    <xdr:to>
      <xdr:col>81</xdr:col>
      <xdr:colOff>101600</xdr:colOff>
      <xdr:row>60</xdr:row>
      <xdr:rowOff>149860</xdr:rowOff>
    </xdr:to>
    <xdr:sp macro="" textlink="">
      <xdr:nvSpPr>
        <xdr:cNvPr id="546" name="フローチャート: 判断 545">
          <a:extLst>
            <a:ext uri="{FF2B5EF4-FFF2-40B4-BE49-F238E27FC236}">
              <a16:creationId xmlns:a16="http://schemas.microsoft.com/office/drawing/2014/main" id="{7A956A06-2DE9-4CD4-820C-3AA9DC1F83D5}"/>
            </a:ext>
          </a:extLst>
        </xdr:cNvPr>
        <xdr:cNvSpPr/>
      </xdr:nvSpPr>
      <xdr:spPr>
        <a:xfrm>
          <a:off x="15430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19685</xdr:rowOff>
    </xdr:from>
    <xdr:to>
      <xdr:col>76</xdr:col>
      <xdr:colOff>165100</xdr:colOff>
      <xdr:row>60</xdr:row>
      <xdr:rowOff>121285</xdr:rowOff>
    </xdr:to>
    <xdr:sp macro="" textlink="">
      <xdr:nvSpPr>
        <xdr:cNvPr id="547" name="フローチャート: 判断 546">
          <a:extLst>
            <a:ext uri="{FF2B5EF4-FFF2-40B4-BE49-F238E27FC236}">
              <a16:creationId xmlns:a16="http://schemas.microsoft.com/office/drawing/2014/main" id="{BB0BADC0-8E09-4643-9435-AD02F161EA30}"/>
            </a:ext>
          </a:extLst>
        </xdr:cNvPr>
        <xdr:cNvSpPr/>
      </xdr:nvSpPr>
      <xdr:spPr>
        <a:xfrm>
          <a:off x="14541500" y="1030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168275</xdr:rowOff>
    </xdr:from>
    <xdr:to>
      <xdr:col>72</xdr:col>
      <xdr:colOff>38100</xdr:colOff>
      <xdr:row>60</xdr:row>
      <xdr:rowOff>98425</xdr:rowOff>
    </xdr:to>
    <xdr:sp macro="" textlink="">
      <xdr:nvSpPr>
        <xdr:cNvPr id="548" name="フローチャート: 判断 547">
          <a:extLst>
            <a:ext uri="{FF2B5EF4-FFF2-40B4-BE49-F238E27FC236}">
              <a16:creationId xmlns:a16="http://schemas.microsoft.com/office/drawing/2014/main" id="{C261E42A-C9A3-4957-9BEC-054611B7A76E}"/>
            </a:ext>
          </a:extLst>
        </xdr:cNvPr>
        <xdr:cNvSpPr/>
      </xdr:nvSpPr>
      <xdr:spPr>
        <a:xfrm>
          <a:off x="13652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143510</xdr:rowOff>
    </xdr:from>
    <xdr:to>
      <xdr:col>67</xdr:col>
      <xdr:colOff>101600</xdr:colOff>
      <xdr:row>60</xdr:row>
      <xdr:rowOff>73660</xdr:rowOff>
    </xdr:to>
    <xdr:sp macro="" textlink="">
      <xdr:nvSpPr>
        <xdr:cNvPr id="549" name="フローチャート: 判断 548">
          <a:extLst>
            <a:ext uri="{FF2B5EF4-FFF2-40B4-BE49-F238E27FC236}">
              <a16:creationId xmlns:a16="http://schemas.microsoft.com/office/drawing/2014/main" id="{14434BE2-31BB-49E9-915F-28B6B06116DB}"/>
            </a:ext>
          </a:extLst>
        </xdr:cNvPr>
        <xdr:cNvSpPr/>
      </xdr:nvSpPr>
      <xdr:spPr>
        <a:xfrm>
          <a:off x="12763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B38FD911-5636-4FBF-AAA2-93522BB9717C}"/>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4973A903-AC7C-4264-82B7-A48F866BDC9D}"/>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458C2F1B-D654-4293-9B73-07BA266D1BE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3" name="テキスト ボックス 552">
          <a:extLst>
            <a:ext uri="{FF2B5EF4-FFF2-40B4-BE49-F238E27FC236}">
              <a16:creationId xmlns:a16="http://schemas.microsoft.com/office/drawing/2014/main" id="{7319133E-D911-49CD-A8F8-E9A010D192DB}"/>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4" name="テキスト ボックス 553">
          <a:extLst>
            <a:ext uri="{FF2B5EF4-FFF2-40B4-BE49-F238E27FC236}">
              <a16:creationId xmlns:a16="http://schemas.microsoft.com/office/drawing/2014/main" id="{F56B39A0-136E-4225-83ED-B74511CA495E}"/>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103505</xdr:rowOff>
    </xdr:from>
    <xdr:to>
      <xdr:col>85</xdr:col>
      <xdr:colOff>177800</xdr:colOff>
      <xdr:row>60</xdr:row>
      <xdr:rowOff>33655</xdr:rowOff>
    </xdr:to>
    <xdr:sp macro="" textlink="">
      <xdr:nvSpPr>
        <xdr:cNvPr id="555" name="楕円 554">
          <a:extLst>
            <a:ext uri="{FF2B5EF4-FFF2-40B4-BE49-F238E27FC236}">
              <a16:creationId xmlns:a16="http://schemas.microsoft.com/office/drawing/2014/main" id="{950B1891-E424-41F0-B5B9-EFBC70EBD35C}"/>
            </a:ext>
          </a:extLst>
        </xdr:cNvPr>
        <xdr:cNvSpPr/>
      </xdr:nvSpPr>
      <xdr:spPr>
        <a:xfrm>
          <a:off x="16268700" y="1021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126382</xdr:rowOff>
    </xdr:from>
    <xdr:ext cx="405111" cy="259045"/>
    <xdr:sp macro="" textlink="">
      <xdr:nvSpPr>
        <xdr:cNvPr id="556" name="【学校施設】&#10;有形固定資産減価償却率該当値テキスト">
          <a:extLst>
            <a:ext uri="{FF2B5EF4-FFF2-40B4-BE49-F238E27FC236}">
              <a16:creationId xmlns:a16="http://schemas.microsoft.com/office/drawing/2014/main" id="{899DAF0C-0208-4BDB-B67B-55BC14D2C982}"/>
            </a:ext>
          </a:extLst>
        </xdr:cNvPr>
        <xdr:cNvSpPr txBox="1"/>
      </xdr:nvSpPr>
      <xdr:spPr>
        <a:xfrm>
          <a:off x="16357600" y="1007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46355</xdr:rowOff>
    </xdr:from>
    <xdr:to>
      <xdr:col>81</xdr:col>
      <xdr:colOff>101600</xdr:colOff>
      <xdr:row>60</xdr:row>
      <xdr:rowOff>147955</xdr:rowOff>
    </xdr:to>
    <xdr:sp macro="" textlink="">
      <xdr:nvSpPr>
        <xdr:cNvPr id="557" name="楕円 556">
          <a:extLst>
            <a:ext uri="{FF2B5EF4-FFF2-40B4-BE49-F238E27FC236}">
              <a16:creationId xmlns:a16="http://schemas.microsoft.com/office/drawing/2014/main" id="{10688A1A-509F-4553-B5FE-012EC363BD48}"/>
            </a:ext>
          </a:extLst>
        </xdr:cNvPr>
        <xdr:cNvSpPr/>
      </xdr:nvSpPr>
      <xdr:spPr>
        <a:xfrm>
          <a:off x="15430500" y="1033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154305</xdr:rowOff>
    </xdr:from>
    <xdr:to>
      <xdr:col>85</xdr:col>
      <xdr:colOff>127000</xdr:colOff>
      <xdr:row>60</xdr:row>
      <xdr:rowOff>97155</xdr:rowOff>
    </xdr:to>
    <xdr:cxnSp macro="">
      <xdr:nvCxnSpPr>
        <xdr:cNvPr id="558" name="直線コネクタ 557">
          <a:extLst>
            <a:ext uri="{FF2B5EF4-FFF2-40B4-BE49-F238E27FC236}">
              <a16:creationId xmlns:a16="http://schemas.microsoft.com/office/drawing/2014/main" id="{357085AC-399E-4594-99D3-140B39BA9086}"/>
            </a:ext>
          </a:extLst>
        </xdr:cNvPr>
        <xdr:cNvCxnSpPr/>
      </xdr:nvCxnSpPr>
      <xdr:spPr>
        <a:xfrm flipV="1">
          <a:off x="15481300" y="10269855"/>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143510</xdr:rowOff>
    </xdr:from>
    <xdr:to>
      <xdr:col>76</xdr:col>
      <xdr:colOff>165100</xdr:colOff>
      <xdr:row>61</xdr:row>
      <xdr:rowOff>73660</xdr:rowOff>
    </xdr:to>
    <xdr:sp macro="" textlink="">
      <xdr:nvSpPr>
        <xdr:cNvPr id="559" name="楕円 558">
          <a:extLst>
            <a:ext uri="{FF2B5EF4-FFF2-40B4-BE49-F238E27FC236}">
              <a16:creationId xmlns:a16="http://schemas.microsoft.com/office/drawing/2014/main" id="{ED58548C-315D-47C0-AF69-6C7DAA6587D0}"/>
            </a:ext>
          </a:extLst>
        </xdr:cNvPr>
        <xdr:cNvSpPr/>
      </xdr:nvSpPr>
      <xdr:spPr>
        <a:xfrm>
          <a:off x="14541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97155</xdr:rowOff>
    </xdr:from>
    <xdr:to>
      <xdr:col>81</xdr:col>
      <xdr:colOff>50800</xdr:colOff>
      <xdr:row>61</xdr:row>
      <xdr:rowOff>22860</xdr:rowOff>
    </xdr:to>
    <xdr:cxnSp macro="">
      <xdr:nvCxnSpPr>
        <xdr:cNvPr id="560" name="直線コネクタ 559">
          <a:extLst>
            <a:ext uri="{FF2B5EF4-FFF2-40B4-BE49-F238E27FC236}">
              <a16:creationId xmlns:a16="http://schemas.microsoft.com/office/drawing/2014/main" id="{A8AFD0F2-4EA3-4B8C-AB00-60D58B46B5E9}"/>
            </a:ext>
          </a:extLst>
        </xdr:cNvPr>
        <xdr:cNvCxnSpPr/>
      </xdr:nvCxnSpPr>
      <xdr:spPr>
        <a:xfrm flipV="1">
          <a:off x="14592300" y="10384155"/>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137795</xdr:rowOff>
    </xdr:from>
    <xdr:to>
      <xdr:col>72</xdr:col>
      <xdr:colOff>38100</xdr:colOff>
      <xdr:row>61</xdr:row>
      <xdr:rowOff>67945</xdr:rowOff>
    </xdr:to>
    <xdr:sp macro="" textlink="">
      <xdr:nvSpPr>
        <xdr:cNvPr id="561" name="楕円 560">
          <a:extLst>
            <a:ext uri="{FF2B5EF4-FFF2-40B4-BE49-F238E27FC236}">
              <a16:creationId xmlns:a16="http://schemas.microsoft.com/office/drawing/2014/main" id="{3E2C69C3-649F-4156-BF88-30382EA3F4A4}"/>
            </a:ext>
          </a:extLst>
        </xdr:cNvPr>
        <xdr:cNvSpPr/>
      </xdr:nvSpPr>
      <xdr:spPr>
        <a:xfrm>
          <a:off x="13652500" y="1042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17145</xdr:rowOff>
    </xdr:from>
    <xdr:to>
      <xdr:col>76</xdr:col>
      <xdr:colOff>114300</xdr:colOff>
      <xdr:row>61</xdr:row>
      <xdr:rowOff>22860</xdr:rowOff>
    </xdr:to>
    <xdr:cxnSp macro="">
      <xdr:nvCxnSpPr>
        <xdr:cNvPr id="562" name="直線コネクタ 561">
          <a:extLst>
            <a:ext uri="{FF2B5EF4-FFF2-40B4-BE49-F238E27FC236}">
              <a16:creationId xmlns:a16="http://schemas.microsoft.com/office/drawing/2014/main" id="{FFB87052-627B-44AB-A651-610B0269B841}"/>
            </a:ext>
          </a:extLst>
        </xdr:cNvPr>
        <xdr:cNvCxnSpPr/>
      </xdr:nvCxnSpPr>
      <xdr:spPr>
        <a:xfrm>
          <a:off x="13703300" y="1047559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113030</xdr:rowOff>
    </xdr:from>
    <xdr:to>
      <xdr:col>67</xdr:col>
      <xdr:colOff>101600</xdr:colOff>
      <xdr:row>61</xdr:row>
      <xdr:rowOff>43180</xdr:rowOff>
    </xdr:to>
    <xdr:sp macro="" textlink="">
      <xdr:nvSpPr>
        <xdr:cNvPr id="563" name="楕円 562">
          <a:extLst>
            <a:ext uri="{FF2B5EF4-FFF2-40B4-BE49-F238E27FC236}">
              <a16:creationId xmlns:a16="http://schemas.microsoft.com/office/drawing/2014/main" id="{16DE2A78-B34B-42CF-B6A8-3D6E14084AAA}"/>
            </a:ext>
          </a:extLst>
        </xdr:cNvPr>
        <xdr:cNvSpPr/>
      </xdr:nvSpPr>
      <xdr:spPr>
        <a:xfrm>
          <a:off x="12763500" y="104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163830</xdr:rowOff>
    </xdr:from>
    <xdr:to>
      <xdr:col>71</xdr:col>
      <xdr:colOff>177800</xdr:colOff>
      <xdr:row>61</xdr:row>
      <xdr:rowOff>17145</xdr:rowOff>
    </xdr:to>
    <xdr:cxnSp macro="">
      <xdr:nvCxnSpPr>
        <xdr:cNvPr id="564" name="直線コネクタ 563">
          <a:extLst>
            <a:ext uri="{FF2B5EF4-FFF2-40B4-BE49-F238E27FC236}">
              <a16:creationId xmlns:a16="http://schemas.microsoft.com/office/drawing/2014/main" id="{A47D1462-7123-4783-BEE3-AE1A34178CC4}"/>
            </a:ext>
          </a:extLst>
        </xdr:cNvPr>
        <xdr:cNvCxnSpPr/>
      </xdr:nvCxnSpPr>
      <xdr:spPr>
        <a:xfrm>
          <a:off x="12814300" y="1045083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140987</xdr:rowOff>
    </xdr:from>
    <xdr:ext cx="405111" cy="259045"/>
    <xdr:sp macro="" textlink="">
      <xdr:nvSpPr>
        <xdr:cNvPr id="565" name="n_1aveValue【学校施設】&#10;有形固定資産減価償却率">
          <a:extLst>
            <a:ext uri="{FF2B5EF4-FFF2-40B4-BE49-F238E27FC236}">
              <a16:creationId xmlns:a16="http://schemas.microsoft.com/office/drawing/2014/main" id="{3218675D-58D7-4159-9A15-D4A6B1E68085}"/>
            </a:ext>
          </a:extLst>
        </xdr:cNvPr>
        <xdr:cNvSpPr txBox="1"/>
      </xdr:nvSpPr>
      <xdr:spPr>
        <a:xfrm>
          <a:off x="15266044"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137812</xdr:rowOff>
    </xdr:from>
    <xdr:ext cx="405111" cy="259045"/>
    <xdr:sp macro="" textlink="">
      <xdr:nvSpPr>
        <xdr:cNvPr id="566" name="n_2aveValue【学校施設】&#10;有形固定資産減価償却率">
          <a:extLst>
            <a:ext uri="{FF2B5EF4-FFF2-40B4-BE49-F238E27FC236}">
              <a16:creationId xmlns:a16="http://schemas.microsoft.com/office/drawing/2014/main" id="{B965065A-7BC7-4191-8222-9BBAED08A327}"/>
            </a:ext>
          </a:extLst>
        </xdr:cNvPr>
        <xdr:cNvSpPr txBox="1"/>
      </xdr:nvSpPr>
      <xdr:spPr>
        <a:xfrm>
          <a:off x="14389744" y="1008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114952</xdr:rowOff>
    </xdr:from>
    <xdr:ext cx="405111" cy="259045"/>
    <xdr:sp macro="" textlink="">
      <xdr:nvSpPr>
        <xdr:cNvPr id="567" name="n_3aveValue【学校施設】&#10;有形固定資産減価償却率">
          <a:extLst>
            <a:ext uri="{FF2B5EF4-FFF2-40B4-BE49-F238E27FC236}">
              <a16:creationId xmlns:a16="http://schemas.microsoft.com/office/drawing/2014/main" id="{9FFEBADB-7A14-4116-97FC-7D96E71A5B20}"/>
            </a:ext>
          </a:extLst>
        </xdr:cNvPr>
        <xdr:cNvSpPr txBox="1"/>
      </xdr:nvSpPr>
      <xdr:spPr>
        <a:xfrm>
          <a:off x="13500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90187</xdr:rowOff>
    </xdr:from>
    <xdr:ext cx="405111" cy="259045"/>
    <xdr:sp macro="" textlink="">
      <xdr:nvSpPr>
        <xdr:cNvPr id="568" name="n_4aveValue【学校施設】&#10;有形固定資産減価償却率">
          <a:extLst>
            <a:ext uri="{FF2B5EF4-FFF2-40B4-BE49-F238E27FC236}">
              <a16:creationId xmlns:a16="http://schemas.microsoft.com/office/drawing/2014/main" id="{E9B8A579-703E-41AD-9444-927D95C0A1B0}"/>
            </a:ext>
          </a:extLst>
        </xdr:cNvPr>
        <xdr:cNvSpPr txBox="1"/>
      </xdr:nvSpPr>
      <xdr:spPr>
        <a:xfrm>
          <a:off x="12611744"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164482</xdr:rowOff>
    </xdr:from>
    <xdr:ext cx="405111" cy="259045"/>
    <xdr:sp macro="" textlink="">
      <xdr:nvSpPr>
        <xdr:cNvPr id="569" name="n_1mainValue【学校施設】&#10;有形固定資産減価償却率">
          <a:extLst>
            <a:ext uri="{FF2B5EF4-FFF2-40B4-BE49-F238E27FC236}">
              <a16:creationId xmlns:a16="http://schemas.microsoft.com/office/drawing/2014/main" id="{0612B95C-A251-46D7-BDF5-58F97B8E6445}"/>
            </a:ext>
          </a:extLst>
        </xdr:cNvPr>
        <xdr:cNvSpPr txBox="1"/>
      </xdr:nvSpPr>
      <xdr:spPr>
        <a:xfrm>
          <a:off x="15266044" y="1010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64787</xdr:rowOff>
    </xdr:from>
    <xdr:ext cx="405111" cy="259045"/>
    <xdr:sp macro="" textlink="">
      <xdr:nvSpPr>
        <xdr:cNvPr id="570" name="n_2mainValue【学校施設】&#10;有形固定資産減価償却率">
          <a:extLst>
            <a:ext uri="{FF2B5EF4-FFF2-40B4-BE49-F238E27FC236}">
              <a16:creationId xmlns:a16="http://schemas.microsoft.com/office/drawing/2014/main" id="{0AA29555-51E7-4F2A-8D4A-6C374FAEBE23}"/>
            </a:ext>
          </a:extLst>
        </xdr:cNvPr>
        <xdr:cNvSpPr txBox="1"/>
      </xdr:nvSpPr>
      <xdr:spPr>
        <a:xfrm>
          <a:off x="143897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59072</xdr:rowOff>
    </xdr:from>
    <xdr:ext cx="405111" cy="259045"/>
    <xdr:sp macro="" textlink="">
      <xdr:nvSpPr>
        <xdr:cNvPr id="571" name="n_3mainValue【学校施設】&#10;有形固定資産減価償却率">
          <a:extLst>
            <a:ext uri="{FF2B5EF4-FFF2-40B4-BE49-F238E27FC236}">
              <a16:creationId xmlns:a16="http://schemas.microsoft.com/office/drawing/2014/main" id="{3FB2A85A-346B-43CB-946D-73F288221091}"/>
            </a:ext>
          </a:extLst>
        </xdr:cNvPr>
        <xdr:cNvSpPr txBox="1"/>
      </xdr:nvSpPr>
      <xdr:spPr>
        <a:xfrm>
          <a:off x="13500744" y="1051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34307</xdr:rowOff>
    </xdr:from>
    <xdr:ext cx="405111" cy="259045"/>
    <xdr:sp macro="" textlink="">
      <xdr:nvSpPr>
        <xdr:cNvPr id="572" name="n_4mainValue【学校施設】&#10;有形固定資産減価償却率">
          <a:extLst>
            <a:ext uri="{FF2B5EF4-FFF2-40B4-BE49-F238E27FC236}">
              <a16:creationId xmlns:a16="http://schemas.microsoft.com/office/drawing/2014/main" id="{F7CE5533-9B69-4DCA-B198-BECDF9660DF1}"/>
            </a:ext>
          </a:extLst>
        </xdr:cNvPr>
        <xdr:cNvSpPr txBox="1"/>
      </xdr:nvSpPr>
      <xdr:spPr>
        <a:xfrm>
          <a:off x="12611744" y="1049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3" name="正方形/長方形 572">
          <a:extLst>
            <a:ext uri="{FF2B5EF4-FFF2-40B4-BE49-F238E27FC236}">
              <a16:creationId xmlns:a16="http://schemas.microsoft.com/office/drawing/2014/main" id="{A860E2A5-47D4-41C3-88D0-CFA9CBCAEAD5}"/>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4" name="正方形/長方形 573">
          <a:extLst>
            <a:ext uri="{FF2B5EF4-FFF2-40B4-BE49-F238E27FC236}">
              <a16:creationId xmlns:a16="http://schemas.microsoft.com/office/drawing/2014/main" id="{4B7D8D36-E8CF-45D1-9193-160EA616C5B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5" name="正方形/長方形 574">
          <a:extLst>
            <a:ext uri="{FF2B5EF4-FFF2-40B4-BE49-F238E27FC236}">
              <a16:creationId xmlns:a16="http://schemas.microsoft.com/office/drawing/2014/main" id="{7542D864-1F72-4A4C-8991-7DBECCB71BA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6" name="正方形/長方形 575">
          <a:extLst>
            <a:ext uri="{FF2B5EF4-FFF2-40B4-BE49-F238E27FC236}">
              <a16:creationId xmlns:a16="http://schemas.microsoft.com/office/drawing/2014/main" id="{79D6212F-B062-4ED5-B615-C64A4CB4F04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7" name="正方形/長方形 576">
          <a:extLst>
            <a:ext uri="{FF2B5EF4-FFF2-40B4-BE49-F238E27FC236}">
              <a16:creationId xmlns:a16="http://schemas.microsoft.com/office/drawing/2014/main" id="{4E343157-97AD-430A-BDB4-D9EF9BCCBF3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8" name="正方形/長方形 577">
          <a:extLst>
            <a:ext uri="{FF2B5EF4-FFF2-40B4-BE49-F238E27FC236}">
              <a16:creationId xmlns:a16="http://schemas.microsoft.com/office/drawing/2014/main" id="{2FF6C383-4A50-4D89-8B5A-1D3E0BD042F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9" name="正方形/長方形 578">
          <a:extLst>
            <a:ext uri="{FF2B5EF4-FFF2-40B4-BE49-F238E27FC236}">
              <a16:creationId xmlns:a16="http://schemas.microsoft.com/office/drawing/2014/main" id="{34BF89D0-824C-4271-AF72-13A6A1A5C36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0" name="正方形/長方形 579">
          <a:extLst>
            <a:ext uri="{FF2B5EF4-FFF2-40B4-BE49-F238E27FC236}">
              <a16:creationId xmlns:a16="http://schemas.microsoft.com/office/drawing/2014/main" id="{BD6B710F-0489-4EDA-971D-930FFD5DB26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1" name="テキスト ボックス 580">
          <a:extLst>
            <a:ext uri="{FF2B5EF4-FFF2-40B4-BE49-F238E27FC236}">
              <a16:creationId xmlns:a16="http://schemas.microsoft.com/office/drawing/2014/main" id="{22A17C16-96D4-448C-BE69-342EDFA5684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2" name="直線コネクタ 581">
          <a:extLst>
            <a:ext uri="{FF2B5EF4-FFF2-40B4-BE49-F238E27FC236}">
              <a16:creationId xmlns:a16="http://schemas.microsoft.com/office/drawing/2014/main" id="{A843C2BE-DF53-410E-8630-4A559DE060A6}"/>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83" name="テキスト ボックス 582">
          <a:extLst>
            <a:ext uri="{FF2B5EF4-FFF2-40B4-BE49-F238E27FC236}">
              <a16:creationId xmlns:a16="http://schemas.microsoft.com/office/drawing/2014/main" id="{B80C0832-FAC3-4FE2-AF8A-A8419CE60B4E}"/>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84" name="直線コネクタ 583">
          <a:extLst>
            <a:ext uri="{FF2B5EF4-FFF2-40B4-BE49-F238E27FC236}">
              <a16:creationId xmlns:a16="http://schemas.microsoft.com/office/drawing/2014/main" id="{936D73E3-C133-468A-9C35-6A757079A7B8}"/>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5" name="テキスト ボックス 584">
          <a:extLst>
            <a:ext uri="{FF2B5EF4-FFF2-40B4-BE49-F238E27FC236}">
              <a16:creationId xmlns:a16="http://schemas.microsoft.com/office/drawing/2014/main" id="{1996142F-5B70-4589-86E6-7DEEABCE2C27}"/>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6" name="直線コネクタ 585">
          <a:extLst>
            <a:ext uri="{FF2B5EF4-FFF2-40B4-BE49-F238E27FC236}">
              <a16:creationId xmlns:a16="http://schemas.microsoft.com/office/drawing/2014/main" id="{C9E155F5-52B6-4DAA-8207-08BC51F1CCB9}"/>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7" name="テキスト ボックス 586">
          <a:extLst>
            <a:ext uri="{FF2B5EF4-FFF2-40B4-BE49-F238E27FC236}">
              <a16:creationId xmlns:a16="http://schemas.microsoft.com/office/drawing/2014/main" id="{72F72963-2931-415B-A0F5-250DD7B3C9D6}"/>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8" name="直線コネクタ 587">
          <a:extLst>
            <a:ext uri="{FF2B5EF4-FFF2-40B4-BE49-F238E27FC236}">
              <a16:creationId xmlns:a16="http://schemas.microsoft.com/office/drawing/2014/main" id="{0C4EB006-9782-49C6-B2A7-9FB97EB672F5}"/>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9" name="テキスト ボックス 588">
          <a:extLst>
            <a:ext uri="{FF2B5EF4-FFF2-40B4-BE49-F238E27FC236}">
              <a16:creationId xmlns:a16="http://schemas.microsoft.com/office/drawing/2014/main" id="{7DF0E58C-44E2-491D-B371-7F063D6417C8}"/>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90" name="直線コネクタ 589">
          <a:extLst>
            <a:ext uri="{FF2B5EF4-FFF2-40B4-BE49-F238E27FC236}">
              <a16:creationId xmlns:a16="http://schemas.microsoft.com/office/drawing/2014/main" id="{15F7D5B9-80CA-4138-BF5D-1DC871148686}"/>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91" name="テキスト ボックス 590">
          <a:extLst>
            <a:ext uri="{FF2B5EF4-FFF2-40B4-BE49-F238E27FC236}">
              <a16:creationId xmlns:a16="http://schemas.microsoft.com/office/drawing/2014/main" id="{FA10BA20-059A-440A-8E68-E4148E2B6197}"/>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2" name="直線コネクタ 591">
          <a:extLst>
            <a:ext uri="{FF2B5EF4-FFF2-40B4-BE49-F238E27FC236}">
              <a16:creationId xmlns:a16="http://schemas.microsoft.com/office/drawing/2014/main" id="{D214B4E4-E395-4DB0-9076-796687C55A4D}"/>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3" name="テキスト ボックス 592">
          <a:extLst>
            <a:ext uri="{FF2B5EF4-FFF2-40B4-BE49-F238E27FC236}">
              <a16:creationId xmlns:a16="http://schemas.microsoft.com/office/drawing/2014/main" id="{CB72DE31-E395-46E2-9478-F120775D1489}"/>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4" name="【学校施設】&#10;一人当たり面積グラフ枠">
          <a:extLst>
            <a:ext uri="{FF2B5EF4-FFF2-40B4-BE49-F238E27FC236}">
              <a16:creationId xmlns:a16="http://schemas.microsoft.com/office/drawing/2014/main" id="{840077FC-0B7B-4A95-9C91-A4BE90E7A61E}"/>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105156</xdr:rowOff>
    </xdr:from>
    <xdr:to>
      <xdr:col>116</xdr:col>
      <xdr:colOff>62864</xdr:colOff>
      <xdr:row>63</xdr:row>
      <xdr:rowOff>54864</xdr:rowOff>
    </xdr:to>
    <xdr:cxnSp macro="">
      <xdr:nvCxnSpPr>
        <xdr:cNvPr id="595" name="直線コネクタ 594">
          <a:extLst>
            <a:ext uri="{FF2B5EF4-FFF2-40B4-BE49-F238E27FC236}">
              <a16:creationId xmlns:a16="http://schemas.microsoft.com/office/drawing/2014/main" id="{8C795925-59A1-482C-BF50-6E26E534F3A5}"/>
            </a:ext>
          </a:extLst>
        </xdr:cNvPr>
        <xdr:cNvCxnSpPr/>
      </xdr:nvCxnSpPr>
      <xdr:spPr>
        <a:xfrm flipV="1">
          <a:off x="22160864" y="9534906"/>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58691</xdr:rowOff>
    </xdr:from>
    <xdr:ext cx="469744" cy="259045"/>
    <xdr:sp macro="" textlink="">
      <xdr:nvSpPr>
        <xdr:cNvPr id="596" name="【学校施設】&#10;一人当たり面積最小値テキスト">
          <a:extLst>
            <a:ext uri="{FF2B5EF4-FFF2-40B4-BE49-F238E27FC236}">
              <a16:creationId xmlns:a16="http://schemas.microsoft.com/office/drawing/2014/main" id="{6D8A7879-CE42-4EB8-9CF2-FA5DFF85E533}"/>
            </a:ext>
          </a:extLst>
        </xdr:cNvPr>
        <xdr:cNvSpPr txBox="1"/>
      </xdr:nvSpPr>
      <xdr:spPr>
        <a:xfrm>
          <a:off x="22199600" y="1086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54864</xdr:rowOff>
    </xdr:from>
    <xdr:to>
      <xdr:col>116</xdr:col>
      <xdr:colOff>152400</xdr:colOff>
      <xdr:row>63</xdr:row>
      <xdr:rowOff>54864</xdr:rowOff>
    </xdr:to>
    <xdr:cxnSp macro="">
      <xdr:nvCxnSpPr>
        <xdr:cNvPr id="597" name="直線コネクタ 596">
          <a:extLst>
            <a:ext uri="{FF2B5EF4-FFF2-40B4-BE49-F238E27FC236}">
              <a16:creationId xmlns:a16="http://schemas.microsoft.com/office/drawing/2014/main" id="{B5FD51FE-749A-4340-870F-05EEAD310F73}"/>
            </a:ext>
          </a:extLst>
        </xdr:cNvPr>
        <xdr:cNvCxnSpPr/>
      </xdr:nvCxnSpPr>
      <xdr:spPr>
        <a:xfrm>
          <a:off x="22072600" y="1085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51833</xdr:rowOff>
    </xdr:from>
    <xdr:ext cx="469744" cy="259045"/>
    <xdr:sp macro="" textlink="">
      <xdr:nvSpPr>
        <xdr:cNvPr id="598" name="【学校施設】&#10;一人当たり面積最大値テキスト">
          <a:extLst>
            <a:ext uri="{FF2B5EF4-FFF2-40B4-BE49-F238E27FC236}">
              <a16:creationId xmlns:a16="http://schemas.microsoft.com/office/drawing/2014/main" id="{23EA2A0F-8E40-45A8-BF0D-3351F953DCA4}"/>
            </a:ext>
          </a:extLst>
        </xdr:cNvPr>
        <xdr:cNvSpPr txBox="1"/>
      </xdr:nvSpPr>
      <xdr:spPr>
        <a:xfrm>
          <a:off x="22199600" y="9310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105156</xdr:rowOff>
    </xdr:from>
    <xdr:to>
      <xdr:col>116</xdr:col>
      <xdr:colOff>152400</xdr:colOff>
      <xdr:row>55</xdr:row>
      <xdr:rowOff>105156</xdr:rowOff>
    </xdr:to>
    <xdr:cxnSp macro="">
      <xdr:nvCxnSpPr>
        <xdr:cNvPr id="599" name="直線コネクタ 598">
          <a:extLst>
            <a:ext uri="{FF2B5EF4-FFF2-40B4-BE49-F238E27FC236}">
              <a16:creationId xmlns:a16="http://schemas.microsoft.com/office/drawing/2014/main" id="{456DCF8F-5940-4303-93BD-F5D239D88CEB}"/>
            </a:ext>
          </a:extLst>
        </xdr:cNvPr>
        <xdr:cNvCxnSpPr/>
      </xdr:nvCxnSpPr>
      <xdr:spPr>
        <a:xfrm>
          <a:off x="22072600" y="9534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28312</xdr:rowOff>
    </xdr:from>
    <xdr:ext cx="469744" cy="259045"/>
    <xdr:sp macro="" textlink="">
      <xdr:nvSpPr>
        <xdr:cNvPr id="600" name="【学校施設】&#10;一人当たり面積平均値テキスト">
          <a:extLst>
            <a:ext uri="{FF2B5EF4-FFF2-40B4-BE49-F238E27FC236}">
              <a16:creationId xmlns:a16="http://schemas.microsoft.com/office/drawing/2014/main" id="{AC8F34A5-8F45-4707-9D73-84D832E79085}"/>
            </a:ext>
          </a:extLst>
        </xdr:cNvPr>
        <xdr:cNvSpPr txBox="1"/>
      </xdr:nvSpPr>
      <xdr:spPr>
        <a:xfrm>
          <a:off x="22199600" y="10143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5435</xdr:rowOff>
    </xdr:from>
    <xdr:to>
      <xdr:col>116</xdr:col>
      <xdr:colOff>114300</xdr:colOff>
      <xdr:row>60</xdr:row>
      <xdr:rowOff>107035</xdr:rowOff>
    </xdr:to>
    <xdr:sp macro="" textlink="">
      <xdr:nvSpPr>
        <xdr:cNvPr id="601" name="フローチャート: 判断 600">
          <a:extLst>
            <a:ext uri="{FF2B5EF4-FFF2-40B4-BE49-F238E27FC236}">
              <a16:creationId xmlns:a16="http://schemas.microsoft.com/office/drawing/2014/main" id="{738ED6AD-97A3-4512-AAC1-818DDAA4B6F2}"/>
            </a:ext>
          </a:extLst>
        </xdr:cNvPr>
        <xdr:cNvSpPr/>
      </xdr:nvSpPr>
      <xdr:spPr>
        <a:xfrm>
          <a:off x="22110700" y="1029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2692</xdr:rowOff>
    </xdr:from>
    <xdr:to>
      <xdr:col>112</xdr:col>
      <xdr:colOff>38100</xdr:colOff>
      <xdr:row>60</xdr:row>
      <xdr:rowOff>104292</xdr:rowOff>
    </xdr:to>
    <xdr:sp macro="" textlink="">
      <xdr:nvSpPr>
        <xdr:cNvPr id="602" name="フローチャート: 判断 601">
          <a:extLst>
            <a:ext uri="{FF2B5EF4-FFF2-40B4-BE49-F238E27FC236}">
              <a16:creationId xmlns:a16="http://schemas.microsoft.com/office/drawing/2014/main" id="{D798C59E-CF64-4605-8B8A-A18E4126C543}"/>
            </a:ext>
          </a:extLst>
        </xdr:cNvPr>
        <xdr:cNvSpPr/>
      </xdr:nvSpPr>
      <xdr:spPr>
        <a:xfrm>
          <a:off x="21272500" y="1028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34696</xdr:rowOff>
    </xdr:from>
    <xdr:to>
      <xdr:col>107</xdr:col>
      <xdr:colOff>101600</xdr:colOff>
      <xdr:row>60</xdr:row>
      <xdr:rowOff>136296</xdr:rowOff>
    </xdr:to>
    <xdr:sp macro="" textlink="">
      <xdr:nvSpPr>
        <xdr:cNvPr id="603" name="フローチャート: 判断 602">
          <a:extLst>
            <a:ext uri="{FF2B5EF4-FFF2-40B4-BE49-F238E27FC236}">
              <a16:creationId xmlns:a16="http://schemas.microsoft.com/office/drawing/2014/main" id="{803E9A2D-16AE-4483-BA6F-28E4B876A26C}"/>
            </a:ext>
          </a:extLst>
        </xdr:cNvPr>
        <xdr:cNvSpPr/>
      </xdr:nvSpPr>
      <xdr:spPr>
        <a:xfrm>
          <a:off x="20383500" y="1032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3149</xdr:rowOff>
    </xdr:from>
    <xdr:to>
      <xdr:col>102</xdr:col>
      <xdr:colOff>165100</xdr:colOff>
      <xdr:row>60</xdr:row>
      <xdr:rowOff>104749</xdr:rowOff>
    </xdr:to>
    <xdr:sp macro="" textlink="">
      <xdr:nvSpPr>
        <xdr:cNvPr id="604" name="フローチャート: 判断 603">
          <a:extLst>
            <a:ext uri="{FF2B5EF4-FFF2-40B4-BE49-F238E27FC236}">
              <a16:creationId xmlns:a16="http://schemas.microsoft.com/office/drawing/2014/main" id="{C1A86C5D-B1A8-4FA1-8510-57216F1937D2}"/>
            </a:ext>
          </a:extLst>
        </xdr:cNvPr>
        <xdr:cNvSpPr/>
      </xdr:nvSpPr>
      <xdr:spPr>
        <a:xfrm>
          <a:off x="19494500" y="10290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114706</xdr:rowOff>
    </xdr:from>
    <xdr:to>
      <xdr:col>98</xdr:col>
      <xdr:colOff>38100</xdr:colOff>
      <xdr:row>61</xdr:row>
      <xdr:rowOff>44856</xdr:rowOff>
    </xdr:to>
    <xdr:sp macro="" textlink="">
      <xdr:nvSpPr>
        <xdr:cNvPr id="605" name="フローチャート: 判断 604">
          <a:extLst>
            <a:ext uri="{FF2B5EF4-FFF2-40B4-BE49-F238E27FC236}">
              <a16:creationId xmlns:a16="http://schemas.microsoft.com/office/drawing/2014/main" id="{4ADA3E8C-383E-4B21-B66B-B9748164ACD5}"/>
            </a:ext>
          </a:extLst>
        </xdr:cNvPr>
        <xdr:cNvSpPr/>
      </xdr:nvSpPr>
      <xdr:spPr>
        <a:xfrm>
          <a:off x="18605500" y="10401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BC3706B5-BFAE-44C4-8568-221441249676}"/>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6D6B24C6-0BA4-4BB3-A7FB-0726376DA33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AE7B6F93-E266-4D30-BDA5-6FF3963F094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B340D396-3FA6-4DE6-951E-A184A6AA86A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1BF3E5E3-63D7-4CEF-B10A-2A183856AEAA}"/>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111506</xdr:rowOff>
    </xdr:from>
    <xdr:to>
      <xdr:col>116</xdr:col>
      <xdr:colOff>114300</xdr:colOff>
      <xdr:row>62</xdr:row>
      <xdr:rowOff>41656</xdr:rowOff>
    </xdr:to>
    <xdr:sp macro="" textlink="">
      <xdr:nvSpPr>
        <xdr:cNvPr id="611" name="楕円 610">
          <a:extLst>
            <a:ext uri="{FF2B5EF4-FFF2-40B4-BE49-F238E27FC236}">
              <a16:creationId xmlns:a16="http://schemas.microsoft.com/office/drawing/2014/main" id="{1B612B66-7D5D-4742-A6A4-282187660FF2}"/>
            </a:ext>
          </a:extLst>
        </xdr:cNvPr>
        <xdr:cNvSpPr/>
      </xdr:nvSpPr>
      <xdr:spPr>
        <a:xfrm>
          <a:off x="22110700" y="1056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89933</xdr:rowOff>
    </xdr:from>
    <xdr:ext cx="469744" cy="259045"/>
    <xdr:sp macro="" textlink="">
      <xdr:nvSpPr>
        <xdr:cNvPr id="612" name="【学校施設】&#10;一人当たり面積該当値テキスト">
          <a:extLst>
            <a:ext uri="{FF2B5EF4-FFF2-40B4-BE49-F238E27FC236}">
              <a16:creationId xmlns:a16="http://schemas.microsoft.com/office/drawing/2014/main" id="{DDD7A1A2-FEAE-4F7E-A019-DF9ABC1E6ABE}"/>
            </a:ext>
          </a:extLst>
        </xdr:cNvPr>
        <xdr:cNvSpPr txBox="1"/>
      </xdr:nvSpPr>
      <xdr:spPr>
        <a:xfrm>
          <a:off x="22199600" y="10548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153568</xdr:rowOff>
    </xdr:from>
    <xdr:to>
      <xdr:col>112</xdr:col>
      <xdr:colOff>38100</xdr:colOff>
      <xdr:row>62</xdr:row>
      <xdr:rowOff>83718</xdr:rowOff>
    </xdr:to>
    <xdr:sp macro="" textlink="">
      <xdr:nvSpPr>
        <xdr:cNvPr id="613" name="楕円 612">
          <a:extLst>
            <a:ext uri="{FF2B5EF4-FFF2-40B4-BE49-F238E27FC236}">
              <a16:creationId xmlns:a16="http://schemas.microsoft.com/office/drawing/2014/main" id="{23021289-FA26-41B9-A234-682F107F4118}"/>
            </a:ext>
          </a:extLst>
        </xdr:cNvPr>
        <xdr:cNvSpPr/>
      </xdr:nvSpPr>
      <xdr:spPr>
        <a:xfrm>
          <a:off x="21272500" y="10612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162306</xdr:rowOff>
    </xdr:from>
    <xdr:to>
      <xdr:col>116</xdr:col>
      <xdr:colOff>63500</xdr:colOff>
      <xdr:row>62</xdr:row>
      <xdr:rowOff>32918</xdr:rowOff>
    </xdr:to>
    <xdr:cxnSp macro="">
      <xdr:nvCxnSpPr>
        <xdr:cNvPr id="614" name="直線コネクタ 613">
          <a:extLst>
            <a:ext uri="{FF2B5EF4-FFF2-40B4-BE49-F238E27FC236}">
              <a16:creationId xmlns:a16="http://schemas.microsoft.com/office/drawing/2014/main" id="{9488A589-31F5-484A-BB49-35126EA48861}"/>
            </a:ext>
          </a:extLst>
        </xdr:cNvPr>
        <xdr:cNvCxnSpPr/>
      </xdr:nvCxnSpPr>
      <xdr:spPr>
        <a:xfrm flipV="1">
          <a:off x="21323300" y="10620756"/>
          <a:ext cx="838200" cy="42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169113</xdr:rowOff>
    </xdr:from>
    <xdr:to>
      <xdr:col>107</xdr:col>
      <xdr:colOff>101600</xdr:colOff>
      <xdr:row>62</xdr:row>
      <xdr:rowOff>99263</xdr:rowOff>
    </xdr:to>
    <xdr:sp macro="" textlink="">
      <xdr:nvSpPr>
        <xdr:cNvPr id="615" name="楕円 614">
          <a:extLst>
            <a:ext uri="{FF2B5EF4-FFF2-40B4-BE49-F238E27FC236}">
              <a16:creationId xmlns:a16="http://schemas.microsoft.com/office/drawing/2014/main" id="{3C2A9577-C92E-4D0D-B736-86E6590891C3}"/>
            </a:ext>
          </a:extLst>
        </xdr:cNvPr>
        <xdr:cNvSpPr/>
      </xdr:nvSpPr>
      <xdr:spPr>
        <a:xfrm>
          <a:off x="20383500" y="10627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32918</xdr:rowOff>
    </xdr:from>
    <xdr:to>
      <xdr:col>111</xdr:col>
      <xdr:colOff>177800</xdr:colOff>
      <xdr:row>62</xdr:row>
      <xdr:rowOff>48463</xdr:rowOff>
    </xdr:to>
    <xdr:cxnSp macro="">
      <xdr:nvCxnSpPr>
        <xdr:cNvPr id="616" name="直線コネクタ 615">
          <a:extLst>
            <a:ext uri="{FF2B5EF4-FFF2-40B4-BE49-F238E27FC236}">
              <a16:creationId xmlns:a16="http://schemas.microsoft.com/office/drawing/2014/main" id="{58B5EF4F-30C3-49D8-B601-535353D96477}"/>
            </a:ext>
          </a:extLst>
        </xdr:cNvPr>
        <xdr:cNvCxnSpPr/>
      </xdr:nvCxnSpPr>
      <xdr:spPr>
        <a:xfrm flipV="1">
          <a:off x="20434300" y="10662818"/>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34696</xdr:rowOff>
    </xdr:from>
    <xdr:to>
      <xdr:col>102</xdr:col>
      <xdr:colOff>165100</xdr:colOff>
      <xdr:row>62</xdr:row>
      <xdr:rowOff>136296</xdr:rowOff>
    </xdr:to>
    <xdr:sp macro="" textlink="">
      <xdr:nvSpPr>
        <xdr:cNvPr id="617" name="楕円 616">
          <a:extLst>
            <a:ext uri="{FF2B5EF4-FFF2-40B4-BE49-F238E27FC236}">
              <a16:creationId xmlns:a16="http://schemas.microsoft.com/office/drawing/2014/main" id="{C612D4B3-EE3D-4050-B365-5683D435D443}"/>
            </a:ext>
          </a:extLst>
        </xdr:cNvPr>
        <xdr:cNvSpPr/>
      </xdr:nvSpPr>
      <xdr:spPr>
        <a:xfrm>
          <a:off x="19494500" y="10664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48463</xdr:rowOff>
    </xdr:from>
    <xdr:to>
      <xdr:col>107</xdr:col>
      <xdr:colOff>50800</xdr:colOff>
      <xdr:row>62</xdr:row>
      <xdr:rowOff>85496</xdr:rowOff>
    </xdr:to>
    <xdr:cxnSp macro="">
      <xdr:nvCxnSpPr>
        <xdr:cNvPr id="618" name="直線コネクタ 617">
          <a:extLst>
            <a:ext uri="{FF2B5EF4-FFF2-40B4-BE49-F238E27FC236}">
              <a16:creationId xmlns:a16="http://schemas.microsoft.com/office/drawing/2014/main" id="{69940DB4-365D-4AD9-B9E3-B9F1E25901ED}"/>
            </a:ext>
          </a:extLst>
        </xdr:cNvPr>
        <xdr:cNvCxnSpPr/>
      </xdr:nvCxnSpPr>
      <xdr:spPr>
        <a:xfrm flipV="1">
          <a:off x="19545300" y="10678363"/>
          <a:ext cx="889000" cy="37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43841</xdr:rowOff>
    </xdr:from>
    <xdr:to>
      <xdr:col>98</xdr:col>
      <xdr:colOff>38100</xdr:colOff>
      <xdr:row>62</xdr:row>
      <xdr:rowOff>145441</xdr:rowOff>
    </xdr:to>
    <xdr:sp macro="" textlink="">
      <xdr:nvSpPr>
        <xdr:cNvPr id="619" name="楕円 618">
          <a:extLst>
            <a:ext uri="{FF2B5EF4-FFF2-40B4-BE49-F238E27FC236}">
              <a16:creationId xmlns:a16="http://schemas.microsoft.com/office/drawing/2014/main" id="{CB7B55AA-560A-4854-9166-365C8BD377EE}"/>
            </a:ext>
          </a:extLst>
        </xdr:cNvPr>
        <xdr:cNvSpPr/>
      </xdr:nvSpPr>
      <xdr:spPr>
        <a:xfrm>
          <a:off x="18605500" y="1067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85496</xdr:rowOff>
    </xdr:from>
    <xdr:to>
      <xdr:col>102</xdr:col>
      <xdr:colOff>114300</xdr:colOff>
      <xdr:row>62</xdr:row>
      <xdr:rowOff>94641</xdr:rowOff>
    </xdr:to>
    <xdr:cxnSp macro="">
      <xdr:nvCxnSpPr>
        <xdr:cNvPr id="620" name="直線コネクタ 619">
          <a:extLst>
            <a:ext uri="{FF2B5EF4-FFF2-40B4-BE49-F238E27FC236}">
              <a16:creationId xmlns:a16="http://schemas.microsoft.com/office/drawing/2014/main" id="{76C720DF-1405-4BB6-B239-36F100CDA0D5}"/>
            </a:ext>
          </a:extLst>
        </xdr:cNvPr>
        <xdr:cNvCxnSpPr/>
      </xdr:nvCxnSpPr>
      <xdr:spPr>
        <a:xfrm flipV="1">
          <a:off x="18656300" y="10715396"/>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120819</xdr:rowOff>
    </xdr:from>
    <xdr:ext cx="469744" cy="259045"/>
    <xdr:sp macro="" textlink="">
      <xdr:nvSpPr>
        <xdr:cNvPr id="621" name="n_1aveValue【学校施設】&#10;一人当たり面積">
          <a:extLst>
            <a:ext uri="{FF2B5EF4-FFF2-40B4-BE49-F238E27FC236}">
              <a16:creationId xmlns:a16="http://schemas.microsoft.com/office/drawing/2014/main" id="{B8D7D741-D301-4456-A3C1-867CD0ECA251}"/>
            </a:ext>
          </a:extLst>
        </xdr:cNvPr>
        <xdr:cNvSpPr txBox="1"/>
      </xdr:nvSpPr>
      <xdr:spPr>
        <a:xfrm>
          <a:off x="21075727" y="10064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152823</xdr:rowOff>
    </xdr:from>
    <xdr:ext cx="469744" cy="259045"/>
    <xdr:sp macro="" textlink="">
      <xdr:nvSpPr>
        <xdr:cNvPr id="622" name="n_2aveValue【学校施設】&#10;一人当たり面積">
          <a:extLst>
            <a:ext uri="{FF2B5EF4-FFF2-40B4-BE49-F238E27FC236}">
              <a16:creationId xmlns:a16="http://schemas.microsoft.com/office/drawing/2014/main" id="{59C281CA-11FD-426F-A803-A3728DD97F88}"/>
            </a:ext>
          </a:extLst>
        </xdr:cNvPr>
        <xdr:cNvSpPr txBox="1"/>
      </xdr:nvSpPr>
      <xdr:spPr>
        <a:xfrm>
          <a:off x="20199427" y="10096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121276</xdr:rowOff>
    </xdr:from>
    <xdr:ext cx="469744" cy="259045"/>
    <xdr:sp macro="" textlink="">
      <xdr:nvSpPr>
        <xdr:cNvPr id="623" name="n_3aveValue【学校施設】&#10;一人当たり面積">
          <a:extLst>
            <a:ext uri="{FF2B5EF4-FFF2-40B4-BE49-F238E27FC236}">
              <a16:creationId xmlns:a16="http://schemas.microsoft.com/office/drawing/2014/main" id="{BAC01C2B-9F70-4394-8C6F-55A15D191EA8}"/>
            </a:ext>
          </a:extLst>
        </xdr:cNvPr>
        <xdr:cNvSpPr txBox="1"/>
      </xdr:nvSpPr>
      <xdr:spPr>
        <a:xfrm>
          <a:off x="19310427" y="10065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61383</xdr:rowOff>
    </xdr:from>
    <xdr:ext cx="469744" cy="259045"/>
    <xdr:sp macro="" textlink="">
      <xdr:nvSpPr>
        <xdr:cNvPr id="624" name="n_4aveValue【学校施設】&#10;一人当たり面積">
          <a:extLst>
            <a:ext uri="{FF2B5EF4-FFF2-40B4-BE49-F238E27FC236}">
              <a16:creationId xmlns:a16="http://schemas.microsoft.com/office/drawing/2014/main" id="{D6C7D1B3-59FA-4429-B19F-4775145C9690}"/>
            </a:ext>
          </a:extLst>
        </xdr:cNvPr>
        <xdr:cNvSpPr txBox="1"/>
      </xdr:nvSpPr>
      <xdr:spPr>
        <a:xfrm>
          <a:off x="18421427" y="10176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74845</xdr:rowOff>
    </xdr:from>
    <xdr:ext cx="469744" cy="259045"/>
    <xdr:sp macro="" textlink="">
      <xdr:nvSpPr>
        <xdr:cNvPr id="625" name="n_1mainValue【学校施設】&#10;一人当たり面積">
          <a:extLst>
            <a:ext uri="{FF2B5EF4-FFF2-40B4-BE49-F238E27FC236}">
              <a16:creationId xmlns:a16="http://schemas.microsoft.com/office/drawing/2014/main" id="{5DFF2ECE-5A1A-4006-8CDD-F50A903855A5}"/>
            </a:ext>
          </a:extLst>
        </xdr:cNvPr>
        <xdr:cNvSpPr txBox="1"/>
      </xdr:nvSpPr>
      <xdr:spPr>
        <a:xfrm>
          <a:off x="21075727" y="10704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90390</xdr:rowOff>
    </xdr:from>
    <xdr:ext cx="469744" cy="259045"/>
    <xdr:sp macro="" textlink="">
      <xdr:nvSpPr>
        <xdr:cNvPr id="626" name="n_2mainValue【学校施設】&#10;一人当たり面積">
          <a:extLst>
            <a:ext uri="{FF2B5EF4-FFF2-40B4-BE49-F238E27FC236}">
              <a16:creationId xmlns:a16="http://schemas.microsoft.com/office/drawing/2014/main" id="{A737A8D3-A870-4570-B468-FFD492822935}"/>
            </a:ext>
          </a:extLst>
        </xdr:cNvPr>
        <xdr:cNvSpPr txBox="1"/>
      </xdr:nvSpPr>
      <xdr:spPr>
        <a:xfrm>
          <a:off x="20199427" y="10720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127423</xdr:rowOff>
    </xdr:from>
    <xdr:ext cx="469744" cy="259045"/>
    <xdr:sp macro="" textlink="">
      <xdr:nvSpPr>
        <xdr:cNvPr id="627" name="n_3mainValue【学校施設】&#10;一人当たり面積">
          <a:extLst>
            <a:ext uri="{FF2B5EF4-FFF2-40B4-BE49-F238E27FC236}">
              <a16:creationId xmlns:a16="http://schemas.microsoft.com/office/drawing/2014/main" id="{23704FDF-DEA0-4A6F-9D92-4B405ADA6C9F}"/>
            </a:ext>
          </a:extLst>
        </xdr:cNvPr>
        <xdr:cNvSpPr txBox="1"/>
      </xdr:nvSpPr>
      <xdr:spPr>
        <a:xfrm>
          <a:off x="19310427" y="10757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136568</xdr:rowOff>
    </xdr:from>
    <xdr:ext cx="469744" cy="259045"/>
    <xdr:sp macro="" textlink="">
      <xdr:nvSpPr>
        <xdr:cNvPr id="628" name="n_4mainValue【学校施設】&#10;一人当たり面積">
          <a:extLst>
            <a:ext uri="{FF2B5EF4-FFF2-40B4-BE49-F238E27FC236}">
              <a16:creationId xmlns:a16="http://schemas.microsoft.com/office/drawing/2014/main" id="{7CD44966-6D71-49CB-A820-C97132D27F30}"/>
            </a:ext>
          </a:extLst>
        </xdr:cNvPr>
        <xdr:cNvSpPr txBox="1"/>
      </xdr:nvSpPr>
      <xdr:spPr>
        <a:xfrm>
          <a:off x="18421427" y="1076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9" name="正方形/長方形 628">
          <a:extLst>
            <a:ext uri="{FF2B5EF4-FFF2-40B4-BE49-F238E27FC236}">
              <a16:creationId xmlns:a16="http://schemas.microsoft.com/office/drawing/2014/main" id="{74A8CEC2-0DFA-4BAE-9F3B-BC42D3DF1E4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0" name="正方形/長方形 629">
          <a:extLst>
            <a:ext uri="{FF2B5EF4-FFF2-40B4-BE49-F238E27FC236}">
              <a16:creationId xmlns:a16="http://schemas.microsoft.com/office/drawing/2014/main" id="{A7ADE51A-F5BC-49EC-9D30-E41998B7440D}"/>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1" name="正方形/長方形 630">
          <a:extLst>
            <a:ext uri="{FF2B5EF4-FFF2-40B4-BE49-F238E27FC236}">
              <a16:creationId xmlns:a16="http://schemas.microsoft.com/office/drawing/2014/main" id="{83E26230-E266-49CE-88E6-8164344DC3B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2" name="正方形/長方形 631">
          <a:extLst>
            <a:ext uri="{FF2B5EF4-FFF2-40B4-BE49-F238E27FC236}">
              <a16:creationId xmlns:a16="http://schemas.microsoft.com/office/drawing/2014/main" id="{7B293379-1A16-4B52-96C3-9B852F4B6FE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3" name="正方形/長方形 632">
          <a:extLst>
            <a:ext uri="{FF2B5EF4-FFF2-40B4-BE49-F238E27FC236}">
              <a16:creationId xmlns:a16="http://schemas.microsoft.com/office/drawing/2014/main" id="{B0FF22FB-DCAB-46CA-89D7-DD7CA4172FC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4" name="正方形/長方形 633">
          <a:extLst>
            <a:ext uri="{FF2B5EF4-FFF2-40B4-BE49-F238E27FC236}">
              <a16:creationId xmlns:a16="http://schemas.microsoft.com/office/drawing/2014/main" id="{5FA9C5ED-F1A0-4B5D-A64D-8B02ED92A19A}"/>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5" name="正方形/長方形 634">
          <a:extLst>
            <a:ext uri="{FF2B5EF4-FFF2-40B4-BE49-F238E27FC236}">
              <a16:creationId xmlns:a16="http://schemas.microsoft.com/office/drawing/2014/main" id="{35EDEE7A-A8BE-407F-893E-7A7186522406}"/>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6" name="正方形/長方形 635">
          <a:extLst>
            <a:ext uri="{FF2B5EF4-FFF2-40B4-BE49-F238E27FC236}">
              <a16:creationId xmlns:a16="http://schemas.microsoft.com/office/drawing/2014/main" id="{5848E424-9169-4374-AD2C-C4548043CF8E}"/>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7" name="テキスト ボックス 636">
          <a:extLst>
            <a:ext uri="{FF2B5EF4-FFF2-40B4-BE49-F238E27FC236}">
              <a16:creationId xmlns:a16="http://schemas.microsoft.com/office/drawing/2014/main" id="{94E45DCD-33DA-400E-997D-673FCDD24C9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8" name="直線コネクタ 637">
          <a:extLst>
            <a:ext uri="{FF2B5EF4-FFF2-40B4-BE49-F238E27FC236}">
              <a16:creationId xmlns:a16="http://schemas.microsoft.com/office/drawing/2014/main" id="{A1775646-FDFF-4C20-8664-D941C66113AB}"/>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9" name="テキスト ボックス 638">
          <a:extLst>
            <a:ext uri="{FF2B5EF4-FFF2-40B4-BE49-F238E27FC236}">
              <a16:creationId xmlns:a16="http://schemas.microsoft.com/office/drawing/2014/main" id="{7164AA63-2A25-4178-973E-130947D74B6B}"/>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40" name="直線コネクタ 639">
          <a:extLst>
            <a:ext uri="{FF2B5EF4-FFF2-40B4-BE49-F238E27FC236}">
              <a16:creationId xmlns:a16="http://schemas.microsoft.com/office/drawing/2014/main" id="{DE6CEEFB-8086-46A0-BE5C-670C261A130A}"/>
            </a:ext>
          </a:extLst>
        </xdr:cNvPr>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67327</xdr:rowOff>
    </xdr:from>
    <xdr:ext cx="467179" cy="259045"/>
    <xdr:sp macro="" textlink="">
      <xdr:nvSpPr>
        <xdr:cNvPr id="641" name="テキスト ボックス 640">
          <a:extLst>
            <a:ext uri="{FF2B5EF4-FFF2-40B4-BE49-F238E27FC236}">
              <a16:creationId xmlns:a16="http://schemas.microsoft.com/office/drawing/2014/main" id="{257997CF-12E8-4900-973A-C106D8391D9D}"/>
            </a:ext>
          </a:extLst>
        </xdr:cNvPr>
        <xdr:cNvSpPr txBox="1"/>
      </xdr:nvSpPr>
      <xdr:spPr>
        <a:xfrm>
          <a:off x="11978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42" name="直線コネクタ 641">
          <a:extLst>
            <a:ext uri="{FF2B5EF4-FFF2-40B4-BE49-F238E27FC236}">
              <a16:creationId xmlns:a16="http://schemas.microsoft.com/office/drawing/2014/main" id="{F5D4E977-F2C9-401F-AC52-A853438F7F27}"/>
            </a:ext>
          </a:extLst>
        </xdr:cNvPr>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643" name="テキスト ボックス 642">
          <a:extLst>
            <a:ext uri="{FF2B5EF4-FFF2-40B4-BE49-F238E27FC236}">
              <a16:creationId xmlns:a16="http://schemas.microsoft.com/office/drawing/2014/main" id="{3FF71218-120A-41A7-9545-1FE100AFAA31}"/>
            </a:ext>
          </a:extLst>
        </xdr:cNvPr>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44" name="直線コネクタ 643">
          <a:extLst>
            <a:ext uri="{FF2B5EF4-FFF2-40B4-BE49-F238E27FC236}">
              <a16:creationId xmlns:a16="http://schemas.microsoft.com/office/drawing/2014/main" id="{045AB65A-E283-49FA-B946-2D5634DB20EB}"/>
            </a:ext>
          </a:extLst>
        </xdr:cNvPr>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645" name="テキスト ボックス 644">
          <a:extLst>
            <a:ext uri="{FF2B5EF4-FFF2-40B4-BE49-F238E27FC236}">
              <a16:creationId xmlns:a16="http://schemas.microsoft.com/office/drawing/2014/main" id="{58106790-DB1D-4632-888B-20DEFDECCF40}"/>
            </a:ext>
          </a:extLst>
        </xdr:cNvPr>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46" name="直線コネクタ 645">
          <a:extLst>
            <a:ext uri="{FF2B5EF4-FFF2-40B4-BE49-F238E27FC236}">
              <a16:creationId xmlns:a16="http://schemas.microsoft.com/office/drawing/2014/main" id="{49D44FCF-51BD-44C2-B682-B5A0B2C60F9F}"/>
            </a:ext>
          </a:extLst>
        </xdr:cNvPr>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647" name="テキスト ボックス 646">
          <a:extLst>
            <a:ext uri="{FF2B5EF4-FFF2-40B4-BE49-F238E27FC236}">
              <a16:creationId xmlns:a16="http://schemas.microsoft.com/office/drawing/2014/main" id="{9EFF2BD5-7CF8-4E0B-B1E5-BF0441F0B7D8}"/>
            </a:ext>
          </a:extLst>
        </xdr:cNvPr>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EA114A1A-4499-4D70-B0A3-06F664DD6DE8}"/>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649" name="テキスト ボックス 648">
          <a:extLst>
            <a:ext uri="{FF2B5EF4-FFF2-40B4-BE49-F238E27FC236}">
              <a16:creationId xmlns:a16="http://schemas.microsoft.com/office/drawing/2014/main" id="{DF23EDD8-D76D-4A13-80B6-8DB1BADBFA28}"/>
            </a:ext>
          </a:extLst>
        </xdr:cNvPr>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0" name="【児童館】&#10;有形固定資産減価償却率グラフ枠">
          <a:extLst>
            <a:ext uri="{FF2B5EF4-FFF2-40B4-BE49-F238E27FC236}">
              <a16:creationId xmlns:a16="http://schemas.microsoft.com/office/drawing/2014/main" id="{1CA39235-6C87-46B3-9718-7F8AF0FF70F6}"/>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44958</xdr:rowOff>
    </xdr:from>
    <xdr:to>
      <xdr:col>85</xdr:col>
      <xdr:colOff>126364</xdr:colOff>
      <xdr:row>86</xdr:row>
      <xdr:rowOff>38100</xdr:rowOff>
    </xdr:to>
    <xdr:cxnSp macro="">
      <xdr:nvCxnSpPr>
        <xdr:cNvPr id="651" name="直線コネクタ 650">
          <a:extLst>
            <a:ext uri="{FF2B5EF4-FFF2-40B4-BE49-F238E27FC236}">
              <a16:creationId xmlns:a16="http://schemas.microsoft.com/office/drawing/2014/main" id="{9C222825-1E18-4412-AADD-2D50680C3625}"/>
            </a:ext>
          </a:extLst>
        </xdr:cNvPr>
        <xdr:cNvCxnSpPr/>
      </xdr:nvCxnSpPr>
      <xdr:spPr>
        <a:xfrm flipV="1">
          <a:off x="16318864" y="13418058"/>
          <a:ext cx="0" cy="1364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41927</xdr:rowOff>
    </xdr:from>
    <xdr:ext cx="469744" cy="259045"/>
    <xdr:sp macro="" textlink="">
      <xdr:nvSpPr>
        <xdr:cNvPr id="652" name="【児童館】&#10;有形固定資産減価償却率最小値テキスト">
          <a:extLst>
            <a:ext uri="{FF2B5EF4-FFF2-40B4-BE49-F238E27FC236}">
              <a16:creationId xmlns:a16="http://schemas.microsoft.com/office/drawing/2014/main" id="{657C9378-2AA3-4182-BEF5-5D48AF84F0E5}"/>
            </a:ext>
          </a:extLst>
        </xdr:cNvPr>
        <xdr:cNvSpPr txBox="1"/>
      </xdr:nvSpPr>
      <xdr:spPr>
        <a:xfrm>
          <a:off x="16357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38100</xdr:rowOff>
    </xdr:from>
    <xdr:to>
      <xdr:col>86</xdr:col>
      <xdr:colOff>25400</xdr:colOff>
      <xdr:row>86</xdr:row>
      <xdr:rowOff>38100</xdr:rowOff>
    </xdr:to>
    <xdr:cxnSp macro="">
      <xdr:nvCxnSpPr>
        <xdr:cNvPr id="653" name="直線コネクタ 652">
          <a:extLst>
            <a:ext uri="{FF2B5EF4-FFF2-40B4-BE49-F238E27FC236}">
              <a16:creationId xmlns:a16="http://schemas.microsoft.com/office/drawing/2014/main" id="{9E1FA420-BA8D-4D98-83D9-BCDF12001FC0}"/>
            </a:ext>
          </a:extLst>
        </xdr:cNvPr>
        <xdr:cNvCxnSpPr/>
      </xdr:nvCxnSpPr>
      <xdr:spPr>
        <a:xfrm>
          <a:off x="16230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163085</xdr:rowOff>
    </xdr:from>
    <xdr:ext cx="405111" cy="259045"/>
    <xdr:sp macro="" textlink="">
      <xdr:nvSpPr>
        <xdr:cNvPr id="654" name="【児童館】&#10;有形固定資産減価償却率最大値テキスト">
          <a:extLst>
            <a:ext uri="{FF2B5EF4-FFF2-40B4-BE49-F238E27FC236}">
              <a16:creationId xmlns:a16="http://schemas.microsoft.com/office/drawing/2014/main" id="{F1C38955-3E62-41DB-8942-C28A01C8F741}"/>
            </a:ext>
          </a:extLst>
        </xdr:cNvPr>
        <xdr:cNvSpPr txBox="1"/>
      </xdr:nvSpPr>
      <xdr:spPr>
        <a:xfrm>
          <a:off x="16357600" y="13193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44958</xdr:rowOff>
    </xdr:from>
    <xdr:to>
      <xdr:col>86</xdr:col>
      <xdr:colOff>25400</xdr:colOff>
      <xdr:row>78</xdr:row>
      <xdr:rowOff>44958</xdr:rowOff>
    </xdr:to>
    <xdr:cxnSp macro="">
      <xdr:nvCxnSpPr>
        <xdr:cNvPr id="655" name="直線コネクタ 654">
          <a:extLst>
            <a:ext uri="{FF2B5EF4-FFF2-40B4-BE49-F238E27FC236}">
              <a16:creationId xmlns:a16="http://schemas.microsoft.com/office/drawing/2014/main" id="{A4BCDB77-C59D-4E93-9507-9AADDED73597}"/>
            </a:ext>
          </a:extLst>
        </xdr:cNvPr>
        <xdr:cNvCxnSpPr/>
      </xdr:nvCxnSpPr>
      <xdr:spPr>
        <a:xfrm>
          <a:off x="16230600" y="13418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142764</xdr:rowOff>
    </xdr:from>
    <xdr:ext cx="405111" cy="259045"/>
    <xdr:sp macro="" textlink="">
      <xdr:nvSpPr>
        <xdr:cNvPr id="656" name="【児童館】&#10;有形固定資産減価償却率平均値テキスト">
          <a:extLst>
            <a:ext uri="{FF2B5EF4-FFF2-40B4-BE49-F238E27FC236}">
              <a16:creationId xmlns:a16="http://schemas.microsoft.com/office/drawing/2014/main" id="{75C718B5-864E-46F5-9597-05F4AD44D070}"/>
            </a:ext>
          </a:extLst>
        </xdr:cNvPr>
        <xdr:cNvSpPr txBox="1"/>
      </xdr:nvSpPr>
      <xdr:spPr>
        <a:xfrm>
          <a:off x="16357600" y="142016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119887</xdr:rowOff>
    </xdr:from>
    <xdr:to>
      <xdr:col>85</xdr:col>
      <xdr:colOff>177800</xdr:colOff>
      <xdr:row>84</xdr:row>
      <xdr:rowOff>50037</xdr:rowOff>
    </xdr:to>
    <xdr:sp macro="" textlink="">
      <xdr:nvSpPr>
        <xdr:cNvPr id="657" name="フローチャート: 判断 656">
          <a:extLst>
            <a:ext uri="{FF2B5EF4-FFF2-40B4-BE49-F238E27FC236}">
              <a16:creationId xmlns:a16="http://schemas.microsoft.com/office/drawing/2014/main" id="{0D160FB4-B6E5-4747-88FA-5A26FD8C5464}"/>
            </a:ext>
          </a:extLst>
        </xdr:cNvPr>
        <xdr:cNvSpPr/>
      </xdr:nvSpPr>
      <xdr:spPr>
        <a:xfrm>
          <a:off x="16268700" y="1435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62737</xdr:rowOff>
    </xdr:from>
    <xdr:to>
      <xdr:col>81</xdr:col>
      <xdr:colOff>101600</xdr:colOff>
      <xdr:row>83</xdr:row>
      <xdr:rowOff>164337</xdr:rowOff>
    </xdr:to>
    <xdr:sp macro="" textlink="">
      <xdr:nvSpPr>
        <xdr:cNvPr id="658" name="フローチャート: 判断 657">
          <a:extLst>
            <a:ext uri="{FF2B5EF4-FFF2-40B4-BE49-F238E27FC236}">
              <a16:creationId xmlns:a16="http://schemas.microsoft.com/office/drawing/2014/main" id="{154E55EE-14FF-4655-9F3E-B445414C70CF}"/>
            </a:ext>
          </a:extLst>
        </xdr:cNvPr>
        <xdr:cNvSpPr/>
      </xdr:nvSpPr>
      <xdr:spPr>
        <a:xfrm>
          <a:off x="15430500" y="1429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12446</xdr:rowOff>
    </xdr:from>
    <xdr:to>
      <xdr:col>76</xdr:col>
      <xdr:colOff>165100</xdr:colOff>
      <xdr:row>83</xdr:row>
      <xdr:rowOff>114046</xdr:rowOff>
    </xdr:to>
    <xdr:sp macro="" textlink="">
      <xdr:nvSpPr>
        <xdr:cNvPr id="659" name="フローチャート: 判断 658">
          <a:extLst>
            <a:ext uri="{FF2B5EF4-FFF2-40B4-BE49-F238E27FC236}">
              <a16:creationId xmlns:a16="http://schemas.microsoft.com/office/drawing/2014/main" id="{C31780F8-B2E8-49D0-8B81-1E5B4923A761}"/>
            </a:ext>
          </a:extLst>
        </xdr:cNvPr>
        <xdr:cNvSpPr/>
      </xdr:nvSpPr>
      <xdr:spPr>
        <a:xfrm>
          <a:off x="14541500" y="1424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147320</xdr:rowOff>
    </xdr:from>
    <xdr:to>
      <xdr:col>72</xdr:col>
      <xdr:colOff>38100</xdr:colOff>
      <xdr:row>83</xdr:row>
      <xdr:rowOff>77470</xdr:rowOff>
    </xdr:to>
    <xdr:sp macro="" textlink="">
      <xdr:nvSpPr>
        <xdr:cNvPr id="660" name="フローチャート: 判断 659">
          <a:extLst>
            <a:ext uri="{FF2B5EF4-FFF2-40B4-BE49-F238E27FC236}">
              <a16:creationId xmlns:a16="http://schemas.microsoft.com/office/drawing/2014/main" id="{7F49C170-2BCA-4BFA-87E6-DC0F14618D59}"/>
            </a:ext>
          </a:extLst>
        </xdr:cNvPr>
        <xdr:cNvSpPr/>
      </xdr:nvSpPr>
      <xdr:spPr>
        <a:xfrm>
          <a:off x="13652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87885</xdr:rowOff>
    </xdr:from>
    <xdr:to>
      <xdr:col>67</xdr:col>
      <xdr:colOff>101600</xdr:colOff>
      <xdr:row>83</xdr:row>
      <xdr:rowOff>18035</xdr:rowOff>
    </xdr:to>
    <xdr:sp macro="" textlink="">
      <xdr:nvSpPr>
        <xdr:cNvPr id="661" name="フローチャート: 判断 660">
          <a:extLst>
            <a:ext uri="{FF2B5EF4-FFF2-40B4-BE49-F238E27FC236}">
              <a16:creationId xmlns:a16="http://schemas.microsoft.com/office/drawing/2014/main" id="{31597B70-9E2C-49F2-918C-BD5695D534F0}"/>
            </a:ext>
          </a:extLst>
        </xdr:cNvPr>
        <xdr:cNvSpPr/>
      </xdr:nvSpPr>
      <xdr:spPr>
        <a:xfrm>
          <a:off x="12763500" y="1414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C8274929-7819-4C88-AA67-12BAE774B52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E4850586-1CFC-4573-BEFA-A89A250EC80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C24719D-6D66-4160-AEBB-230129B97B9E}"/>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FB10BB33-EACD-4A61-A461-59FCA033BFF5}"/>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1A75E91C-2071-4B79-A12C-FE04AF31FC89}"/>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158750</xdr:rowOff>
    </xdr:from>
    <xdr:to>
      <xdr:col>85</xdr:col>
      <xdr:colOff>177800</xdr:colOff>
      <xdr:row>86</xdr:row>
      <xdr:rowOff>88900</xdr:rowOff>
    </xdr:to>
    <xdr:sp macro="" textlink="">
      <xdr:nvSpPr>
        <xdr:cNvPr id="667" name="楕円 666">
          <a:extLst>
            <a:ext uri="{FF2B5EF4-FFF2-40B4-BE49-F238E27FC236}">
              <a16:creationId xmlns:a16="http://schemas.microsoft.com/office/drawing/2014/main" id="{AE2A06C3-6D3B-4063-BA16-9CDB55403603}"/>
            </a:ext>
          </a:extLst>
        </xdr:cNvPr>
        <xdr:cNvSpPr/>
      </xdr:nvSpPr>
      <xdr:spPr>
        <a:xfrm>
          <a:off x="16268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73677</xdr:rowOff>
    </xdr:from>
    <xdr:ext cx="469744" cy="259045"/>
    <xdr:sp macro="" textlink="">
      <xdr:nvSpPr>
        <xdr:cNvPr id="668" name="【児童館】&#10;有形固定資産減価償却率該当値テキスト">
          <a:extLst>
            <a:ext uri="{FF2B5EF4-FFF2-40B4-BE49-F238E27FC236}">
              <a16:creationId xmlns:a16="http://schemas.microsoft.com/office/drawing/2014/main" id="{1A6D0474-CA5F-4EF5-99FB-BEF6FC1E69AD}"/>
            </a:ext>
          </a:extLst>
        </xdr:cNvPr>
        <xdr:cNvSpPr txBox="1"/>
      </xdr:nvSpPr>
      <xdr:spPr>
        <a:xfrm>
          <a:off x="1635760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158750</xdr:rowOff>
    </xdr:from>
    <xdr:to>
      <xdr:col>81</xdr:col>
      <xdr:colOff>101600</xdr:colOff>
      <xdr:row>86</xdr:row>
      <xdr:rowOff>88900</xdr:rowOff>
    </xdr:to>
    <xdr:sp macro="" textlink="">
      <xdr:nvSpPr>
        <xdr:cNvPr id="669" name="楕円 668">
          <a:extLst>
            <a:ext uri="{FF2B5EF4-FFF2-40B4-BE49-F238E27FC236}">
              <a16:creationId xmlns:a16="http://schemas.microsoft.com/office/drawing/2014/main" id="{B0B2AB3E-A5A8-4878-8012-B8136680CAD2}"/>
            </a:ext>
          </a:extLst>
        </xdr:cNvPr>
        <xdr:cNvSpPr/>
      </xdr:nvSpPr>
      <xdr:spPr>
        <a:xfrm>
          <a:off x="15430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38100</xdr:rowOff>
    </xdr:from>
    <xdr:to>
      <xdr:col>85</xdr:col>
      <xdr:colOff>127000</xdr:colOff>
      <xdr:row>86</xdr:row>
      <xdr:rowOff>38100</xdr:rowOff>
    </xdr:to>
    <xdr:cxnSp macro="">
      <xdr:nvCxnSpPr>
        <xdr:cNvPr id="670" name="直線コネクタ 669">
          <a:extLst>
            <a:ext uri="{FF2B5EF4-FFF2-40B4-BE49-F238E27FC236}">
              <a16:creationId xmlns:a16="http://schemas.microsoft.com/office/drawing/2014/main" id="{D63CFF20-626F-49CE-9C20-554D5D723758}"/>
            </a:ext>
          </a:extLst>
        </xdr:cNvPr>
        <xdr:cNvCxnSpPr/>
      </xdr:nvCxnSpPr>
      <xdr:spPr>
        <a:xfrm>
          <a:off x="15481300" y="1478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158750</xdr:rowOff>
    </xdr:from>
    <xdr:to>
      <xdr:col>76</xdr:col>
      <xdr:colOff>165100</xdr:colOff>
      <xdr:row>86</xdr:row>
      <xdr:rowOff>88900</xdr:rowOff>
    </xdr:to>
    <xdr:sp macro="" textlink="">
      <xdr:nvSpPr>
        <xdr:cNvPr id="671" name="楕円 670">
          <a:extLst>
            <a:ext uri="{FF2B5EF4-FFF2-40B4-BE49-F238E27FC236}">
              <a16:creationId xmlns:a16="http://schemas.microsoft.com/office/drawing/2014/main" id="{88858BE2-99C3-4C82-9465-C0EB5DAA3717}"/>
            </a:ext>
          </a:extLst>
        </xdr:cNvPr>
        <xdr:cNvSpPr/>
      </xdr:nvSpPr>
      <xdr:spPr>
        <a:xfrm>
          <a:off x="14541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38100</xdr:rowOff>
    </xdr:from>
    <xdr:to>
      <xdr:col>81</xdr:col>
      <xdr:colOff>50800</xdr:colOff>
      <xdr:row>86</xdr:row>
      <xdr:rowOff>38100</xdr:rowOff>
    </xdr:to>
    <xdr:cxnSp macro="">
      <xdr:nvCxnSpPr>
        <xdr:cNvPr id="672" name="直線コネクタ 671">
          <a:extLst>
            <a:ext uri="{FF2B5EF4-FFF2-40B4-BE49-F238E27FC236}">
              <a16:creationId xmlns:a16="http://schemas.microsoft.com/office/drawing/2014/main" id="{7CB84342-3186-4DBD-AFC6-94A06D3B95C6}"/>
            </a:ext>
          </a:extLst>
        </xdr:cNvPr>
        <xdr:cNvCxnSpPr/>
      </xdr:nvCxnSpPr>
      <xdr:spPr>
        <a:xfrm>
          <a:off x="14592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158750</xdr:rowOff>
    </xdr:from>
    <xdr:to>
      <xdr:col>72</xdr:col>
      <xdr:colOff>38100</xdr:colOff>
      <xdr:row>86</xdr:row>
      <xdr:rowOff>88900</xdr:rowOff>
    </xdr:to>
    <xdr:sp macro="" textlink="">
      <xdr:nvSpPr>
        <xdr:cNvPr id="673" name="楕円 672">
          <a:extLst>
            <a:ext uri="{FF2B5EF4-FFF2-40B4-BE49-F238E27FC236}">
              <a16:creationId xmlns:a16="http://schemas.microsoft.com/office/drawing/2014/main" id="{741B00FD-EC75-4376-99FD-119940CE91A3}"/>
            </a:ext>
          </a:extLst>
        </xdr:cNvPr>
        <xdr:cNvSpPr/>
      </xdr:nvSpPr>
      <xdr:spPr>
        <a:xfrm>
          <a:off x="13652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38100</xdr:rowOff>
    </xdr:from>
    <xdr:to>
      <xdr:col>76</xdr:col>
      <xdr:colOff>114300</xdr:colOff>
      <xdr:row>86</xdr:row>
      <xdr:rowOff>38100</xdr:rowOff>
    </xdr:to>
    <xdr:cxnSp macro="">
      <xdr:nvCxnSpPr>
        <xdr:cNvPr id="674" name="直線コネクタ 673">
          <a:extLst>
            <a:ext uri="{FF2B5EF4-FFF2-40B4-BE49-F238E27FC236}">
              <a16:creationId xmlns:a16="http://schemas.microsoft.com/office/drawing/2014/main" id="{7FC4B139-80A2-405F-A34F-6F128EF97B7E}"/>
            </a:ext>
          </a:extLst>
        </xdr:cNvPr>
        <xdr:cNvCxnSpPr/>
      </xdr:nvCxnSpPr>
      <xdr:spPr>
        <a:xfrm>
          <a:off x="13703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158750</xdr:rowOff>
    </xdr:from>
    <xdr:to>
      <xdr:col>67</xdr:col>
      <xdr:colOff>101600</xdr:colOff>
      <xdr:row>86</xdr:row>
      <xdr:rowOff>88900</xdr:rowOff>
    </xdr:to>
    <xdr:sp macro="" textlink="">
      <xdr:nvSpPr>
        <xdr:cNvPr id="675" name="楕円 674">
          <a:extLst>
            <a:ext uri="{FF2B5EF4-FFF2-40B4-BE49-F238E27FC236}">
              <a16:creationId xmlns:a16="http://schemas.microsoft.com/office/drawing/2014/main" id="{22418D2F-9F53-431C-B408-CE3C35786506}"/>
            </a:ext>
          </a:extLst>
        </xdr:cNvPr>
        <xdr:cNvSpPr/>
      </xdr:nvSpPr>
      <xdr:spPr>
        <a:xfrm>
          <a:off x="1276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38100</xdr:rowOff>
    </xdr:from>
    <xdr:to>
      <xdr:col>71</xdr:col>
      <xdr:colOff>177800</xdr:colOff>
      <xdr:row>86</xdr:row>
      <xdr:rowOff>38100</xdr:rowOff>
    </xdr:to>
    <xdr:cxnSp macro="">
      <xdr:nvCxnSpPr>
        <xdr:cNvPr id="676" name="直線コネクタ 675">
          <a:extLst>
            <a:ext uri="{FF2B5EF4-FFF2-40B4-BE49-F238E27FC236}">
              <a16:creationId xmlns:a16="http://schemas.microsoft.com/office/drawing/2014/main" id="{0F09BFF2-CC67-4E9E-AE35-077857E0A3E3}"/>
            </a:ext>
          </a:extLst>
        </xdr:cNvPr>
        <xdr:cNvCxnSpPr/>
      </xdr:nvCxnSpPr>
      <xdr:spPr>
        <a:xfrm>
          <a:off x="12814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9414</xdr:rowOff>
    </xdr:from>
    <xdr:ext cx="405111" cy="259045"/>
    <xdr:sp macro="" textlink="">
      <xdr:nvSpPr>
        <xdr:cNvPr id="677" name="n_1aveValue【児童館】&#10;有形固定資産減価償却率">
          <a:extLst>
            <a:ext uri="{FF2B5EF4-FFF2-40B4-BE49-F238E27FC236}">
              <a16:creationId xmlns:a16="http://schemas.microsoft.com/office/drawing/2014/main" id="{CAF5D311-9BF0-4752-8AA7-51D6ADD46237}"/>
            </a:ext>
          </a:extLst>
        </xdr:cNvPr>
        <xdr:cNvSpPr txBox="1"/>
      </xdr:nvSpPr>
      <xdr:spPr>
        <a:xfrm>
          <a:off x="15266044" y="14068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130573</xdr:rowOff>
    </xdr:from>
    <xdr:ext cx="405111" cy="259045"/>
    <xdr:sp macro="" textlink="">
      <xdr:nvSpPr>
        <xdr:cNvPr id="678" name="n_2aveValue【児童館】&#10;有形固定資産減価償却率">
          <a:extLst>
            <a:ext uri="{FF2B5EF4-FFF2-40B4-BE49-F238E27FC236}">
              <a16:creationId xmlns:a16="http://schemas.microsoft.com/office/drawing/2014/main" id="{2ACECFFD-47E6-418C-9135-3DBB48169E4E}"/>
            </a:ext>
          </a:extLst>
        </xdr:cNvPr>
        <xdr:cNvSpPr txBox="1"/>
      </xdr:nvSpPr>
      <xdr:spPr>
        <a:xfrm>
          <a:off x="14389744" y="14018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93997</xdr:rowOff>
    </xdr:from>
    <xdr:ext cx="405111" cy="259045"/>
    <xdr:sp macro="" textlink="">
      <xdr:nvSpPr>
        <xdr:cNvPr id="679" name="n_3aveValue【児童館】&#10;有形固定資産減価償却率">
          <a:extLst>
            <a:ext uri="{FF2B5EF4-FFF2-40B4-BE49-F238E27FC236}">
              <a16:creationId xmlns:a16="http://schemas.microsoft.com/office/drawing/2014/main" id="{4D69754E-F56A-48E5-9C9E-65451103A815}"/>
            </a:ext>
          </a:extLst>
        </xdr:cNvPr>
        <xdr:cNvSpPr txBox="1"/>
      </xdr:nvSpPr>
      <xdr:spPr>
        <a:xfrm>
          <a:off x="13500744"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34562</xdr:rowOff>
    </xdr:from>
    <xdr:ext cx="405111" cy="259045"/>
    <xdr:sp macro="" textlink="">
      <xdr:nvSpPr>
        <xdr:cNvPr id="680" name="n_4aveValue【児童館】&#10;有形固定資産減価償却率">
          <a:extLst>
            <a:ext uri="{FF2B5EF4-FFF2-40B4-BE49-F238E27FC236}">
              <a16:creationId xmlns:a16="http://schemas.microsoft.com/office/drawing/2014/main" id="{D35338DA-9093-41E9-A5D4-87B47048F2C1}"/>
            </a:ext>
          </a:extLst>
        </xdr:cNvPr>
        <xdr:cNvSpPr txBox="1"/>
      </xdr:nvSpPr>
      <xdr:spPr>
        <a:xfrm>
          <a:off x="12611744" y="13922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86</xdr:row>
      <xdr:rowOff>80027</xdr:rowOff>
    </xdr:from>
    <xdr:ext cx="469744" cy="259045"/>
    <xdr:sp macro="" textlink="">
      <xdr:nvSpPr>
        <xdr:cNvPr id="681" name="n_1mainValue【児童館】&#10;有形固定資産減価償却率">
          <a:extLst>
            <a:ext uri="{FF2B5EF4-FFF2-40B4-BE49-F238E27FC236}">
              <a16:creationId xmlns:a16="http://schemas.microsoft.com/office/drawing/2014/main" id="{6A205A0D-CA27-4D3F-AEAF-DD819BAA2885}"/>
            </a:ext>
          </a:extLst>
        </xdr:cNvPr>
        <xdr:cNvSpPr txBox="1"/>
      </xdr:nvSpPr>
      <xdr:spPr>
        <a:xfrm>
          <a:off x="15233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86</xdr:row>
      <xdr:rowOff>80027</xdr:rowOff>
    </xdr:from>
    <xdr:ext cx="469744" cy="259045"/>
    <xdr:sp macro="" textlink="">
      <xdr:nvSpPr>
        <xdr:cNvPr id="682" name="n_2mainValue【児童館】&#10;有形固定資産減価償却率">
          <a:extLst>
            <a:ext uri="{FF2B5EF4-FFF2-40B4-BE49-F238E27FC236}">
              <a16:creationId xmlns:a16="http://schemas.microsoft.com/office/drawing/2014/main" id="{6CCDF075-2EE7-4584-9026-488AC50C4CEA}"/>
            </a:ext>
          </a:extLst>
        </xdr:cNvPr>
        <xdr:cNvSpPr txBox="1"/>
      </xdr:nvSpPr>
      <xdr:spPr>
        <a:xfrm>
          <a:off x="14357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86</xdr:row>
      <xdr:rowOff>80027</xdr:rowOff>
    </xdr:from>
    <xdr:ext cx="469744" cy="259045"/>
    <xdr:sp macro="" textlink="">
      <xdr:nvSpPr>
        <xdr:cNvPr id="683" name="n_3mainValue【児童館】&#10;有形固定資産減価償却率">
          <a:extLst>
            <a:ext uri="{FF2B5EF4-FFF2-40B4-BE49-F238E27FC236}">
              <a16:creationId xmlns:a16="http://schemas.microsoft.com/office/drawing/2014/main" id="{C1E95290-274F-4063-8146-B4A1AEBFC226}"/>
            </a:ext>
          </a:extLst>
        </xdr:cNvPr>
        <xdr:cNvSpPr txBox="1"/>
      </xdr:nvSpPr>
      <xdr:spPr>
        <a:xfrm>
          <a:off x="13468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86</xdr:row>
      <xdr:rowOff>80027</xdr:rowOff>
    </xdr:from>
    <xdr:ext cx="469744" cy="259045"/>
    <xdr:sp macro="" textlink="">
      <xdr:nvSpPr>
        <xdr:cNvPr id="684" name="n_4mainValue【児童館】&#10;有形固定資産減価償却率">
          <a:extLst>
            <a:ext uri="{FF2B5EF4-FFF2-40B4-BE49-F238E27FC236}">
              <a16:creationId xmlns:a16="http://schemas.microsoft.com/office/drawing/2014/main" id="{30665526-75F4-46FA-ADA3-8F77D38E9EA8}"/>
            </a:ext>
          </a:extLst>
        </xdr:cNvPr>
        <xdr:cNvSpPr txBox="1"/>
      </xdr:nvSpPr>
      <xdr:spPr>
        <a:xfrm>
          <a:off x="1257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CEB1BE63-F16F-465B-955E-3CB54884593F}"/>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8724609E-161C-46F2-875E-F0E894556BD8}"/>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15D14653-514F-402D-B861-AE1A2E4F6C06}"/>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5D9E968A-9E60-4D7E-ABDF-B9679BF472C6}"/>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72E4D19E-3B13-439C-A19C-C6B798259383}"/>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A8871DDC-1589-4B00-BDEF-4B3426F8C4D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1B2AF6D5-1D3E-473B-82BC-81595579B01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EDAC84CF-9B3E-4D63-A458-E71D381954BF}"/>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D7AF6322-14FC-432A-AED8-20DC0F6EC296}"/>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5D7F5F2C-D2ED-4E14-A209-88ACD6457BC6}"/>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5" name="直線コネクタ 694">
          <a:extLst>
            <a:ext uri="{FF2B5EF4-FFF2-40B4-BE49-F238E27FC236}">
              <a16:creationId xmlns:a16="http://schemas.microsoft.com/office/drawing/2014/main" id="{FF88151E-A4F4-42C1-B81A-0D5C64CDF4A1}"/>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6" name="テキスト ボックス 695">
          <a:extLst>
            <a:ext uri="{FF2B5EF4-FFF2-40B4-BE49-F238E27FC236}">
              <a16:creationId xmlns:a16="http://schemas.microsoft.com/office/drawing/2014/main" id="{35F09A2F-40EA-434D-AB65-133569A7F8A3}"/>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7" name="直線コネクタ 696">
          <a:extLst>
            <a:ext uri="{FF2B5EF4-FFF2-40B4-BE49-F238E27FC236}">
              <a16:creationId xmlns:a16="http://schemas.microsoft.com/office/drawing/2014/main" id="{0B752037-E3DA-4D31-A586-B8909673731F}"/>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8" name="テキスト ボックス 697">
          <a:extLst>
            <a:ext uri="{FF2B5EF4-FFF2-40B4-BE49-F238E27FC236}">
              <a16:creationId xmlns:a16="http://schemas.microsoft.com/office/drawing/2014/main" id="{16513955-002F-48CF-992E-A20AFD9C83BD}"/>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9" name="直線コネクタ 698">
          <a:extLst>
            <a:ext uri="{FF2B5EF4-FFF2-40B4-BE49-F238E27FC236}">
              <a16:creationId xmlns:a16="http://schemas.microsoft.com/office/drawing/2014/main" id="{860A8C4A-9E55-465C-8E5B-2BEA0812B7E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0" name="テキスト ボックス 699">
          <a:extLst>
            <a:ext uri="{FF2B5EF4-FFF2-40B4-BE49-F238E27FC236}">
              <a16:creationId xmlns:a16="http://schemas.microsoft.com/office/drawing/2014/main" id="{CD01F170-D121-4BAF-9C30-AE1226823964}"/>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1" name="直線コネクタ 700">
          <a:extLst>
            <a:ext uri="{FF2B5EF4-FFF2-40B4-BE49-F238E27FC236}">
              <a16:creationId xmlns:a16="http://schemas.microsoft.com/office/drawing/2014/main" id="{8251A37B-AE12-4C9F-B48F-C74F5719780F}"/>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2" name="テキスト ボックス 701">
          <a:extLst>
            <a:ext uri="{FF2B5EF4-FFF2-40B4-BE49-F238E27FC236}">
              <a16:creationId xmlns:a16="http://schemas.microsoft.com/office/drawing/2014/main" id="{BA9E7503-68D5-45AC-A8BD-7194D53F3551}"/>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3" name="直線コネクタ 702">
          <a:extLst>
            <a:ext uri="{FF2B5EF4-FFF2-40B4-BE49-F238E27FC236}">
              <a16:creationId xmlns:a16="http://schemas.microsoft.com/office/drawing/2014/main" id="{8C27BFDD-602E-4E27-9FA7-7AE47D5F6E7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4" name="テキスト ボックス 703">
          <a:extLst>
            <a:ext uri="{FF2B5EF4-FFF2-40B4-BE49-F238E27FC236}">
              <a16:creationId xmlns:a16="http://schemas.microsoft.com/office/drawing/2014/main" id="{2CF5EE20-D574-48E9-A995-76DA1ADC05FA}"/>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5" name="直線コネクタ 704">
          <a:extLst>
            <a:ext uri="{FF2B5EF4-FFF2-40B4-BE49-F238E27FC236}">
              <a16:creationId xmlns:a16="http://schemas.microsoft.com/office/drawing/2014/main" id="{7AD7D41F-F8D4-449F-98B6-6996E789865A}"/>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6" name="テキスト ボックス 705">
          <a:extLst>
            <a:ext uri="{FF2B5EF4-FFF2-40B4-BE49-F238E27FC236}">
              <a16:creationId xmlns:a16="http://schemas.microsoft.com/office/drawing/2014/main" id="{055A274D-8E9E-49B8-8399-11196030C77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7" name="【児童館】&#10;一人当たり面積グラフ枠">
          <a:extLst>
            <a:ext uri="{FF2B5EF4-FFF2-40B4-BE49-F238E27FC236}">
              <a16:creationId xmlns:a16="http://schemas.microsoft.com/office/drawing/2014/main" id="{685939DA-E8D2-4F82-B417-ED734FB32ABC}"/>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53339</xdr:rowOff>
    </xdr:to>
    <xdr:cxnSp macro="">
      <xdr:nvCxnSpPr>
        <xdr:cNvPr id="708" name="直線コネクタ 707">
          <a:extLst>
            <a:ext uri="{FF2B5EF4-FFF2-40B4-BE49-F238E27FC236}">
              <a16:creationId xmlns:a16="http://schemas.microsoft.com/office/drawing/2014/main" id="{5186B41A-E89A-4B00-9F91-9FD8B525367D}"/>
            </a:ext>
          </a:extLst>
        </xdr:cNvPr>
        <xdr:cNvCxnSpPr/>
      </xdr:nvCxnSpPr>
      <xdr:spPr>
        <a:xfrm flipV="1">
          <a:off x="22160864" y="13411200"/>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57166</xdr:rowOff>
    </xdr:from>
    <xdr:ext cx="469744" cy="259045"/>
    <xdr:sp macro="" textlink="">
      <xdr:nvSpPr>
        <xdr:cNvPr id="709" name="【児童館】&#10;一人当たり面積最小値テキスト">
          <a:extLst>
            <a:ext uri="{FF2B5EF4-FFF2-40B4-BE49-F238E27FC236}">
              <a16:creationId xmlns:a16="http://schemas.microsoft.com/office/drawing/2014/main" id="{1EFF1781-3FC7-4281-9CC8-408768387A49}"/>
            </a:ext>
          </a:extLst>
        </xdr:cNvPr>
        <xdr:cNvSpPr txBox="1"/>
      </xdr:nvSpPr>
      <xdr:spPr>
        <a:xfrm>
          <a:off x="22199600" y="148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53339</xdr:rowOff>
    </xdr:from>
    <xdr:to>
      <xdr:col>116</xdr:col>
      <xdr:colOff>152400</xdr:colOff>
      <xdr:row>86</xdr:row>
      <xdr:rowOff>53339</xdr:rowOff>
    </xdr:to>
    <xdr:cxnSp macro="">
      <xdr:nvCxnSpPr>
        <xdr:cNvPr id="710" name="直線コネクタ 709">
          <a:extLst>
            <a:ext uri="{FF2B5EF4-FFF2-40B4-BE49-F238E27FC236}">
              <a16:creationId xmlns:a16="http://schemas.microsoft.com/office/drawing/2014/main" id="{27615493-13DE-4647-B8F5-82100DFC9977}"/>
            </a:ext>
          </a:extLst>
        </xdr:cNvPr>
        <xdr:cNvCxnSpPr/>
      </xdr:nvCxnSpPr>
      <xdr:spPr>
        <a:xfrm>
          <a:off x="22072600" y="1479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711" name="【児童館】&#10;一人当たり面積最大値テキスト">
          <a:extLst>
            <a:ext uri="{FF2B5EF4-FFF2-40B4-BE49-F238E27FC236}">
              <a16:creationId xmlns:a16="http://schemas.microsoft.com/office/drawing/2014/main" id="{B957C9BD-C807-48E2-9A37-BC8A69CB2930}"/>
            </a:ext>
          </a:extLst>
        </xdr:cNvPr>
        <xdr:cNvSpPr txBox="1"/>
      </xdr:nvSpPr>
      <xdr:spPr>
        <a:xfrm>
          <a:off x="22199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712" name="直線コネクタ 711">
          <a:extLst>
            <a:ext uri="{FF2B5EF4-FFF2-40B4-BE49-F238E27FC236}">
              <a16:creationId xmlns:a16="http://schemas.microsoft.com/office/drawing/2014/main" id="{4666F4A9-4452-4625-B2D9-8F2F3C3FA801}"/>
            </a:ext>
          </a:extLst>
        </xdr:cNvPr>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139716</xdr:rowOff>
    </xdr:from>
    <xdr:ext cx="469744" cy="259045"/>
    <xdr:sp macro="" textlink="">
      <xdr:nvSpPr>
        <xdr:cNvPr id="713" name="【児童館】&#10;一人当たり面積平均値テキスト">
          <a:extLst>
            <a:ext uri="{FF2B5EF4-FFF2-40B4-BE49-F238E27FC236}">
              <a16:creationId xmlns:a16="http://schemas.microsoft.com/office/drawing/2014/main" id="{23EF7394-DE30-4A4A-9D4C-EDEACAC4450F}"/>
            </a:ext>
          </a:extLst>
        </xdr:cNvPr>
        <xdr:cNvSpPr txBox="1"/>
      </xdr:nvSpPr>
      <xdr:spPr>
        <a:xfrm>
          <a:off x="22199600" y="143700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116839</xdr:rowOff>
    </xdr:from>
    <xdr:to>
      <xdr:col>116</xdr:col>
      <xdr:colOff>114300</xdr:colOff>
      <xdr:row>85</xdr:row>
      <xdr:rowOff>46989</xdr:rowOff>
    </xdr:to>
    <xdr:sp macro="" textlink="">
      <xdr:nvSpPr>
        <xdr:cNvPr id="714" name="フローチャート: 判断 713">
          <a:extLst>
            <a:ext uri="{FF2B5EF4-FFF2-40B4-BE49-F238E27FC236}">
              <a16:creationId xmlns:a16="http://schemas.microsoft.com/office/drawing/2014/main" id="{74E4A3FA-0AD6-4CD1-99F9-6DEF93DFEC47}"/>
            </a:ext>
          </a:extLst>
        </xdr:cNvPr>
        <xdr:cNvSpPr/>
      </xdr:nvSpPr>
      <xdr:spPr>
        <a:xfrm>
          <a:off x="22110700" y="1451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124461</xdr:rowOff>
    </xdr:from>
    <xdr:to>
      <xdr:col>112</xdr:col>
      <xdr:colOff>38100</xdr:colOff>
      <xdr:row>85</xdr:row>
      <xdr:rowOff>54611</xdr:rowOff>
    </xdr:to>
    <xdr:sp macro="" textlink="">
      <xdr:nvSpPr>
        <xdr:cNvPr id="715" name="フローチャート: 判断 714">
          <a:extLst>
            <a:ext uri="{FF2B5EF4-FFF2-40B4-BE49-F238E27FC236}">
              <a16:creationId xmlns:a16="http://schemas.microsoft.com/office/drawing/2014/main" id="{6EFF84D1-A107-4189-BE7A-98A06CD404A6}"/>
            </a:ext>
          </a:extLst>
        </xdr:cNvPr>
        <xdr:cNvSpPr/>
      </xdr:nvSpPr>
      <xdr:spPr>
        <a:xfrm>
          <a:off x="21272500" y="1452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132080</xdr:rowOff>
    </xdr:from>
    <xdr:to>
      <xdr:col>107</xdr:col>
      <xdr:colOff>101600</xdr:colOff>
      <xdr:row>85</xdr:row>
      <xdr:rowOff>62230</xdr:rowOff>
    </xdr:to>
    <xdr:sp macro="" textlink="">
      <xdr:nvSpPr>
        <xdr:cNvPr id="716" name="フローチャート: 判断 715">
          <a:extLst>
            <a:ext uri="{FF2B5EF4-FFF2-40B4-BE49-F238E27FC236}">
              <a16:creationId xmlns:a16="http://schemas.microsoft.com/office/drawing/2014/main" id="{F77FF31A-F462-4D64-BD1A-E3BB8E142F25}"/>
            </a:ext>
          </a:extLst>
        </xdr:cNvPr>
        <xdr:cNvSpPr/>
      </xdr:nvSpPr>
      <xdr:spPr>
        <a:xfrm>
          <a:off x="20383500" y="1453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135889</xdr:rowOff>
    </xdr:from>
    <xdr:to>
      <xdr:col>102</xdr:col>
      <xdr:colOff>165100</xdr:colOff>
      <xdr:row>85</xdr:row>
      <xdr:rowOff>66039</xdr:rowOff>
    </xdr:to>
    <xdr:sp macro="" textlink="">
      <xdr:nvSpPr>
        <xdr:cNvPr id="717" name="フローチャート: 判断 716">
          <a:extLst>
            <a:ext uri="{FF2B5EF4-FFF2-40B4-BE49-F238E27FC236}">
              <a16:creationId xmlns:a16="http://schemas.microsoft.com/office/drawing/2014/main" id="{B9704408-659D-477A-A70E-62AAAD3138E9}"/>
            </a:ext>
          </a:extLst>
        </xdr:cNvPr>
        <xdr:cNvSpPr/>
      </xdr:nvSpPr>
      <xdr:spPr>
        <a:xfrm>
          <a:off x="19494500" y="1453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158750</xdr:rowOff>
    </xdr:from>
    <xdr:to>
      <xdr:col>98</xdr:col>
      <xdr:colOff>38100</xdr:colOff>
      <xdr:row>85</xdr:row>
      <xdr:rowOff>88900</xdr:rowOff>
    </xdr:to>
    <xdr:sp macro="" textlink="">
      <xdr:nvSpPr>
        <xdr:cNvPr id="718" name="フローチャート: 判断 717">
          <a:extLst>
            <a:ext uri="{FF2B5EF4-FFF2-40B4-BE49-F238E27FC236}">
              <a16:creationId xmlns:a16="http://schemas.microsoft.com/office/drawing/2014/main" id="{33C9D768-9563-4ADC-8EC0-C7A8F2952C53}"/>
            </a:ext>
          </a:extLst>
        </xdr:cNvPr>
        <xdr:cNvSpPr/>
      </xdr:nvSpPr>
      <xdr:spPr>
        <a:xfrm>
          <a:off x="186055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3681314D-CFC6-4114-90EB-2F31269C3115}"/>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20708CAB-F7D8-405F-A6E5-8C1455ACA177}"/>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66FD6FB5-7954-4942-9866-AABBA621846F}"/>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1B9BA16E-1EA5-4C57-8284-013821D27307}"/>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2CAE87D4-3B7B-40D3-90C7-2AD680FF796D}"/>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2539</xdr:rowOff>
    </xdr:from>
    <xdr:to>
      <xdr:col>116</xdr:col>
      <xdr:colOff>114300</xdr:colOff>
      <xdr:row>86</xdr:row>
      <xdr:rowOff>104139</xdr:rowOff>
    </xdr:to>
    <xdr:sp macro="" textlink="">
      <xdr:nvSpPr>
        <xdr:cNvPr id="724" name="楕円 723">
          <a:extLst>
            <a:ext uri="{FF2B5EF4-FFF2-40B4-BE49-F238E27FC236}">
              <a16:creationId xmlns:a16="http://schemas.microsoft.com/office/drawing/2014/main" id="{B52D8417-EDE4-4491-BF52-DCA6C14ED4FE}"/>
            </a:ext>
          </a:extLst>
        </xdr:cNvPr>
        <xdr:cNvSpPr/>
      </xdr:nvSpPr>
      <xdr:spPr>
        <a:xfrm>
          <a:off x="22110700" y="1474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88916</xdr:rowOff>
    </xdr:from>
    <xdr:ext cx="469744" cy="259045"/>
    <xdr:sp macro="" textlink="">
      <xdr:nvSpPr>
        <xdr:cNvPr id="725" name="【児童館】&#10;一人当たり面積該当値テキスト">
          <a:extLst>
            <a:ext uri="{FF2B5EF4-FFF2-40B4-BE49-F238E27FC236}">
              <a16:creationId xmlns:a16="http://schemas.microsoft.com/office/drawing/2014/main" id="{05E05AF7-5913-4888-AC3A-023718EE5343}"/>
            </a:ext>
          </a:extLst>
        </xdr:cNvPr>
        <xdr:cNvSpPr txBox="1"/>
      </xdr:nvSpPr>
      <xdr:spPr>
        <a:xfrm>
          <a:off x="22199600" y="14662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6350</xdr:rowOff>
    </xdr:from>
    <xdr:to>
      <xdr:col>112</xdr:col>
      <xdr:colOff>38100</xdr:colOff>
      <xdr:row>86</xdr:row>
      <xdr:rowOff>107950</xdr:rowOff>
    </xdr:to>
    <xdr:sp macro="" textlink="">
      <xdr:nvSpPr>
        <xdr:cNvPr id="726" name="楕円 725">
          <a:extLst>
            <a:ext uri="{FF2B5EF4-FFF2-40B4-BE49-F238E27FC236}">
              <a16:creationId xmlns:a16="http://schemas.microsoft.com/office/drawing/2014/main" id="{4E4A4D7B-8644-41E4-9634-B55EBCD3837D}"/>
            </a:ext>
          </a:extLst>
        </xdr:cNvPr>
        <xdr:cNvSpPr/>
      </xdr:nvSpPr>
      <xdr:spPr>
        <a:xfrm>
          <a:off x="21272500" y="1475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53339</xdr:rowOff>
    </xdr:from>
    <xdr:to>
      <xdr:col>116</xdr:col>
      <xdr:colOff>63500</xdr:colOff>
      <xdr:row>86</xdr:row>
      <xdr:rowOff>57150</xdr:rowOff>
    </xdr:to>
    <xdr:cxnSp macro="">
      <xdr:nvCxnSpPr>
        <xdr:cNvPr id="727" name="直線コネクタ 726">
          <a:extLst>
            <a:ext uri="{FF2B5EF4-FFF2-40B4-BE49-F238E27FC236}">
              <a16:creationId xmlns:a16="http://schemas.microsoft.com/office/drawing/2014/main" id="{DD0DCF81-1AC4-4186-B2AE-4C9BA2CBACB1}"/>
            </a:ext>
          </a:extLst>
        </xdr:cNvPr>
        <xdr:cNvCxnSpPr/>
      </xdr:nvCxnSpPr>
      <xdr:spPr>
        <a:xfrm flipV="1">
          <a:off x="21323300" y="14798039"/>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6350</xdr:rowOff>
    </xdr:from>
    <xdr:to>
      <xdr:col>107</xdr:col>
      <xdr:colOff>101600</xdr:colOff>
      <xdr:row>86</xdr:row>
      <xdr:rowOff>107950</xdr:rowOff>
    </xdr:to>
    <xdr:sp macro="" textlink="">
      <xdr:nvSpPr>
        <xdr:cNvPr id="728" name="楕円 727">
          <a:extLst>
            <a:ext uri="{FF2B5EF4-FFF2-40B4-BE49-F238E27FC236}">
              <a16:creationId xmlns:a16="http://schemas.microsoft.com/office/drawing/2014/main" id="{1ADFB006-4B68-4A03-8662-73DD5E9E23E7}"/>
            </a:ext>
          </a:extLst>
        </xdr:cNvPr>
        <xdr:cNvSpPr/>
      </xdr:nvSpPr>
      <xdr:spPr>
        <a:xfrm>
          <a:off x="20383500" y="1475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57150</xdr:rowOff>
    </xdr:from>
    <xdr:to>
      <xdr:col>111</xdr:col>
      <xdr:colOff>177800</xdr:colOff>
      <xdr:row>86</xdr:row>
      <xdr:rowOff>57150</xdr:rowOff>
    </xdr:to>
    <xdr:cxnSp macro="">
      <xdr:nvCxnSpPr>
        <xdr:cNvPr id="729" name="直線コネクタ 728">
          <a:extLst>
            <a:ext uri="{FF2B5EF4-FFF2-40B4-BE49-F238E27FC236}">
              <a16:creationId xmlns:a16="http://schemas.microsoft.com/office/drawing/2014/main" id="{F1B33D9A-ABE7-42BD-B066-B7202C8109A3}"/>
            </a:ext>
          </a:extLst>
        </xdr:cNvPr>
        <xdr:cNvCxnSpPr/>
      </xdr:nvCxnSpPr>
      <xdr:spPr>
        <a:xfrm>
          <a:off x="20434300" y="14801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6350</xdr:rowOff>
    </xdr:from>
    <xdr:to>
      <xdr:col>102</xdr:col>
      <xdr:colOff>165100</xdr:colOff>
      <xdr:row>86</xdr:row>
      <xdr:rowOff>107950</xdr:rowOff>
    </xdr:to>
    <xdr:sp macro="" textlink="">
      <xdr:nvSpPr>
        <xdr:cNvPr id="730" name="楕円 729">
          <a:extLst>
            <a:ext uri="{FF2B5EF4-FFF2-40B4-BE49-F238E27FC236}">
              <a16:creationId xmlns:a16="http://schemas.microsoft.com/office/drawing/2014/main" id="{A1B70C7A-3BF2-427F-9735-BFF53097CF80}"/>
            </a:ext>
          </a:extLst>
        </xdr:cNvPr>
        <xdr:cNvSpPr/>
      </xdr:nvSpPr>
      <xdr:spPr>
        <a:xfrm>
          <a:off x="19494500" y="1475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57150</xdr:rowOff>
    </xdr:from>
    <xdr:to>
      <xdr:col>107</xdr:col>
      <xdr:colOff>50800</xdr:colOff>
      <xdr:row>86</xdr:row>
      <xdr:rowOff>57150</xdr:rowOff>
    </xdr:to>
    <xdr:cxnSp macro="">
      <xdr:nvCxnSpPr>
        <xdr:cNvPr id="731" name="直線コネクタ 730">
          <a:extLst>
            <a:ext uri="{FF2B5EF4-FFF2-40B4-BE49-F238E27FC236}">
              <a16:creationId xmlns:a16="http://schemas.microsoft.com/office/drawing/2014/main" id="{410D43B3-6A7B-48DB-96B6-18C1FD80F73D}"/>
            </a:ext>
          </a:extLst>
        </xdr:cNvPr>
        <xdr:cNvCxnSpPr/>
      </xdr:nvCxnSpPr>
      <xdr:spPr>
        <a:xfrm>
          <a:off x="19545300" y="14801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6350</xdr:rowOff>
    </xdr:from>
    <xdr:to>
      <xdr:col>98</xdr:col>
      <xdr:colOff>38100</xdr:colOff>
      <xdr:row>86</xdr:row>
      <xdr:rowOff>107950</xdr:rowOff>
    </xdr:to>
    <xdr:sp macro="" textlink="">
      <xdr:nvSpPr>
        <xdr:cNvPr id="732" name="楕円 731">
          <a:extLst>
            <a:ext uri="{FF2B5EF4-FFF2-40B4-BE49-F238E27FC236}">
              <a16:creationId xmlns:a16="http://schemas.microsoft.com/office/drawing/2014/main" id="{D614089A-2346-4291-BD6C-FF7E1955B1F2}"/>
            </a:ext>
          </a:extLst>
        </xdr:cNvPr>
        <xdr:cNvSpPr/>
      </xdr:nvSpPr>
      <xdr:spPr>
        <a:xfrm>
          <a:off x="18605500" y="1475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57150</xdr:rowOff>
    </xdr:from>
    <xdr:to>
      <xdr:col>102</xdr:col>
      <xdr:colOff>114300</xdr:colOff>
      <xdr:row>86</xdr:row>
      <xdr:rowOff>57150</xdr:rowOff>
    </xdr:to>
    <xdr:cxnSp macro="">
      <xdr:nvCxnSpPr>
        <xdr:cNvPr id="733" name="直線コネクタ 732">
          <a:extLst>
            <a:ext uri="{FF2B5EF4-FFF2-40B4-BE49-F238E27FC236}">
              <a16:creationId xmlns:a16="http://schemas.microsoft.com/office/drawing/2014/main" id="{BA154CB0-639F-4A7A-9BF9-1245831EDD9C}"/>
            </a:ext>
          </a:extLst>
        </xdr:cNvPr>
        <xdr:cNvCxnSpPr/>
      </xdr:nvCxnSpPr>
      <xdr:spPr>
        <a:xfrm>
          <a:off x="18656300" y="14801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71138</xdr:rowOff>
    </xdr:from>
    <xdr:ext cx="469744" cy="259045"/>
    <xdr:sp macro="" textlink="">
      <xdr:nvSpPr>
        <xdr:cNvPr id="734" name="n_1aveValue【児童館】&#10;一人当たり面積">
          <a:extLst>
            <a:ext uri="{FF2B5EF4-FFF2-40B4-BE49-F238E27FC236}">
              <a16:creationId xmlns:a16="http://schemas.microsoft.com/office/drawing/2014/main" id="{E9CC30E5-9C91-4915-8B9E-892D99D5D7F8}"/>
            </a:ext>
          </a:extLst>
        </xdr:cNvPr>
        <xdr:cNvSpPr txBox="1"/>
      </xdr:nvSpPr>
      <xdr:spPr>
        <a:xfrm>
          <a:off x="21075727" y="1430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78757</xdr:rowOff>
    </xdr:from>
    <xdr:ext cx="469744" cy="259045"/>
    <xdr:sp macro="" textlink="">
      <xdr:nvSpPr>
        <xdr:cNvPr id="735" name="n_2aveValue【児童館】&#10;一人当たり面積">
          <a:extLst>
            <a:ext uri="{FF2B5EF4-FFF2-40B4-BE49-F238E27FC236}">
              <a16:creationId xmlns:a16="http://schemas.microsoft.com/office/drawing/2014/main" id="{712419D2-AF9A-4627-851D-CAF41EC20F3E}"/>
            </a:ext>
          </a:extLst>
        </xdr:cNvPr>
        <xdr:cNvSpPr txBox="1"/>
      </xdr:nvSpPr>
      <xdr:spPr>
        <a:xfrm>
          <a:off x="20199427" y="1430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82566</xdr:rowOff>
    </xdr:from>
    <xdr:ext cx="469744" cy="259045"/>
    <xdr:sp macro="" textlink="">
      <xdr:nvSpPr>
        <xdr:cNvPr id="736" name="n_3aveValue【児童館】&#10;一人当たり面積">
          <a:extLst>
            <a:ext uri="{FF2B5EF4-FFF2-40B4-BE49-F238E27FC236}">
              <a16:creationId xmlns:a16="http://schemas.microsoft.com/office/drawing/2014/main" id="{AAB8B1BF-9CCC-42D7-9F0E-E4303457F10D}"/>
            </a:ext>
          </a:extLst>
        </xdr:cNvPr>
        <xdr:cNvSpPr txBox="1"/>
      </xdr:nvSpPr>
      <xdr:spPr>
        <a:xfrm>
          <a:off x="19310427" y="14312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105427</xdr:rowOff>
    </xdr:from>
    <xdr:ext cx="469744" cy="259045"/>
    <xdr:sp macro="" textlink="">
      <xdr:nvSpPr>
        <xdr:cNvPr id="737" name="n_4aveValue【児童館】&#10;一人当たり面積">
          <a:extLst>
            <a:ext uri="{FF2B5EF4-FFF2-40B4-BE49-F238E27FC236}">
              <a16:creationId xmlns:a16="http://schemas.microsoft.com/office/drawing/2014/main" id="{5710302B-C617-4D93-BE3B-C3EDCDE70B8C}"/>
            </a:ext>
          </a:extLst>
        </xdr:cNvPr>
        <xdr:cNvSpPr txBox="1"/>
      </xdr:nvSpPr>
      <xdr:spPr>
        <a:xfrm>
          <a:off x="18421427"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99077</xdr:rowOff>
    </xdr:from>
    <xdr:ext cx="469744" cy="259045"/>
    <xdr:sp macro="" textlink="">
      <xdr:nvSpPr>
        <xdr:cNvPr id="738" name="n_1mainValue【児童館】&#10;一人当たり面積">
          <a:extLst>
            <a:ext uri="{FF2B5EF4-FFF2-40B4-BE49-F238E27FC236}">
              <a16:creationId xmlns:a16="http://schemas.microsoft.com/office/drawing/2014/main" id="{293B8928-F966-4F21-B54E-9A20E11BC2BB}"/>
            </a:ext>
          </a:extLst>
        </xdr:cNvPr>
        <xdr:cNvSpPr txBox="1"/>
      </xdr:nvSpPr>
      <xdr:spPr>
        <a:xfrm>
          <a:off x="21075727"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99077</xdr:rowOff>
    </xdr:from>
    <xdr:ext cx="469744" cy="259045"/>
    <xdr:sp macro="" textlink="">
      <xdr:nvSpPr>
        <xdr:cNvPr id="739" name="n_2mainValue【児童館】&#10;一人当たり面積">
          <a:extLst>
            <a:ext uri="{FF2B5EF4-FFF2-40B4-BE49-F238E27FC236}">
              <a16:creationId xmlns:a16="http://schemas.microsoft.com/office/drawing/2014/main" id="{BA8F4B2D-532C-4ED4-B832-69D3FB5F112E}"/>
            </a:ext>
          </a:extLst>
        </xdr:cNvPr>
        <xdr:cNvSpPr txBox="1"/>
      </xdr:nvSpPr>
      <xdr:spPr>
        <a:xfrm>
          <a:off x="20199427"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99077</xdr:rowOff>
    </xdr:from>
    <xdr:ext cx="469744" cy="259045"/>
    <xdr:sp macro="" textlink="">
      <xdr:nvSpPr>
        <xdr:cNvPr id="740" name="n_3mainValue【児童館】&#10;一人当たり面積">
          <a:extLst>
            <a:ext uri="{FF2B5EF4-FFF2-40B4-BE49-F238E27FC236}">
              <a16:creationId xmlns:a16="http://schemas.microsoft.com/office/drawing/2014/main" id="{29F47F92-FC16-4D4C-BCD6-F3DE082F0E0D}"/>
            </a:ext>
          </a:extLst>
        </xdr:cNvPr>
        <xdr:cNvSpPr txBox="1"/>
      </xdr:nvSpPr>
      <xdr:spPr>
        <a:xfrm>
          <a:off x="19310427"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99077</xdr:rowOff>
    </xdr:from>
    <xdr:ext cx="469744" cy="259045"/>
    <xdr:sp macro="" textlink="">
      <xdr:nvSpPr>
        <xdr:cNvPr id="741" name="n_4mainValue【児童館】&#10;一人当たり面積">
          <a:extLst>
            <a:ext uri="{FF2B5EF4-FFF2-40B4-BE49-F238E27FC236}">
              <a16:creationId xmlns:a16="http://schemas.microsoft.com/office/drawing/2014/main" id="{8799A3E7-7E5E-4E73-B233-11C99BCD15F2}"/>
            </a:ext>
          </a:extLst>
        </xdr:cNvPr>
        <xdr:cNvSpPr txBox="1"/>
      </xdr:nvSpPr>
      <xdr:spPr>
        <a:xfrm>
          <a:off x="18421427"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2" name="正方形/長方形 741">
          <a:extLst>
            <a:ext uri="{FF2B5EF4-FFF2-40B4-BE49-F238E27FC236}">
              <a16:creationId xmlns:a16="http://schemas.microsoft.com/office/drawing/2014/main" id="{3936C433-84C5-405D-BADE-8EAD1396FA7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3" name="正方形/長方形 742">
          <a:extLst>
            <a:ext uri="{FF2B5EF4-FFF2-40B4-BE49-F238E27FC236}">
              <a16:creationId xmlns:a16="http://schemas.microsoft.com/office/drawing/2014/main" id="{2C613D97-0614-49D5-A8CF-8DA6A7D3DAE5}"/>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4" name="正方形/長方形 743">
          <a:extLst>
            <a:ext uri="{FF2B5EF4-FFF2-40B4-BE49-F238E27FC236}">
              <a16:creationId xmlns:a16="http://schemas.microsoft.com/office/drawing/2014/main" id="{0E7539D8-43AE-43B1-8D9B-E9B42B4E42A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5" name="正方形/長方形 744">
          <a:extLst>
            <a:ext uri="{FF2B5EF4-FFF2-40B4-BE49-F238E27FC236}">
              <a16:creationId xmlns:a16="http://schemas.microsoft.com/office/drawing/2014/main" id="{A6CEA453-1E17-4897-9165-4B7E6C34FE1B}"/>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6" name="正方形/長方形 745">
          <a:extLst>
            <a:ext uri="{FF2B5EF4-FFF2-40B4-BE49-F238E27FC236}">
              <a16:creationId xmlns:a16="http://schemas.microsoft.com/office/drawing/2014/main" id="{D392982A-1C2F-423D-A233-1C80089A9B4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7" name="正方形/長方形 746">
          <a:extLst>
            <a:ext uri="{FF2B5EF4-FFF2-40B4-BE49-F238E27FC236}">
              <a16:creationId xmlns:a16="http://schemas.microsoft.com/office/drawing/2014/main" id="{BA91522C-06DA-4FAD-BA2B-D974D0BA09D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8" name="正方形/長方形 747">
          <a:extLst>
            <a:ext uri="{FF2B5EF4-FFF2-40B4-BE49-F238E27FC236}">
              <a16:creationId xmlns:a16="http://schemas.microsoft.com/office/drawing/2014/main" id="{88C935E1-52A8-44B8-9C85-60751A10265C}"/>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9" name="正方形/長方形 748">
          <a:extLst>
            <a:ext uri="{FF2B5EF4-FFF2-40B4-BE49-F238E27FC236}">
              <a16:creationId xmlns:a16="http://schemas.microsoft.com/office/drawing/2014/main" id="{025BDB3D-72BC-4C18-8CDD-E9BE1C81E023}"/>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0" name="テキスト ボックス 749">
          <a:extLst>
            <a:ext uri="{FF2B5EF4-FFF2-40B4-BE49-F238E27FC236}">
              <a16:creationId xmlns:a16="http://schemas.microsoft.com/office/drawing/2014/main" id="{A03DBA0A-A142-4D29-BDF8-D96AF31D2037}"/>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1" name="直線コネクタ 750">
          <a:extLst>
            <a:ext uri="{FF2B5EF4-FFF2-40B4-BE49-F238E27FC236}">
              <a16:creationId xmlns:a16="http://schemas.microsoft.com/office/drawing/2014/main" id="{16818359-97EB-4326-9B0F-8EBE8BF56002}"/>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2" name="テキスト ボックス 751">
          <a:extLst>
            <a:ext uri="{FF2B5EF4-FFF2-40B4-BE49-F238E27FC236}">
              <a16:creationId xmlns:a16="http://schemas.microsoft.com/office/drawing/2014/main" id="{797F6B35-1694-4470-90B5-CDBCFF24201C}"/>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3" name="直線コネクタ 752">
          <a:extLst>
            <a:ext uri="{FF2B5EF4-FFF2-40B4-BE49-F238E27FC236}">
              <a16:creationId xmlns:a16="http://schemas.microsoft.com/office/drawing/2014/main" id="{E5A9F351-A94A-4B62-B1E2-2C7AF512FE25}"/>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4" name="テキスト ボックス 753">
          <a:extLst>
            <a:ext uri="{FF2B5EF4-FFF2-40B4-BE49-F238E27FC236}">
              <a16:creationId xmlns:a16="http://schemas.microsoft.com/office/drawing/2014/main" id="{C76D11C8-629A-4037-B2B3-4BCA352DFBCC}"/>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5" name="直線コネクタ 754">
          <a:extLst>
            <a:ext uri="{FF2B5EF4-FFF2-40B4-BE49-F238E27FC236}">
              <a16:creationId xmlns:a16="http://schemas.microsoft.com/office/drawing/2014/main" id="{08BF64DB-72BE-4E47-83B6-F025F50AF5A2}"/>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6" name="テキスト ボックス 755">
          <a:extLst>
            <a:ext uri="{FF2B5EF4-FFF2-40B4-BE49-F238E27FC236}">
              <a16:creationId xmlns:a16="http://schemas.microsoft.com/office/drawing/2014/main" id="{44E9B0ED-4BC2-4F63-AB73-8461252434FF}"/>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7" name="直線コネクタ 756">
          <a:extLst>
            <a:ext uri="{FF2B5EF4-FFF2-40B4-BE49-F238E27FC236}">
              <a16:creationId xmlns:a16="http://schemas.microsoft.com/office/drawing/2014/main" id="{C48D3AF1-1CEB-4669-A4C6-344BA0E212F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8" name="テキスト ボックス 757">
          <a:extLst>
            <a:ext uri="{FF2B5EF4-FFF2-40B4-BE49-F238E27FC236}">
              <a16:creationId xmlns:a16="http://schemas.microsoft.com/office/drawing/2014/main" id="{832C862B-397E-4534-80B0-FD672151203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9" name="直線コネクタ 758">
          <a:extLst>
            <a:ext uri="{FF2B5EF4-FFF2-40B4-BE49-F238E27FC236}">
              <a16:creationId xmlns:a16="http://schemas.microsoft.com/office/drawing/2014/main" id="{B8B13D6A-13CC-4F98-B91B-597F7616C9C9}"/>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0" name="テキスト ボックス 759">
          <a:extLst>
            <a:ext uri="{FF2B5EF4-FFF2-40B4-BE49-F238E27FC236}">
              <a16:creationId xmlns:a16="http://schemas.microsoft.com/office/drawing/2014/main" id="{870104FF-57EE-4CD9-9203-E99985D3892B}"/>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1" name="直線コネクタ 760">
          <a:extLst>
            <a:ext uri="{FF2B5EF4-FFF2-40B4-BE49-F238E27FC236}">
              <a16:creationId xmlns:a16="http://schemas.microsoft.com/office/drawing/2014/main" id="{75B62F02-3A80-43E4-A590-10CAA9F763FA}"/>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2" name="テキスト ボックス 761">
          <a:extLst>
            <a:ext uri="{FF2B5EF4-FFF2-40B4-BE49-F238E27FC236}">
              <a16:creationId xmlns:a16="http://schemas.microsoft.com/office/drawing/2014/main" id="{6E6EB416-470C-47CE-B4B1-0344492EF9D8}"/>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3" name="直線コネクタ 762">
          <a:extLst>
            <a:ext uri="{FF2B5EF4-FFF2-40B4-BE49-F238E27FC236}">
              <a16:creationId xmlns:a16="http://schemas.microsoft.com/office/drawing/2014/main" id="{C50DAD62-1C72-4813-BB2F-4A7ED553B33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4" name="テキスト ボックス 763">
          <a:extLst>
            <a:ext uri="{FF2B5EF4-FFF2-40B4-BE49-F238E27FC236}">
              <a16:creationId xmlns:a16="http://schemas.microsoft.com/office/drawing/2014/main" id="{E0917547-6657-457D-B6A8-29D0DBB2DE43}"/>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5" name="【公民館】&#10;有形固定資産減価償却率グラフ枠">
          <a:extLst>
            <a:ext uri="{FF2B5EF4-FFF2-40B4-BE49-F238E27FC236}">
              <a16:creationId xmlns:a16="http://schemas.microsoft.com/office/drawing/2014/main" id="{6D74CF8B-EDDA-43CE-BCD3-341E4E0F38BB}"/>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142875</xdr:rowOff>
    </xdr:from>
    <xdr:to>
      <xdr:col>85</xdr:col>
      <xdr:colOff>126364</xdr:colOff>
      <xdr:row>108</xdr:row>
      <xdr:rowOff>152400</xdr:rowOff>
    </xdr:to>
    <xdr:cxnSp macro="">
      <xdr:nvCxnSpPr>
        <xdr:cNvPr id="766" name="直線コネクタ 765">
          <a:extLst>
            <a:ext uri="{FF2B5EF4-FFF2-40B4-BE49-F238E27FC236}">
              <a16:creationId xmlns:a16="http://schemas.microsoft.com/office/drawing/2014/main" id="{FCDE6424-23A9-4863-8432-601E62C0B49B}"/>
            </a:ext>
          </a:extLst>
        </xdr:cNvPr>
        <xdr:cNvCxnSpPr/>
      </xdr:nvCxnSpPr>
      <xdr:spPr>
        <a:xfrm flipV="1">
          <a:off x="16318864" y="17116425"/>
          <a:ext cx="0" cy="1552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7" name="【公民館】&#10;有形固定資産減価償却率最小値テキスト">
          <a:extLst>
            <a:ext uri="{FF2B5EF4-FFF2-40B4-BE49-F238E27FC236}">
              <a16:creationId xmlns:a16="http://schemas.microsoft.com/office/drawing/2014/main" id="{3592AC93-1EF5-4973-A62E-68BE699AFE5C}"/>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8" name="直線コネクタ 767">
          <a:extLst>
            <a:ext uri="{FF2B5EF4-FFF2-40B4-BE49-F238E27FC236}">
              <a16:creationId xmlns:a16="http://schemas.microsoft.com/office/drawing/2014/main" id="{DB726C96-404B-43EC-806D-8BE684584A9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89552</xdr:rowOff>
    </xdr:from>
    <xdr:ext cx="405111" cy="259045"/>
    <xdr:sp macro="" textlink="">
      <xdr:nvSpPr>
        <xdr:cNvPr id="769" name="【公民館】&#10;有形固定資産減価償却率最大値テキスト">
          <a:extLst>
            <a:ext uri="{FF2B5EF4-FFF2-40B4-BE49-F238E27FC236}">
              <a16:creationId xmlns:a16="http://schemas.microsoft.com/office/drawing/2014/main" id="{A1052477-DCD0-459A-BDD7-CEC8F03429FC}"/>
            </a:ext>
          </a:extLst>
        </xdr:cNvPr>
        <xdr:cNvSpPr txBox="1"/>
      </xdr:nvSpPr>
      <xdr:spPr>
        <a:xfrm>
          <a:off x="16357600" y="16891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142875</xdr:rowOff>
    </xdr:from>
    <xdr:to>
      <xdr:col>86</xdr:col>
      <xdr:colOff>25400</xdr:colOff>
      <xdr:row>99</xdr:row>
      <xdr:rowOff>142875</xdr:rowOff>
    </xdr:to>
    <xdr:cxnSp macro="">
      <xdr:nvCxnSpPr>
        <xdr:cNvPr id="770" name="直線コネクタ 769">
          <a:extLst>
            <a:ext uri="{FF2B5EF4-FFF2-40B4-BE49-F238E27FC236}">
              <a16:creationId xmlns:a16="http://schemas.microsoft.com/office/drawing/2014/main" id="{6778A38E-EC71-412A-BCE6-4457B6CE67D1}"/>
            </a:ext>
          </a:extLst>
        </xdr:cNvPr>
        <xdr:cNvCxnSpPr/>
      </xdr:nvCxnSpPr>
      <xdr:spPr>
        <a:xfrm>
          <a:off x="16230600" y="17116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99077</xdr:rowOff>
    </xdr:from>
    <xdr:ext cx="405111" cy="259045"/>
    <xdr:sp macro="" textlink="">
      <xdr:nvSpPr>
        <xdr:cNvPr id="771" name="【公民館】&#10;有形固定資産減価償却率平均値テキスト">
          <a:extLst>
            <a:ext uri="{FF2B5EF4-FFF2-40B4-BE49-F238E27FC236}">
              <a16:creationId xmlns:a16="http://schemas.microsoft.com/office/drawing/2014/main" id="{8AC84292-CAB1-4C0B-8FFD-9BAEB43B8DF2}"/>
            </a:ext>
          </a:extLst>
        </xdr:cNvPr>
        <xdr:cNvSpPr txBox="1"/>
      </xdr:nvSpPr>
      <xdr:spPr>
        <a:xfrm>
          <a:off x="16357600" y="18101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120650</xdr:rowOff>
    </xdr:from>
    <xdr:to>
      <xdr:col>85</xdr:col>
      <xdr:colOff>177800</xdr:colOff>
      <xdr:row>106</xdr:row>
      <xdr:rowOff>50800</xdr:rowOff>
    </xdr:to>
    <xdr:sp macro="" textlink="">
      <xdr:nvSpPr>
        <xdr:cNvPr id="772" name="フローチャート: 判断 771">
          <a:extLst>
            <a:ext uri="{FF2B5EF4-FFF2-40B4-BE49-F238E27FC236}">
              <a16:creationId xmlns:a16="http://schemas.microsoft.com/office/drawing/2014/main" id="{CB0BAC39-2EB0-4FE2-9A2A-9287AE83F15E}"/>
            </a:ext>
          </a:extLst>
        </xdr:cNvPr>
        <xdr:cNvSpPr/>
      </xdr:nvSpPr>
      <xdr:spPr>
        <a:xfrm>
          <a:off x="16268700" y="1812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99695</xdr:rowOff>
    </xdr:from>
    <xdr:to>
      <xdr:col>81</xdr:col>
      <xdr:colOff>101600</xdr:colOff>
      <xdr:row>106</xdr:row>
      <xdr:rowOff>29845</xdr:rowOff>
    </xdr:to>
    <xdr:sp macro="" textlink="">
      <xdr:nvSpPr>
        <xdr:cNvPr id="773" name="フローチャート: 判断 772">
          <a:extLst>
            <a:ext uri="{FF2B5EF4-FFF2-40B4-BE49-F238E27FC236}">
              <a16:creationId xmlns:a16="http://schemas.microsoft.com/office/drawing/2014/main" id="{5BB5828D-72C1-4838-8F5C-242F08BDAA91}"/>
            </a:ext>
          </a:extLst>
        </xdr:cNvPr>
        <xdr:cNvSpPr/>
      </xdr:nvSpPr>
      <xdr:spPr>
        <a:xfrm>
          <a:off x="154305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120650</xdr:rowOff>
    </xdr:from>
    <xdr:to>
      <xdr:col>76</xdr:col>
      <xdr:colOff>165100</xdr:colOff>
      <xdr:row>105</xdr:row>
      <xdr:rowOff>50800</xdr:rowOff>
    </xdr:to>
    <xdr:sp macro="" textlink="">
      <xdr:nvSpPr>
        <xdr:cNvPr id="774" name="フローチャート: 判断 773">
          <a:extLst>
            <a:ext uri="{FF2B5EF4-FFF2-40B4-BE49-F238E27FC236}">
              <a16:creationId xmlns:a16="http://schemas.microsoft.com/office/drawing/2014/main" id="{3EA9CB3D-F637-47F1-864C-33D326D70D5A}"/>
            </a:ext>
          </a:extLst>
        </xdr:cNvPr>
        <xdr:cNvSpPr/>
      </xdr:nvSpPr>
      <xdr:spPr>
        <a:xfrm>
          <a:off x="14541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34925</xdr:rowOff>
    </xdr:from>
    <xdr:to>
      <xdr:col>72</xdr:col>
      <xdr:colOff>38100</xdr:colOff>
      <xdr:row>105</xdr:row>
      <xdr:rowOff>136525</xdr:rowOff>
    </xdr:to>
    <xdr:sp macro="" textlink="">
      <xdr:nvSpPr>
        <xdr:cNvPr id="775" name="フローチャート: 判断 774">
          <a:extLst>
            <a:ext uri="{FF2B5EF4-FFF2-40B4-BE49-F238E27FC236}">
              <a16:creationId xmlns:a16="http://schemas.microsoft.com/office/drawing/2014/main" id="{355F4749-21FB-4E10-AE81-6EFF334CF4E3}"/>
            </a:ext>
          </a:extLst>
        </xdr:cNvPr>
        <xdr:cNvSpPr/>
      </xdr:nvSpPr>
      <xdr:spPr>
        <a:xfrm>
          <a:off x="13652500" y="1803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139700</xdr:rowOff>
    </xdr:from>
    <xdr:to>
      <xdr:col>67</xdr:col>
      <xdr:colOff>101600</xdr:colOff>
      <xdr:row>105</xdr:row>
      <xdr:rowOff>69850</xdr:rowOff>
    </xdr:to>
    <xdr:sp macro="" textlink="">
      <xdr:nvSpPr>
        <xdr:cNvPr id="776" name="フローチャート: 判断 775">
          <a:extLst>
            <a:ext uri="{FF2B5EF4-FFF2-40B4-BE49-F238E27FC236}">
              <a16:creationId xmlns:a16="http://schemas.microsoft.com/office/drawing/2014/main" id="{2BCCB9F7-E07B-464B-8946-00A91F37ECF3}"/>
            </a:ext>
          </a:extLst>
        </xdr:cNvPr>
        <xdr:cNvSpPr/>
      </xdr:nvSpPr>
      <xdr:spPr>
        <a:xfrm>
          <a:off x="12763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D937F7C0-2D6B-490D-BB43-79D67AF62AE6}"/>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DB025C44-F9A7-4C21-9960-B185413729DE}"/>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F88D57DC-D2E8-4383-B66A-006017F5DC8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B8D59CC4-F362-4EA1-956B-E58F59849E8B}"/>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0EB129E3-B5D3-4DCE-81B4-B3E84D32D4A1}"/>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147320</xdr:rowOff>
    </xdr:from>
    <xdr:to>
      <xdr:col>85</xdr:col>
      <xdr:colOff>177800</xdr:colOff>
      <xdr:row>104</xdr:row>
      <xdr:rowOff>77470</xdr:rowOff>
    </xdr:to>
    <xdr:sp macro="" textlink="">
      <xdr:nvSpPr>
        <xdr:cNvPr id="782" name="楕円 781">
          <a:extLst>
            <a:ext uri="{FF2B5EF4-FFF2-40B4-BE49-F238E27FC236}">
              <a16:creationId xmlns:a16="http://schemas.microsoft.com/office/drawing/2014/main" id="{D117085A-A3E6-4D7C-AF78-E33CDAC3F72C}"/>
            </a:ext>
          </a:extLst>
        </xdr:cNvPr>
        <xdr:cNvSpPr/>
      </xdr:nvSpPr>
      <xdr:spPr>
        <a:xfrm>
          <a:off x="16268700" y="1780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170197</xdr:rowOff>
    </xdr:from>
    <xdr:ext cx="405111" cy="259045"/>
    <xdr:sp macro="" textlink="">
      <xdr:nvSpPr>
        <xdr:cNvPr id="783" name="【公民館】&#10;有形固定資産減価償却率該当値テキスト">
          <a:extLst>
            <a:ext uri="{FF2B5EF4-FFF2-40B4-BE49-F238E27FC236}">
              <a16:creationId xmlns:a16="http://schemas.microsoft.com/office/drawing/2014/main" id="{F175918E-D2AA-4D32-B852-48B86DAB6B54}"/>
            </a:ext>
          </a:extLst>
        </xdr:cNvPr>
        <xdr:cNvSpPr txBox="1"/>
      </xdr:nvSpPr>
      <xdr:spPr>
        <a:xfrm>
          <a:off x="16357600" y="1765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92075</xdr:rowOff>
    </xdr:from>
    <xdr:to>
      <xdr:col>81</xdr:col>
      <xdr:colOff>101600</xdr:colOff>
      <xdr:row>104</xdr:row>
      <xdr:rowOff>22225</xdr:rowOff>
    </xdr:to>
    <xdr:sp macro="" textlink="">
      <xdr:nvSpPr>
        <xdr:cNvPr id="784" name="楕円 783">
          <a:extLst>
            <a:ext uri="{FF2B5EF4-FFF2-40B4-BE49-F238E27FC236}">
              <a16:creationId xmlns:a16="http://schemas.microsoft.com/office/drawing/2014/main" id="{C648C161-D477-40C2-B4BE-896861BBC851}"/>
            </a:ext>
          </a:extLst>
        </xdr:cNvPr>
        <xdr:cNvSpPr/>
      </xdr:nvSpPr>
      <xdr:spPr>
        <a:xfrm>
          <a:off x="15430500" y="1775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142875</xdr:rowOff>
    </xdr:from>
    <xdr:to>
      <xdr:col>85</xdr:col>
      <xdr:colOff>127000</xdr:colOff>
      <xdr:row>104</xdr:row>
      <xdr:rowOff>26670</xdr:rowOff>
    </xdr:to>
    <xdr:cxnSp macro="">
      <xdr:nvCxnSpPr>
        <xdr:cNvPr id="785" name="直線コネクタ 784">
          <a:extLst>
            <a:ext uri="{FF2B5EF4-FFF2-40B4-BE49-F238E27FC236}">
              <a16:creationId xmlns:a16="http://schemas.microsoft.com/office/drawing/2014/main" id="{FABF06F5-0702-4E91-89A9-2863C003ADBD}"/>
            </a:ext>
          </a:extLst>
        </xdr:cNvPr>
        <xdr:cNvCxnSpPr/>
      </xdr:nvCxnSpPr>
      <xdr:spPr>
        <a:xfrm>
          <a:off x="15481300" y="17802225"/>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42545</xdr:rowOff>
    </xdr:from>
    <xdr:to>
      <xdr:col>76</xdr:col>
      <xdr:colOff>165100</xdr:colOff>
      <xdr:row>103</xdr:row>
      <xdr:rowOff>144145</xdr:rowOff>
    </xdr:to>
    <xdr:sp macro="" textlink="">
      <xdr:nvSpPr>
        <xdr:cNvPr id="786" name="楕円 785">
          <a:extLst>
            <a:ext uri="{FF2B5EF4-FFF2-40B4-BE49-F238E27FC236}">
              <a16:creationId xmlns:a16="http://schemas.microsoft.com/office/drawing/2014/main" id="{82B08239-F974-4FB3-A909-0E15E9EC95AD}"/>
            </a:ext>
          </a:extLst>
        </xdr:cNvPr>
        <xdr:cNvSpPr/>
      </xdr:nvSpPr>
      <xdr:spPr>
        <a:xfrm>
          <a:off x="14541500" y="1770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93345</xdr:rowOff>
    </xdr:from>
    <xdr:to>
      <xdr:col>81</xdr:col>
      <xdr:colOff>50800</xdr:colOff>
      <xdr:row>103</xdr:row>
      <xdr:rowOff>142875</xdr:rowOff>
    </xdr:to>
    <xdr:cxnSp macro="">
      <xdr:nvCxnSpPr>
        <xdr:cNvPr id="787" name="直線コネクタ 786">
          <a:extLst>
            <a:ext uri="{FF2B5EF4-FFF2-40B4-BE49-F238E27FC236}">
              <a16:creationId xmlns:a16="http://schemas.microsoft.com/office/drawing/2014/main" id="{A49960B2-827B-449C-B8BD-BC6B7842DE7D}"/>
            </a:ext>
          </a:extLst>
        </xdr:cNvPr>
        <xdr:cNvCxnSpPr/>
      </xdr:nvCxnSpPr>
      <xdr:spPr>
        <a:xfrm>
          <a:off x="14592300" y="1775269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27305</xdr:rowOff>
    </xdr:from>
    <xdr:to>
      <xdr:col>72</xdr:col>
      <xdr:colOff>38100</xdr:colOff>
      <xdr:row>103</xdr:row>
      <xdr:rowOff>128905</xdr:rowOff>
    </xdr:to>
    <xdr:sp macro="" textlink="">
      <xdr:nvSpPr>
        <xdr:cNvPr id="788" name="楕円 787">
          <a:extLst>
            <a:ext uri="{FF2B5EF4-FFF2-40B4-BE49-F238E27FC236}">
              <a16:creationId xmlns:a16="http://schemas.microsoft.com/office/drawing/2014/main" id="{163ED7FE-EC2E-4AC0-839B-423109BC7B6F}"/>
            </a:ext>
          </a:extLst>
        </xdr:cNvPr>
        <xdr:cNvSpPr/>
      </xdr:nvSpPr>
      <xdr:spPr>
        <a:xfrm>
          <a:off x="13652500" y="1768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78105</xdr:rowOff>
    </xdr:from>
    <xdr:to>
      <xdr:col>76</xdr:col>
      <xdr:colOff>114300</xdr:colOff>
      <xdr:row>103</xdr:row>
      <xdr:rowOff>93345</xdr:rowOff>
    </xdr:to>
    <xdr:cxnSp macro="">
      <xdr:nvCxnSpPr>
        <xdr:cNvPr id="789" name="直線コネクタ 788">
          <a:extLst>
            <a:ext uri="{FF2B5EF4-FFF2-40B4-BE49-F238E27FC236}">
              <a16:creationId xmlns:a16="http://schemas.microsoft.com/office/drawing/2014/main" id="{A04DBA2D-DBBC-4E0E-96DB-3532C33F8E77}"/>
            </a:ext>
          </a:extLst>
        </xdr:cNvPr>
        <xdr:cNvCxnSpPr/>
      </xdr:nvCxnSpPr>
      <xdr:spPr>
        <a:xfrm>
          <a:off x="13703300" y="1773745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132080</xdr:rowOff>
    </xdr:from>
    <xdr:to>
      <xdr:col>67</xdr:col>
      <xdr:colOff>101600</xdr:colOff>
      <xdr:row>107</xdr:row>
      <xdr:rowOff>62230</xdr:rowOff>
    </xdr:to>
    <xdr:sp macro="" textlink="">
      <xdr:nvSpPr>
        <xdr:cNvPr id="790" name="楕円 789">
          <a:extLst>
            <a:ext uri="{FF2B5EF4-FFF2-40B4-BE49-F238E27FC236}">
              <a16:creationId xmlns:a16="http://schemas.microsoft.com/office/drawing/2014/main" id="{35516D93-E0DD-454F-8117-6A9985F30F3C}"/>
            </a:ext>
          </a:extLst>
        </xdr:cNvPr>
        <xdr:cNvSpPr/>
      </xdr:nvSpPr>
      <xdr:spPr>
        <a:xfrm>
          <a:off x="12763500" y="1830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78105</xdr:rowOff>
    </xdr:from>
    <xdr:to>
      <xdr:col>71</xdr:col>
      <xdr:colOff>177800</xdr:colOff>
      <xdr:row>107</xdr:row>
      <xdr:rowOff>11430</xdr:rowOff>
    </xdr:to>
    <xdr:cxnSp macro="">
      <xdr:nvCxnSpPr>
        <xdr:cNvPr id="791" name="直線コネクタ 790">
          <a:extLst>
            <a:ext uri="{FF2B5EF4-FFF2-40B4-BE49-F238E27FC236}">
              <a16:creationId xmlns:a16="http://schemas.microsoft.com/office/drawing/2014/main" id="{AE1FC58E-C6CE-4DA2-9ED2-2D4813E0CEA8}"/>
            </a:ext>
          </a:extLst>
        </xdr:cNvPr>
        <xdr:cNvCxnSpPr/>
      </xdr:nvCxnSpPr>
      <xdr:spPr>
        <a:xfrm flipV="1">
          <a:off x="12814300" y="17737455"/>
          <a:ext cx="889000" cy="619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20972</xdr:rowOff>
    </xdr:from>
    <xdr:ext cx="405111" cy="259045"/>
    <xdr:sp macro="" textlink="">
      <xdr:nvSpPr>
        <xdr:cNvPr id="792" name="n_1aveValue【公民館】&#10;有形固定資産減価償却率">
          <a:extLst>
            <a:ext uri="{FF2B5EF4-FFF2-40B4-BE49-F238E27FC236}">
              <a16:creationId xmlns:a16="http://schemas.microsoft.com/office/drawing/2014/main" id="{D1AA3B99-1F79-4BA8-97B9-923E03160EE4}"/>
            </a:ext>
          </a:extLst>
        </xdr:cNvPr>
        <xdr:cNvSpPr txBox="1"/>
      </xdr:nvSpPr>
      <xdr:spPr>
        <a:xfrm>
          <a:off x="15266044" y="1819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41927</xdr:rowOff>
    </xdr:from>
    <xdr:ext cx="405111" cy="259045"/>
    <xdr:sp macro="" textlink="">
      <xdr:nvSpPr>
        <xdr:cNvPr id="793" name="n_2aveValue【公民館】&#10;有形固定資産減価償却率">
          <a:extLst>
            <a:ext uri="{FF2B5EF4-FFF2-40B4-BE49-F238E27FC236}">
              <a16:creationId xmlns:a16="http://schemas.microsoft.com/office/drawing/2014/main" id="{CD7A62C0-808C-4DBF-8450-6605B1153675}"/>
            </a:ext>
          </a:extLst>
        </xdr:cNvPr>
        <xdr:cNvSpPr txBox="1"/>
      </xdr:nvSpPr>
      <xdr:spPr>
        <a:xfrm>
          <a:off x="14389744" y="1804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127652</xdr:rowOff>
    </xdr:from>
    <xdr:ext cx="405111" cy="259045"/>
    <xdr:sp macro="" textlink="">
      <xdr:nvSpPr>
        <xdr:cNvPr id="794" name="n_3aveValue【公民館】&#10;有形固定資産減価償却率">
          <a:extLst>
            <a:ext uri="{FF2B5EF4-FFF2-40B4-BE49-F238E27FC236}">
              <a16:creationId xmlns:a16="http://schemas.microsoft.com/office/drawing/2014/main" id="{3CFFF4E5-0A67-4E83-90C9-DE3F97E30293}"/>
            </a:ext>
          </a:extLst>
        </xdr:cNvPr>
        <xdr:cNvSpPr txBox="1"/>
      </xdr:nvSpPr>
      <xdr:spPr>
        <a:xfrm>
          <a:off x="13500744" y="1812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86377</xdr:rowOff>
    </xdr:from>
    <xdr:ext cx="405111" cy="259045"/>
    <xdr:sp macro="" textlink="">
      <xdr:nvSpPr>
        <xdr:cNvPr id="795" name="n_4aveValue【公民館】&#10;有形固定資産減価償却率">
          <a:extLst>
            <a:ext uri="{FF2B5EF4-FFF2-40B4-BE49-F238E27FC236}">
              <a16:creationId xmlns:a16="http://schemas.microsoft.com/office/drawing/2014/main" id="{F1BB3106-B719-4FC7-9E69-96E6D9D50747}"/>
            </a:ext>
          </a:extLst>
        </xdr:cNvPr>
        <xdr:cNvSpPr txBox="1"/>
      </xdr:nvSpPr>
      <xdr:spPr>
        <a:xfrm>
          <a:off x="12611744" y="1774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38752</xdr:rowOff>
    </xdr:from>
    <xdr:ext cx="405111" cy="259045"/>
    <xdr:sp macro="" textlink="">
      <xdr:nvSpPr>
        <xdr:cNvPr id="796" name="n_1mainValue【公民館】&#10;有形固定資産減価償却率">
          <a:extLst>
            <a:ext uri="{FF2B5EF4-FFF2-40B4-BE49-F238E27FC236}">
              <a16:creationId xmlns:a16="http://schemas.microsoft.com/office/drawing/2014/main" id="{A9E04C0E-AD97-4661-A32C-EE0AD4BF9E22}"/>
            </a:ext>
          </a:extLst>
        </xdr:cNvPr>
        <xdr:cNvSpPr txBox="1"/>
      </xdr:nvSpPr>
      <xdr:spPr>
        <a:xfrm>
          <a:off x="15266044" y="1752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160672</xdr:rowOff>
    </xdr:from>
    <xdr:ext cx="405111" cy="259045"/>
    <xdr:sp macro="" textlink="">
      <xdr:nvSpPr>
        <xdr:cNvPr id="797" name="n_2mainValue【公民館】&#10;有形固定資産減価償却率">
          <a:extLst>
            <a:ext uri="{FF2B5EF4-FFF2-40B4-BE49-F238E27FC236}">
              <a16:creationId xmlns:a16="http://schemas.microsoft.com/office/drawing/2014/main" id="{82AABBFE-255D-4117-AD56-EF7AAC1CE7AD}"/>
            </a:ext>
          </a:extLst>
        </xdr:cNvPr>
        <xdr:cNvSpPr txBox="1"/>
      </xdr:nvSpPr>
      <xdr:spPr>
        <a:xfrm>
          <a:off x="14389744" y="1747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145432</xdr:rowOff>
    </xdr:from>
    <xdr:ext cx="405111" cy="259045"/>
    <xdr:sp macro="" textlink="">
      <xdr:nvSpPr>
        <xdr:cNvPr id="798" name="n_3mainValue【公民館】&#10;有形固定資産減価償却率">
          <a:extLst>
            <a:ext uri="{FF2B5EF4-FFF2-40B4-BE49-F238E27FC236}">
              <a16:creationId xmlns:a16="http://schemas.microsoft.com/office/drawing/2014/main" id="{1F944D8E-BE1D-4AEF-B77D-7B38D2078134}"/>
            </a:ext>
          </a:extLst>
        </xdr:cNvPr>
        <xdr:cNvSpPr txBox="1"/>
      </xdr:nvSpPr>
      <xdr:spPr>
        <a:xfrm>
          <a:off x="13500744" y="1746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53357</xdr:rowOff>
    </xdr:from>
    <xdr:ext cx="405111" cy="259045"/>
    <xdr:sp macro="" textlink="">
      <xdr:nvSpPr>
        <xdr:cNvPr id="799" name="n_4mainValue【公民館】&#10;有形固定資産減価償却率">
          <a:extLst>
            <a:ext uri="{FF2B5EF4-FFF2-40B4-BE49-F238E27FC236}">
              <a16:creationId xmlns:a16="http://schemas.microsoft.com/office/drawing/2014/main" id="{0BE8350E-8477-4C5F-9570-A08D40BF7600}"/>
            </a:ext>
          </a:extLst>
        </xdr:cNvPr>
        <xdr:cNvSpPr txBox="1"/>
      </xdr:nvSpPr>
      <xdr:spPr>
        <a:xfrm>
          <a:off x="12611744" y="1839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0" name="正方形/長方形 799">
          <a:extLst>
            <a:ext uri="{FF2B5EF4-FFF2-40B4-BE49-F238E27FC236}">
              <a16:creationId xmlns:a16="http://schemas.microsoft.com/office/drawing/2014/main" id="{99F505CD-4E63-415A-9678-B3703069CC2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1" name="正方形/長方形 800">
          <a:extLst>
            <a:ext uri="{FF2B5EF4-FFF2-40B4-BE49-F238E27FC236}">
              <a16:creationId xmlns:a16="http://schemas.microsoft.com/office/drawing/2014/main" id="{3DB263E0-4BF7-45D3-B301-5D6EDAFCBAA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2" name="正方形/長方形 801">
          <a:extLst>
            <a:ext uri="{FF2B5EF4-FFF2-40B4-BE49-F238E27FC236}">
              <a16:creationId xmlns:a16="http://schemas.microsoft.com/office/drawing/2014/main" id="{322431DD-D9BF-4050-94CA-1BFCD0330DF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3" name="正方形/長方形 802">
          <a:extLst>
            <a:ext uri="{FF2B5EF4-FFF2-40B4-BE49-F238E27FC236}">
              <a16:creationId xmlns:a16="http://schemas.microsoft.com/office/drawing/2014/main" id="{B81F1130-D074-4850-B989-B072D1F6562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4" name="正方形/長方形 803">
          <a:extLst>
            <a:ext uri="{FF2B5EF4-FFF2-40B4-BE49-F238E27FC236}">
              <a16:creationId xmlns:a16="http://schemas.microsoft.com/office/drawing/2014/main" id="{4BAB848D-A46E-48B7-8654-987D7AA8DB8C}"/>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5" name="正方形/長方形 804">
          <a:extLst>
            <a:ext uri="{FF2B5EF4-FFF2-40B4-BE49-F238E27FC236}">
              <a16:creationId xmlns:a16="http://schemas.microsoft.com/office/drawing/2014/main" id="{487D2218-DB9B-4D83-9B70-794FA9B94F13}"/>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6" name="正方形/長方形 805">
          <a:extLst>
            <a:ext uri="{FF2B5EF4-FFF2-40B4-BE49-F238E27FC236}">
              <a16:creationId xmlns:a16="http://schemas.microsoft.com/office/drawing/2014/main" id="{B0809A04-7775-41FF-9418-4E182F9089F3}"/>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7" name="正方形/長方形 806">
          <a:extLst>
            <a:ext uri="{FF2B5EF4-FFF2-40B4-BE49-F238E27FC236}">
              <a16:creationId xmlns:a16="http://schemas.microsoft.com/office/drawing/2014/main" id="{B8F66407-AA90-48EF-830D-FE321FB5E41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8" name="テキスト ボックス 807">
          <a:extLst>
            <a:ext uri="{FF2B5EF4-FFF2-40B4-BE49-F238E27FC236}">
              <a16:creationId xmlns:a16="http://schemas.microsoft.com/office/drawing/2014/main" id="{68F71FEB-F0AD-495F-B31F-B0612BCD6741}"/>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9" name="直線コネクタ 808">
          <a:extLst>
            <a:ext uri="{FF2B5EF4-FFF2-40B4-BE49-F238E27FC236}">
              <a16:creationId xmlns:a16="http://schemas.microsoft.com/office/drawing/2014/main" id="{972243B8-BADE-452E-BEDE-809500F3EED5}"/>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10" name="直線コネクタ 809">
          <a:extLst>
            <a:ext uri="{FF2B5EF4-FFF2-40B4-BE49-F238E27FC236}">
              <a16:creationId xmlns:a16="http://schemas.microsoft.com/office/drawing/2014/main" id="{BD40339A-3E58-498E-AB77-9334DA54B9A6}"/>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11" name="テキスト ボックス 810">
          <a:extLst>
            <a:ext uri="{FF2B5EF4-FFF2-40B4-BE49-F238E27FC236}">
              <a16:creationId xmlns:a16="http://schemas.microsoft.com/office/drawing/2014/main" id="{AB0532B5-9C49-475F-957F-9659C1E879FE}"/>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12" name="直線コネクタ 811">
          <a:extLst>
            <a:ext uri="{FF2B5EF4-FFF2-40B4-BE49-F238E27FC236}">
              <a16:creationId xmlns:a16="http://schemas.microsoft.com/office/drawing/2014/main" id="{0663C661-F05E-4017-AE56-C0DBB31965B1}"/>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3" name="テキスト ボックス 812">
          <a:extLst>
            <a:ext uri="{FF2B5EF4-FFF2-40B4-BE49-F238E27FC236}">
              <a16:creationId xmlns:a16="http://schemas.microsoft.com/office/drawing/2014/main" id="{56B9C01E-E4C9-472C-9D7F-B482413B7BF8}"/>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4" name="直線コネクタ 813">
          <a:extLst>
            <a:ext uri="{FF2B5EF4-FFF2-40B4-BE49-F238E27FC236}">
              <a16:creationId xmlns:a16="http://schemas.microsoft.com/office/drawing/2014/main" id="{CFD5C5BE-1B37-4C5D-9BC1-2021921B8B2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5" name="テキスト ボックス 814">
          <a:extLst>
            <a:ext uri="{FF2B5EF4-FFF2-40B4-BE49-F238E27FC236}">
              <a16:creationId xmlns:a16="http://schemas.microsoft.com/office/drawing/2014/main" id="{981C797A-8A6C-477F-8984-0F77246DA6AB}"/>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6" name="直線コネクタ 815">
          <a:extLst>
            <a:ext uri="{FF2B5EF4-FFF2-40B4-BE49-F238E27FC236}">
              <a16:creationId xmlns:a16="http://schemas.microsoft.com/office/drawing/2014/main" id="{DCB5D018-B6F9-4450-B3C8-1DD03E446706}"/>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7" name="テキスト ボックス 816">
          <a:extLst>
            <a:ext uri="{FF2B5EF4-FFF2-40B4-BE49-F238E27FC236}">
              <a16:creationId xmlns:a16="http://schemas.microsoft.com/office/drawing/2014/main" id="{4F51098D-006B-47B1-9501-F6A03DB48B46}"/>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a:extLst>
            <a:ext uri="{FF2B5EF4-FFF2-40B4-BE49-F238E27FC236}">
              <a16:creationId xmlns:a16="http://schemas.microsoft.com/office/drawing/2014/main" id="{146EEB7D-4761-4905-B69C-040EB15114AF}"/>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9" name="テキスト ボックス 818">
          <a:extLst>
            <a:ext uri="{FF2B5EF4-FFF2-40B4-BE49-F238E27FC236}">
              <a16:creationId xmlns:a16="http://schemas.microsoft.com/office/drawing/2014/main" id="{007130B2-F364-427C-91DE-7508946B0D93}"/>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公民館】&#10;一人当たり面積グラフ枠">
          <a:extLst>
            <a:ext uri="{FF2B5EF4-FFF2-40B4-BE49-F238E27FC236}">
              <a16:creationId xmlns:a16="http://schemas.microsoft.com/office/drawing/2014/main" id="{D2A04AFA-110F-41EA-8394-1399B214B5D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57913</xdr:rowOff>
    </xdr:from>
    <xdr:to>
      <xdr:col>116</xdr:col>
      <xdr:colOff>62864</xdr:colOff>
      <xdr:row>108</xdr:row>
      <xdr:rowOff>67056</xdr:rowOff>
    </xdr:to>
    <xdr:cxnSp macro="">
      <xdr:nvCxnSpPr>
        <xdr:cNvPr id="821" name="直線コネクタ 820">
          <a:extLst>
            <a:ext uri="{FF2B5EF4-FFF2-40B4-BE49-F238E27FC236}">
              <a16:creationId xmlns:a16="http://schemas.microsoft.com/office/drawing/2014/main" id="{24541A76-707B-4E08-97C4-B670F9734359}"/>
            </a:ext>
          </a:extLst>
        </xdr:cNvPr>
        <xdr:cNvCxnSpPr/>
      </xdr:nvCxnSpPr>
      <xdr:spPr>
        <a:xfrm flipV="1">
          <a:off x="22160864" y="17202913"/>
          <a:ext cx="0" cy="1380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822" name="【公民館】&#10;一人当たり面積最小値テキスト">
          <a:extLst>
            <a:ext uri="{FF2B5EF4-FFF2-40B4-BE49-F238E27FC236}">
              <a16:creationId xmlns:a16="http://schemas.microsoft.com/office/drawing/2014/main" id="{D0CD9344-7FB9-429E-8F0D-600ACC9DAC24}"/>
            </a:ext>
          </a:extLst>
        </xdr:cNvPr>
        <xdr:cNvSpPr txBox="1"/>
      </xdr:nvSpPr>
      <xdr:spPr>
        <a:xfrm>
          <a:off x="22199600" y="1858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823" name="直線コネクタ 822">
          <a:extLst>
            <a:ext uri="{FF2B5EF4-FFF2-40B4-BE49-F238E27FC236}">
              <a16:creationId xmlns:a16="http://schemas.microsoft.com/office/drawing/2014/main" id="{0DBBFEBB-F409-4BE9-9BB9-825FABF29762}"/>
            </a:ext>
          </a:extLst>
        </xdr:cNvPr>
        <xdr:cNvCxnSpPr/>
      </xdr:nvCxnSpPr>
      <xdr:spPr>
        <a:xfrm>
          <a:off x="22072600" y="1858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4590</xdr:rowOff>
    </xdr:from>
    <xdr:ext cx="469744" cy="259045"/>
    <xdr:sp macro="" textlink="">
      <xdr:nvSpPr>
        <xdr:cNvPr id="824" name="【公民館】&#10;一人当たり面積最大値テキスト">
          <a:extLst>
            <a:ext uri="{FF2B5EF4-FFF2-40B4-BE49-F238E27FC236}">
              <a16:creationId xmlns:a16="http://schemas.microsoft.com/office/drawing/2014/main" id="{B9B37DA6-6ED6-41F3-A438-768AF3AF1705}"/>
            </a:ext>
          </a:extLst>
        </xdr:cNvPr>
        <xdr:cNvSpPr txBox="1"/>
      </xdr:nvSpPr>
      <xdr:spPr>
        <a:xfrm>
          <a:off x="22199600" y="1697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57913</xdr:rowOff>
    </xdr:from>
    <xdr:to>
      <xdr:col>116</xdr:col>
      <xdr:colOff>152400</xdr:colOff>
      <xdr:row>100</xdr:row>
      <xdr:rowOff>57913</xdr:rowOff>
    </xdr:to>
    <xdr:cxnSp macro="">
      <xdr:nvCxnSpPr>
        <xdr:cNvPr id="825" name="直線コネクタ 824">
          <a:extLst>
            <a:ext uri="{FF2B5EF4-FFF2-40B4-BE49-F238E27FC236}">
              <a16:creationId xmlns:a16="http://schemas.microsoft.com/office/drawing/2014/main" id="{8A2BD3D2-D4A8-4A69-9E89-B99372EC2E99}"/>
            </a:ext>
          </a:extLst>
        </xdr:cNvPr>
        <xdr:cNvCxnSpPr/>
      </xdr:nvCxnSpPr>
      <xdr:spPr>
        <a:xfrm>
          <a:off x="22072600" y="17202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85768</xdr:rowOff>
    </xdr:from>
    <xdr:ext cx="469744" cy="259045"/>
    <xdr:sp macro="" textlink="">
      <xdr:nvSpPr>
        <xdr:cNvPr id="826" name="【公民館】&#10;一人当たり面積平均値テキスト">
          <a:extLst>
            <a:ext uri="{FF2B5EF4-FFF2-40B4-BE49-F238E27FC236}">
              <a16:creationId xmlns:a16="http://schemas.microsoft.com/office/drawing/2014/main" id="{641C589C-70F1-40E1-8F8E-D27AF52D7BF9}"/>
            </a:ext>
          </a:extLst>
        </xdr:cNvPr>
        <xdr:cNvSpPr txBox="1"/>
      </xdr:nvSpPr>
      <xdr:spPr>
        <a:xfrm>
          <a:off x="22199600" y="180880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62891</xdr:rowOff>
    </xdr:from>
    <xdr:to>
      <xdr:col>116</xdr:col>
      <xdr:colOff>114300</xdr:colOff>
      <xdr:row>106</xdr:row>
      <xdr:rowOff>164491</xdr:rowOff>
    </xdr:to>
    <xdr:sp macro="" textlink="">
      <xdr:nvSpPr>
        <xdr:cNvPr id="827" name="フローチャート: 判断 826">
          <a:extLst>
            <a:ext uri="{FF2B5EF4-FFF2-40B4-BE49-F238E27FC236}">
              <a16:creationId xmlns:a16="http://schemas.microsoft.com/office/drawing/2014/main" id="{4517285D-F864-4A64-87F6-73140CB57588}"/>
            </a:ext>
          </a:extLst>
        </xdr:cNvPr>
        <xdr:cNvSpPr/>
      </xdr:nvSpPr>
      <xdr:spPr>
        <a:xfrm>
          <a:off x="22110700" y="18236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68377</xdr:rowOff>
    </xdr:from>
    <xdr:to>
      <xdr:col>112</xdr:col>
      <xdr:colOff>38100</xdr:colOff>
      <xdr:row>106</xdr:row>
      <xdr:rowOff>169977</xdr:rowOff>
    </xdr:to>
    <xdr:sp macro="" textlink="">
      <xdr:nvSpPr>
        <xdr:cNvPr id="828" name="フローチャート: 判断 827">
          <a:extLst>
            <a:ext uri="{FF2B5EF4-FFF2-40B4-BE49-F238E27FC236}">
              <a16:creationId xmlns:a16="http://schemas.microsoft.com/office/drawing/2014/main" id="{AEF90BA6-CD9D-4091-B8A4-647CD6C76A5C}"/>
            </a:ext>
          </a:extLst>
        </xdr:cNvPr>
        <xdr:cNvSpPr/>
      </xdr:nvSpPr>
      <xdr:spPr>
        <a:xfrm>
          <a:off x="21272500" y="1824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77521</xdr:rowOff>
    </xdr:from>
    <xdr:to>
      <xdr:col>107</xdr:col>
      <xdr:colOff>101600</xdr:colOff>
      <xdr:row>107</xdr:row>
      <xdr:rowOff>7671</xdr:rowOff>
    </xdr:to>
    <xdr:sp macro="" textlink="">
      <xdr:nvSpPr>
        <xdr:cNvPr id="829" name="フローチャート: 判断 828">
          <a:extLst>
            <a:ext uri="{FF2B5EF4-FFF2-40B4-BE49-F238E27FC236}">
              <a16:creationId xmlns:a16="http://schemas.microsoft.com/office/drawing/2014/main" id="{3FA50A83-168F-49B6-A6D6-43BA858E27F0}"/>
            </a:ext>
          </a:extLst>
        </xdr:cNvPr>
        <xdr:cNvSpPr/>
      </xdr:nvSpPr>
      <xdr:spPr>
        <a:xfrm>
          <a:off x="20383500" y="18251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94895</xdr:rowOff>
    </xdr:from>
    <xdr:to>
      <xdr:col>102</xdr:col>
      <xdr:colOff>165100</xdr:colOff>
      <xdr:row>107</xdr:row>
      <xdr:rowOff>25045</xdr:rowOff>
    </xdr:to>
    <xdr:sp macro="" textlink="">
      <xdr:nvSpPr>
        <xdr:cNvPr id="830" name="フローチャート: 判断 829">
          <a:extLst>
            <a:ext uri="{FF2B5EF4-FFF2-40B4-BE49-F238E27FC236}">
              <a16:creationId xmlns:a16="http://schemas.microsoft.com/office/drawing/2014/main" id="{937AFF72-833F-4EC5-B487-954D052F8AEE}"/>
            </a:ext>
          </a:extLst>
        </xdr:cNvPr>
        <xdr:cNvSpPr/>
      </xdr:nvSpPr>
      <xdr:spPr>
        <a:xfrm>
          <a:off x="19494500" y="1826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113182</xdr:rowOff>
    </xdr:from>
    <xdr:to>
      <xdr:col>98</xdr:col>
      <xdr:colOff>38100</xdr:colOff>
      <xdr:row>107</xdr:row>
      <xdr:rowOff>43332</xdr:rowOff>
    </xdr:to>
    <xdr:sp macro="" textlink="">
      <xdr:nvSpPr>
        <xdr:cNvPr id="831" name="フローチャート: 判断 830">
          <a:extLst>
            <a:ext uri="{FF2B5EF4-FFF2-40B4-BE49-F238E27FC236}">
              <a16:creationId xmlns:a16="http://schemas.microsoft.com/office/drawing/2014/main" id="{1AD64FF2-93A4-499D-8058-0758F9A9A795}"/>
            </a:ext>
          </a:extLst>
        </xdr:cNvPr>
        <xdr:cNvSpPr/>
      </xdr:nvSpPr>
      <xdr:spPr>
        <a:xfrm>
          <a:off x="18605500" y="18286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F823F7A3-C561-4F36-8671-779384AF6B17}"/>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D07D5C77-5AE8-4B7F-BBE2-766C5BDE9F11}"/>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C6D73DB7-A036-4BF0-B3F0-F7D14DF96AA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D6D305C3-30F7-4A96-9048-976DB9F48FE8}"/>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BA05A6E3-0BEC-48D2-962C-0505830C79C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164388</xdr:rowOff>
    </xdr:from>
    <xdr:to>
      <xdr:col>116</xdr:col>
      <xdr:colOff>114300</xdr:colOff>
      <xdr:row>107</xdr:row>
      <xdr:rowOff>94538</xdr:rowOff>
    </xdr:to>
    <xdr:sp macro="" textlink="">
      <xdr:nvSpPr>
        <xdr:cNvPr id="837" name="楕円 836">
          <a:extLst>
            <a:ext uri="{FF2B5EF4-FFF2-40B4-BE49-F238E27FC236}">
              <a16:creationId xmlns:a16="http://schemas.microsoft.com/office/drawing/2014/main" id="{1BFF3CA1-EBEA-427E-B16A-7AB0F13CFD7F}"/>
            </a:ext>
          </a:extLst>
        </xdr:cNvPr>
        <xdr:cNvSpPr/>
      </xdr:nvSpPr>
      <xdr:spPr>
        <a:xfrm>
          <a:off x="22110700" y="183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142815</xdr:rowOff>
    </xdr:from>
    <xdr:ext cx="469744" cy="259045"/>
    <xdr:sp macro="" textlink="">
      <xdr:nvSpPr>
        <xdr:cNvPr id="838" name="【公民館】&#10;一人当たり面積該当値テキスト">
          <a:extLst>
            <a:ext uri="{FF2B5EF4-FFF2-40B4-BE49-F238E27FC236}">
              <a16:creationId xmlns:a16="http://schemas.microsoft.com/office/drawing/2014/main" id="{07C6691C-571B-4801-8AFF-992CE2FDBEC5}"/>
            </a:ext>
          </a:extLst>
        </xdr:cNvPr>
        <xdr:cNvSpPr txBox="1"/>
      </xdr:nvSpPr>
      <xdr:spPr>
        <a:xfrm>
          <a:off x="22199600" y="18316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168960</xdr:rowOff>
    </xdr:from>
    <xdr:to>
      <xdr:col>112</xdr:col>
      <xdr:colOff>38100</xdr:colOff>
      <xdr:row>107</xdr:row>
      <xdr:rowOff>99110</xdr:rowOff>
    </xdr:to>
    <xdr:sp macro="" textlink="">
      <xdr:nvSpPr>
        <xdr:cNvPr id="839" name="楕円 838">
          <a:extLst>
            <a:ext uri="{FF2B5EF4-FFF2-40B4-BE49-F238E27FC236}">
              <a16:creationId xmlns:a16="http://schemas.microsoft.com/office/drawing/2014/main" id="{38E88B1A-0CF0-4D4E-983E-BE993344BBAE}"/>
            </a:ext>
          </a:extLst>
        </xdr:cNvPr>
        <xdr:cNvSpPr/>
      </xdr:nvSpPr>
      <xdr:spPr>
        <a:xfrm>
          <a:off x="21272500" y="183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43738</xdr:rowOff>
    </xdr:from>
    <xdr:to>
      <xdr:col>116</xdr:col>
      <xdr:colOff>63500</xdr:colOff>
      <xdr:row>107</xdr:row>
      <xdr:rowOff>48310</xdr:rowOff>
    </xdr:to>
    <xdr:cxnSp macro="">
      <xdr:nvCxnSpPr>
        <xdr:cNvPr id="840" name="直線コネクタ 839">
          <a:extLst>
            <a:ext uri="{FF2B5EF4-FFF2-40B4-BE49-F238E27FC236}">
              <a16:creationId xmlns:a16="http://schemas.microsoft.com/office/drawing/2014/main" id="{B1370BAE-6206-423F-859A-02F949F2D6FF}"/>
            </a:ext>
          </a:extLst>
        </xdr:cNvPr>
        <xdr:cNvCxnSpPr/>
      </xdr:nvCxnSpPr>
      <xdr:spPr>
        <a:xfrm flipV="1">
          <a:off x="21323300" y="1838888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1169</xdr:rowOff>
    </xdr:from>
    <xdr:to>
      <xdr:col>107</xdr:col>
      <xdr:colOff>101600</xdr:colOff>
      <xdr:row>107</xdr:row>
      <xdr:rowOff>102769</xdr:rowOff>
    </xdr:to>
    <xdr:sp macro="" textlink="">
      <xdr:nvSpPr>
        <xdr:cNvPr id="841" name="楕円 840">
          <a:extLst>
            <a:ext uri="{FF2B5EF4-FFF2-40B4-BE49-F238E27FC236}">
              <a16:creationId xmlns:a16="http://schemas.microsoft.com/office/drawing/2014/main" id="{1262D086-A0A6-4052-AA98-094BDBF3328E}"/>
            </a:ext>
          </a:extLst>
        </xdr:cNvPr>
        <xdr:cNvSpPr/>
      </xdr:nvSpPr>
      <xdr:spPr>
        <a:xfrm>
          <a:off x="20383500" y="18346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48310</xdr:rowOff>
    </xdr:from>
    <xdr:to>
      <xdr:col>111</xdr:col>
      <xdr:colOff>177800</xdr:colOff>
      <xdr:row>107</xdr:row>
      <xdr:rowOff>51969</xdr:rowOff>
    </xdr:to>
    <xdr:cxnSp macro="">
      <xdr:nvCxnSpPr>
        <xdr:cNvPr id="842" name="直線コネクタ 841">
          <a:extLst>
            <a:ext uri="{FF2B5EF4-FFF2-40B4-BE49-F238E27FC236}">
              <a16:creationId xmlns:a16="http://schemas.microsoft.com/office/drawing/2014/main" id="{44ABD217-11D3-475A-8C23-DE276B8251F7}"/>
            </a:ext>
          </a:extLst>
        </xdr:cNvPr>
        <xdr:cNvCxnSpPr/>
      </xdr:nvCxnSpPr>
      <xdr:spPr>
        <a:xfrm flipV="1">
          <a:off x="20434300" y="18393460"/>
          <a:ext cx="889000" cy="3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7569</xdr:rowOff>
    </xdr:from>
    <xdr:to>
      <xdr:col>102</xdr:col>
      <xdr:colOff>165100</xdr:colOff>
      <xdr:row>107</xdr:row>
      <xdr:rowOff>109169</xdr:rowOff>
    </xdr:to>
    <xdr:sp macro="" textlink="">
      <xdr:nvSpPr>
        <xdr:cNvPr id="843" name="楕円 842">
          <a:extLst>
            <a:ext uri="{FF2B5EF4-FFF2-40B4-BE49-F238E27FC236}">
              <a16:creationId xmlns:a16="http://schemas.microsoft.com/office/drawing/2014/main" id="{F0E854CE-E9CA-4CFD-8767-ACED40350FEB}"/>
            </a:ext>
          </a:extLst>
        </xdr:cNvPr>
        <xdr:cNvSpPr/>
      </xdr:nvSpPr>
      <xdr:spPr>
        <a:xfrm>
          <a:off x="19494500" y="18352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51969</xdr:rowOff>
    </xdr:from>
    <xdr:to>
      <xdr:col>107</xdr:col>
      <xdr:colOff>50800</xdr:colOff>
      <xdr:row>107</xdr:row>
      <xdr:rowOff>58369</xdr:rowOff>
    </xdr:to>
    <xdr:cxnSp macro="">
      <xdr:nvCxnSpPr>
        <xdr:cNvPr id="844" name="直線コネクタ 843">
          <a:extLst>
            <a:ext uri="{FF2B5EF4-FFF2-40B4-BE49-F238E27FC236}">
              <a16:creationId xmlns:a16="http://schemas.microsoft.com/office/drawing/2014/main" id="{4E067697-0EA6-43A4-9CCA-75414D5CFCB1}"/>
            </a:ext>
          </a:extLst>
        </xdr:cNvPr>
        <xdr:cNvCxnSpPr/>
      </xdr:nvCxnSpPr>
      <xdr:spPr>
        <a:xfrm flipV="1">
          <a:off x="19545300" y="18397119"/>
          <a:ext cx="889000" cy="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35001</xdr:rowOff>
    </xdr:from>
    <xdr:to>
      <xdr:col>98</xdr:col>
      <xdr:colOff>38100</xdr:colOff>
      <xdr:row>107</xdr:row>
      <xdr:rowOff>136601</xdr:rowOff>
    </xdr:to>
    <xdr:sp macro="" textlink="">
      <xdr:nvSpPr>
        <xdr:cNvPr id="845" name="楕円 844">
          <a:extLst>
            <a:ext uri="{FF2B5EF4-FFF2-40B4-BE49-F238E27FC236}">
              <a16:creationId xmlns:a16="http://schemas.microsoft.com/office/drawing/2014/main" id="{C57440CD-AD08-4E46-9556-A65E08741F3C}"/>
            </a:ext>
          </a:extLst>
        </xdr:cNvPr>
        <xdr:cNvSpPr/>
      </xdr:nvSpPr>
      <xdr:spPr>
        <a:xfrm>
          <a:off x="18605500" y="18380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58369</xdr:rowOff>
    </xdr:from>
    <xdr:to>
      <xdr:col>102</xdr:col>
      <xdr:colOff>114300</xdr:colOff>
      <xdr:row>107</xdr:row>
      <xdr:rowOff>85801</xdr:rowOff>
    </xdr:to>
    <xdr:cxnSp macro="">
      <xdr:nvCxnSpPr>
        <xdr:cNvPr id="846" name="直線コネクタ 845">
          <a:extLst>
            <a:ext uri="{FF2B5EF4-FFF2-40B4-BE49-F238E27FC236}">
              <a16:creationId xmlns:a16="http://schemas.microsoft.com/office/drawing/2014/main" id="{E1255094-17EB-4AED-A507-28D1ADB0BC75}"/>
            </a:ext>
          </a:extLst>
        </xdr:cNvPr>
        <xdr:cNvCxnSpPr/>
      </xdr:nvCxnSpPr>
      <xdr:spPr>
        <a:xfrm flipV="1">
          <a:off x="18656300" y="18403519"/>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15054</xdr:rowOff>
    </xdr:from>
    <xdr:ext cx="469744" cy="259045"/>
    <xdr:sp macro="" textlink="">
      <xdr:nvSpPr>
        <xdr:cNvPr id="847" name="n_1aveValue【公民館】&#10;一人当たり面積">
          <a:extLst>
            <a:ext uri="{FF2B5EF4-FFF2-40B4-BE49-F238E27FC236}">
              <a16:creationId xmlns:a16="http://schemas.microsoft.com/office/drawing/2014/main" id="{91E29AA9-5A9B-402F-BE34-E151F80C8192}"/>
            </a:ext>
          </a:extLst>
        </xdr:cNvPr>
        <xdr:cNvSpPr txBox="1"/>
      </xdr:nvSpPr>
      <xdr:spPr>
        <a:xfrm>
          <a:off x="21075727" y="18017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24198</xdr:rowOff>
    </xdr:from>
    <xdr:ext cx="469744" cy="259045"/>
    <xdr:sp macro="" textlink="">
      <xdr:nvSpPr>
        <xdr:cNvPr id="848" name="n_2aveValue【公民館】&#10;一人当たり面積">
          <a:extLst>
            <a:ext uri="{FF2B5EF4-FFF2-40B4-BE49-F238E27FC236}">
              <a16:creationId xmlns:a16="http://schemas.microsoft.com/office/drawing/2014/main" id="{B310D1AC-245F-4A1E-9C66-1F05F61EB987}"/>
            </a:ext>
          </a:extLst>
        </xdr:cNvPr>
        <xdr:cNvSpPr txBox="1"/>
      </xdr:nvSpPr>
      <xdr:spPr>
        <a:xfrm>
          <a:off x="20199427" y="18026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41572</xdr:rowOff>
    </xdr:from>
    <xdr:ext cx="469744" cy="259045"/>
    <xdr:sp macro="" textlink="">
      <xdr:nvSpPr>
        <xdr:cNvPr id="849" name="n_3aveValue【公民館】&#10;一人当たり面積">
          <a:extLst>
            <a:ext uri="{FF2B5EF4-FFF2-40B4-BE49-F238E27FC236}">
              <a16:creationId xmlns:a16="http://schemas.microsoft.com/office/drawing/2014/main" id="{490208B7-B9DD-492F-A809-D58355002511}"/>
            </a:ext>
          </a:extLst>
        </xdr:cNvPr>
        <xdr:cNvSpPr txBox="1"/>
      </xdr:nvSpPr>
      <xdr:spPr>
        <a:xfrm>
          <a:off x="19310427" y="18043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59859</xdr:rowOff>
    </xdr:from>
    <xdr:ext cx="469744" cy="259045"/>
    <xdr:sp macro="" textlink="">
      <xdr:nvSpPr>
        <xdr:cNvPr id="850" name="n_4aveValue【公民館】&#10;一人当たり面積">
          <a:extLst>
            <a:ext uri="{FF2B5EF4-FFF2-40B4-BE49-F238E27FC236}">
              <a16:creationId xmlns:a16="http://schemas.microsoft.com/office/drawing/2014/main" id="{11A113AF-3F6E-4C6F-B54A-9B0DCDB869F9}"/>
            </a:ext>
          </a:extLst>
        </xdr:cNvPr>
        <xdr:cNvSpPr txBox="1"/>
      </xdr:nvSpPr>
      <xdr:spPr>
        <a:xfrm>
          <a:off x="18421427" y="1806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90237</xdr:rowOff>
    </xdr:from>
    <xdr:ext cx="469744" cy="259045"/>
    <xdr:sp macro="" textlink="">
      <xdr:nvSpPr>
        <xdr:cNvPr id="851" name="n_1mainValue【公民館】&#10;一人当たり面積">
          <a:extLst>
            <a:ext uri="{FF2B5EF4-FFF2-40B4-BE49-F238E27FC236}">
              <a16:creationId xmlns:a16="http://schemas.microsoft.com/office/drawing/2014/main" id="{62DD7AAF-5ED9-495C-BA03-AA680772A342}"/>
            </a:ext>
          </a:extLst>
        </xdr:cNvPr>
        <xdr:cNvSpPr txBox="1"/>
      </xdr:nvSpPr>
      <xdr:spPr>
        <a:xfrm>
          <a:off x="21075727" y="18435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93896</xdr:rowOff>
    </xdr:from>
    <xdr:ext cx="469744" cy="259045"/>
    <xdr:sp macro="" textlink="">
      <xdr:nvSpPr>
        <xdr:cNvPr id="852" name="n_2mainValue【公民館】&#10;一人当たり面積">
          <a:extLst>
            <a:ext uri="{FF2B5EF4-FFF2-40B4-BE49-F238E27FC236}">
              <a16:creationId xmlns:a16="http://schemas.microsoft.com/office/drawing/2014/main" id="{5E16782A-D9AC-42E2-9ACE-4C28D4D6B03D}"/>
            </a:ext>
          </a:extLst>
        </xdr:cNvPr>
        <xdr:cNvSpPr txBox="1"/>
      </xdr:nvSpPr>
      <xdr:spPr>
        <a:xfrm>
          <a:off x="20199427" y="18439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100296</xdr:rowOff>
    </xdr:from>
    <xdr:ext cx="469744" cy="259045"/>
    <xdr:sp macro="" textlink="">
      <xdr:nvSpPr>
        <xdr:cNvPr id="853" name="n_3mainValue【公民館】&#10;一人当たり面積">
          <a:extLst>
            <a:ext uri="{FF2B5EF4-FFF2-40B4-BE49-F238E27FC236}">
              <a16:creationId xmlns:a16="http://schemas.microsoft.com/office/drawing/2014/main" id="{3A753A03-D282-42D0-A1E6-BC9BE4839AB3}"/>
            </a:ext>
          </a:extLst>
        </xdr:cNvPr>
        <xdr:cNvSpPr txBox="1"/>
      </xdr:nvSpPr>
      <xdr:spPr>
        <a:xfrm>
          <a:off x="19310427" y="18445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127728</xdr:rowOff>
    </xdr:from>
    <xdr:ext cx="469744" cy="259045"/>
    <xdr:sp macro="" textlink="">
      <xdr:nvSpPr>
        <xdr:cNvPr id="854" name="n_4mainValue【公民館】&#10;一人当たり面積">
          <a:extLst>
            <a:ext uri="{FF2B5EF4-FFF2-40B4-BE49-F238E27FC236}">
              <a16:creationId xmlns:a16="http://schemas.microsoft.com/office/drawing/2014/main" id="{E37BDEBF-69A2-4D81-8EB9-87194E8A16ED}"/>
            </a:ext>
          </a:extLst>
        </xdr:cNvPr>
        <xdr:cNvSpPr txBox="1"/>
      </xdr:nvSpPr>
      <xdr:spPr>
        <a:xfrm>
          <a:off x="18421427" y="18472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a:extLst>
            <a:ext uri="{FF2B5EF4-FFF2-40B4-BE49-F238E27FC236}">
              <a16:creationId xmlns:a16="http://schemas.microsoft.com/office/drawing/2014/main" id="{30C7389E-D928-4898-BDCB-EDBBC9E5F2FB}"/>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a:extLst>
            <a:ext uri="{FF2B5EF4-FFF2-40B4-BE49-F238E27FC236}">
              <a16:creationId xmlns:a16="http://schemas.microsoft.com/office/drawing/2014/main" id="{9BE2B2D9-E264-4D8E-8F08-2B14631EBA93}"/>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a:extLst>
            <a:ext uri="{FF2B5EF4-FFF2-40B4-BE49-F238E27FC236}">
              <a16:creationId xmlns:a16="http://schemas.microsoft.com/office/drawing/2014/main" id="{310FC3E4-3A41-43CC-AE70-AB018852647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道路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類似団体と比較した償却率の差は</a:t>
          </a:r>
          <a:r>
            <a:rPr kumimoji="1" lang="ja-JP" altLang="en-US" sz="1100">
              <a:solidFill>
                <a:schemeClr val="dk1"/>
              </a:solidFill>
              <a:effectLst/>
              <a:latin typeface="+mn-lt"/>
              <a:ea typeface="+mn-ea"/>
              <a:cs typeface="+mn-cs"/>
            </a:rPr>
            <a:t>年々広がり悪化傾向にある。</a:t>
          </a:r>
          <a:r>
            <a:rPr kumimoji="1" lang="ja-JP" altLang="ja-JP" sz="1100">
              <a:solidFill>
                <a:schemeClr val="dk1"/>
              </a:solidFill>
              <a:effectLst/>
              <a:latin typeface="+mn-lt"/>
              <a:ea typeface="+mn-ea"/>
              <a:cs typeface="+mn-cs"/>
            </a:rPr>
            <a:t>今後も利用頻度に応じ改良工事を行う予定であ</a:t>
          </a:r>
          <a:r>
            <a:rPr kumimoji="1" lang="ja-JP" altLang="en-US" sz="1100">
              <a:solidFill>
                <a:schemeClr val="dk1"/>
              </a:solidFill>
              <a:effectLst/>
              <a:latin typeface="+mn-lt"/>
              <a:ea typeface="+mn-ea"/>
              <a:cs typeface="+mn-cs"/>
            </a:rPr>
            <a:t>るため、この傾向は続いていくと思われる。また、</a:t>
          </a:r>
          <a:r>
            <a:rPr kumimoji="1" lang="ja-JP" altLang="ja-JP" sz="1100">
              <a:solidFill>
                <a:schemeClr val="dk1"/>
              </a:solidFill>
              <a:effectLst/>
              <a:latin typeface="+mn-lt"/>
              <a:ea typeface="+mn-ea"/>
              <a:cs typeface="+mn-cs"/>
            </a:rPr>
            <a:t>山間の町道など</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広範囲になることから、整備が後回しになっている部分も多々ある。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公営住宅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町営住宅の老朽化が進行しているため、段階的に解体し宅地用地としての活用を行っている。</a:t>
          </a:r>
          <a:endParaRPr lang="ja-JP" altLang="ja-JP" sz="1400">
            <a:effectLst/>
          </a:endParaRPr>
        </a:p>
        <a:p>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認定こども園</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町内</a:t>
          </a:r>
          <a:r>
            <a:rPr kumimoji="1" lang="ja-JP" altLang="en-US" sz="1100">
              <a:solidFill>
                <a:schemeClr val="dk1"/>
              </a:solidFill>
              <a:effectLst/>
              <a:latin typeface="+mn-lt"/>
              <a:ea typeface="+mn-ea"/>
              <a:cs typeface="+mn-cs"/>
            </a:rPr>
            <a:t>認定こども園</a:t>
          </a:r>
          <a:r>
            <a:rPr kumimoji="1" lang="ja-JP" altLang="ja-JP" sz="1100">
              <a:solidFill>
                <a:schemeClr val="dk1"/>
              </a:solidFill>
              <a:effectLst/>
              <a:latin typeface="+mn-lt"/>
              <a:ea typeface="+mn-ea"/>
              <a:cs typeface="+mn-cs"/>
            </a:rPr>
            <a:t>は、待機児童もほとんどない状態。少子化により施設数が過剰であったため、平成２９年度に６幼稚園、３保育園を３つの幼保一体施設に統合したため、廃園施設の利活用、除却等を検討し、財政負担軽減を図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学校施設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複数年計画で、施設の長寿命化対策を行っており、資産償却率の減少を図っている。少子化により施設数が過剰であったため、平成２９年度に７小学校を３小学校に統合したため、廃校施設の利活用等を検討し、財政負担軽減を図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E79C8E6-1AEC-4760-AB77-0AE7AF80F33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CCD48CA-7C94-45F9-ABD6-EE311679511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EC4FA05-DF27-4BA5-8A47-31DAEE6EBCD4}"/>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41C9D95-C906-4E5F-BE61-249F89950B8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岡山県和気町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8843C43-DC29-4997-AFC1-B2E394BCB31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45383AA-5D75-4EC7-B19E-AC0A0DC25C4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B1DE30D-7D89-4B93-BEEB-3C00A4BF8C7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89B7D27-B5FE-41C0-8A44-657A4A5D103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C19DB43-6264-4A5D-800F-A663D95C569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9DA7D7B-8A9E-45F0-829E-96FBEF5B3F9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12,871
12,520
144.21
10,370,548
9,748,512
579,801
5,778,671
9,957,672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A8971F5-3CA6-4D95-B7BC-7D60EC117EB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A95DAEF-95D9-4906-B12A-079A917DC9CF}"/>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9AD99CE-BDE3-4742-A1C9-FF367424207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13.0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42BEAC2-B2A8-463D-960A-75D50C71713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FD1B370-ABDB-43F2-955C-4312B5D9B77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4723AF8-C411-4BFC-BCEB-805DDB6DDC15}"/>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6EB5B05-9F2B-4DC6-908D-FBFBE8968E7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E4968ED-0E59-4E58-908B-75A9BEE8238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AD5BB02-9135-4197-9A98-67929909485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C8B97C5-48E2-4354-A68D-FCD7242597D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63ADC6A-61D2-4D9B-954F-3690AC5D4F9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7122FC7-CD51-4874-81BE-31B6E668EC86}"/>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0B2DA17-BD62-484C-B5B4-8A177DF6ACF7}"/>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49A6D05-31DF-4A45-BAC1-FD5ACA200A6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79AE5B8-4BEB-4778-A970-392CD0C8AFF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6DF5219-39CE-416B-85B1-ABC8F727820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81DD6E1-6D3D-4ECA-BCDA-F070C38660D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7A41DB4-AF97-4F31-A887-21E00D1EB5B8}"/>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46A5B15-5F2E-4108-AC3C-ABE9F7E47D4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6EDE2C4-1632-453B-B584-BB57F947FB3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D5FA29B-D549-4251-9B03-2E9DBA2C30B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F399D34-972E-42FA-82C2-12F951F8858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F41FD32-CE80-49C5-A6E0-D0A6977D3B3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3208589-2CD9-4696-BC05-DD6DE1D2604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01C6169-BC76-4B41-AF0E-16AEC607B2A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D129261-31FC-4534-A643-3751FBAEEEE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68D2B1F-F2A0-4B8C-B0DC-7552F6B0700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8643673-D04F-4528-9351-92BDF0EB9F5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6530D1C-A194-441B-9491-28BA3541118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4A0DDF8-1D7C-4A30-AECE-953CDBC1F135}"/>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E729456-84F6-4EA0-B9DD-DDD15C409729}"/>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657BFD2-3174-4D71-9DD0-423971E3F679}"/>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6D05346C-C071-4CA6-BF77-028A7014C815}"/>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13D48D8-3130-4FE8-81F2-9E2CCEA2B316}"/>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C1B2318C-76B6-4A85-A87F-87897B97443E}"/>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3BC1F734-50D7-490F-827B-9FA039974D3C}"/>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96128FC6-A672-4E1D-8918-6C497F17E735}"/>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FDE56BA8-72E6-419A-ABF8-3A5B66D20D0E}"/>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63714464-BDEC-4DF0-8049-4AE8DD48F34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8CE5410C-F800-4347-A6BF-BCF6812A08AC}"/>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1F951A0A-F11A-49FE-B345-C0D7A124BBC6}"/>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3A2507FF-EFD5-4A12-A475-9CC6B3F2BC71}"/>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131990F-A6AE-4851-8432-519767EF3DB1}"/>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604ADA1-6811-43DC-AD31-328251614F46}"/>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92C740D2-8962-4863-8727-A35CE814D68E}"/>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A9BC5698-95A3-4458-8221-82F2CC81A61D}"/>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138249</xdr:rowOff>
    </xdr:from>
    <xdr:to>
      <xdr:col>24</xdr:col>
      <xdr:colOff>62865</xdr:colOff>
      <xdr:row>42</xdr:row>
      <xdr:rowOff>71301</xdr:rowOff>
    </xdr:to>
    <xdr:cxnSp macro="">
      <xdr:nvCxnSpPr>
        <xdr:cNvPr id="58" name="直線コネクタ 57">
          <a:extLst>
            <a:ext uri="{FF2B5EF4-FFF2-40B4-BE49-F238E27FC236}">
              <a16:creationId xmlns:a16="http://schemas.microsoft.com/office/drawing/2014/main" id="{8752FEB7-375D-4DAD-8516-CF7D0D0C4831}"/>
            </a:ext>
          </a:extLst>
        </xdr:cNvPr>
        <xdr:cNvCxnSpPr/>
      </xdr:nvCxnSpPr>
      <xdr:spPr>
        <a:xfrm flipV="1">
          <a:off x="4634865" y="5796099"/>
          <a:ext cx="0" cy="1476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75128</xdr:rowOff>
    </xdr:from>
    <xdr:ext cx="405111" cy="259045"/>
    <xdr:sp macro="" textlink="">
      <xdr:nvSpPr>
        <xdr:cNvPr id="59" name="【図書館】&#10;有形固定資産減価償却率最小値テキスト">
          <a:extLst>
            <a:ext uri="{FF2B5EF4-FFF2-40B4-BE49-F238E27FC236}">
              <a16:creationId xmlns:a16="http://schemas.microsoft.com/office/drawing/2014/main" id="{427DB2B8-F050-478F-B44C-CA0977368FDC}"/>
            </a:ext>
          </a:extLst>
        </xdr:cNvPr>
        <xdr:cNvSpPr txBox="1"/>
      </xdr:nvSpPr>
      <xdr:spPr>
        <a:xfrm>
          <a:off x="4673600" y="7276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71301</xdr:rowOff>
    </xdr:from>
    <xdr:to>
      <xdr:col>24</xdr:col>
      <xdr:colOff>152400</xdr:colOff>
      <xdr:row>42</xdr:row>
      <xdr:rowOff>71301</xdr:rowOff>
    </xdr:to>
    <xdr:cxnSp macro="">
      <xdr:nvCxnSpPr>
        <xdr:cNvPr id="60" name="直線コネクタ 59">
          <a:extLst>
            <a:ext uri="{FF2B5EF4-FFF2-40B4-BE49-F238E27FC236}">
              <a16:creationId xmlns:a16="http://schemas.microsoft.com/office/drawing/2014/main" id="{9A1BE431-5B2E-4D22-8430-8C6E0CE3E99A}"/>
            </a:ext>
          </a:extLst>
        </xdr:cNvPr>
        <xdr:cNvCxnSpPr/>
      </xdr:nvCxnSpPr>
      <xdr:spPr>
        <a:xfrm>
          <a:off x="4546600" y="7272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84926</xdr:rowOff>
    </xdr:from>
    <xdr:ext cx="340478" cy="259045"/>
    <xdr:sp macro="" textlink="">
      <xdr:nvSpPr>
        <xdr:cNvPr id="61" name="【図書館】&#10;有形固定資産減価償却率最大値テキスト">
          <a:extLst>
            <a:ext uri="{FF2B5EF4-FFF2-40B4-BE49-F238E27FC236}">
              <a16:creationId xmlns:a16="http://schemas.microsoft.com/office/drawing/2014/main" id="{99DF2159-61BF-4648-85EF-DDD9D013146E}"/>
            </a:ext>
          </a:extLst>
        </xdr:cNvPr>
        <xdr:cNvSpPr txBox="1"/>
      </xdr:nvSpPr>
      <xdr:spPr>
        <a:xfrm>
          <a:off x="4673600" y="55713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138249</xdr:rowOff>
    </xdr:from>
    <xdr:to>
      <xdr:col>24</xdr:col>
      <xdr:colOff>152400</xdr:colOff>
      <xdr:row>33</xdr:row>
      <xdr:rowOff>138249</xdr:rowOff>
    </xdr:to>
    <xdr:cxnSp macro="">
      <xdr:nvCxnSpPr>
        <xdr:cNvPr id="62" name="直線コネクタ 61">
          <a:extLst>
            <a:ext uri="{FF2B5EF4-FFF2-40B4-BE49-F238E27FC236}">
              <a16:creationId xmlns:a16="http://schemas.microsoft.com/office/drawing/2014/main" id="{E66D7AC2-006A-43AF-9CB8-98578B5E569A}"/>
            </a:ext>
          </a:extLst>
        </xdr:cNvPr>
        <xdr:cNvCxnSpPr/>
      </xdr:nvCxnSpPr>
      <xdr:spPr>
        <a:xfrm>
          <a:off x="4546600" y="579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136451</xdr:rowOff>
    </xdr:from>
    <xdr:ext cx="405111" cy="259045"/>
    <xdr:sp macro="" textlink="">
      <xdr:nvSpPr>
        <xdr:cNvPr id="63" name="【図書館】&#10;有形固定資産減価償却率平均値テキスト">
          <a:extLst>
            <a:ext uri="{FF2B5EF4-FFF2-40B4-BE49-F238E27FC236}">
              <a16:creationId xmlns:a16="http://schemas.microsoft.com/office/drawing/2014/main" id="{9E24EAA9-333A-4554-9E10-5476DAD33ED0}"/>
            </a:ext>
          </a:extLst>
        </xdr:cNvPr>
        <xdr:cNvSpPr txBox="1"/>
      </xdr:nvSpPr>
      <xdr:spPr>
        <a:xfrm>
          <a:off x="4673600" y="63086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113574</xdr:rowOff>
    </xdr:from>
    <xdr:to>
      <xdr:col>24</xdr:col>
      <xdr:colOff>114300</xdr:colOff>
      <xdr:row>38</xdr:row>
      <xdr:rowOff>43724</xdr:rowOff>
    </xdr:to>
    <xdr:sp macro="" textlink="">
      <xdr:nvSpPr>
        <xdr:cNvPr id="64" name="フローチャート: 判断 63">
          <a:extLst>
            <a:ext uri="{FF2B5EF4-FFF2-40B4-BE49-F238E27FC236}">
              <a16:creationId xmlns:a16="http://schemas.microsoft.com/office/drawing/2014/main" id="{CDF59B35-E210-4AFB-9020-4BD2A9A5D0A2}"/>
            </a:ext>
          </a:extLst>
        </xdr:cNvPr>
        <xdr:cNvSpPr/>
      </xdr:nvSpPr>
      <xdr:spPr>
        <a:xfrm>
          <a:off x="4584700" y="645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66222</xdr:rowOff>
    </xdr:from>
    <xdr:to>
      <xdr:col>20</xdr:col>
      <xdr:colOff>38100</xdr:colOff>
      <xdr:row>37</xdr:row>
      <xdr:rowOff>167822</xdr:rowOff>
    </xdr:to>
    <xdr:sp macro="" textlink="">
      <xdr:nvSpPr>
        <xdr:cNvPr id="65" name="フローチャート: 判断 64">
          <a:extLst>
            <a:ext uri="{FF2B5EF4-FFF2-40B4-BE49-F238E27FC236}">
              <a16:creationId xmlns:a16="http://schemas.microsoft.com/office/drawing/2014/main" id="{E2A125B5-E7E7-4A5F-954B-A23D8E199510}"/>
            </a:ext>
          </a:extLst>
        </xdr:cNvPr>
        <xdr:cNvSpPr/>
      </xdr:nvSpPr>
      <xdr:spPr>
        <a:xfrm>
          <a:off x="3746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164193</xdr:rowOff>
    </xdr:from>
    <xdr:to>
      <xdr:col>15</xdr:col>
      <xdr:colOff>101600</xdr:colOff>
      <xdr:row>37</xdr:row>
      <xdr:rowOff>94343</xdr:rowOff>
    </xdr:to>
    <xdr:sp macro="" textlink="">
      <xdr:nvSpPr>
        <xdr:cNvPr id="66" name="フローチャート: 判断 65">
          <a:extLst>
            <a:ext uri="{FF2B5EF4-FFF2-40B4-BE49-F238E27FC236}">
              <a16:creationId xmlns:a16="http://schemas.microsoft.com/office/drawing/2014/main" id="{21BEDB27-00B3-4008-9642-1C10698AEEE8}"/>
            </a:ext>
          </a:extLst>
        </xdr:cNvPr>
        <xdr:cNvSpPr/>
      </xdr:nvSpPr>
      <xdr:spPr>
        <a:xfrm>
          <a:off x="2857500" y="633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110308</xdr:rowOff>
    </xdr:from>
    <xdr:to>
      <xdr:col>10</xdr:col>
      <xdr:colOff>165100</xdr:colOff>
      <xdr:row>37</xdr:row>
      <xdr:rowOff>40458</xdr:rowOff>
    </xdr:to>
    <xdr:sp macro="" textlink="">
      <xdr:nvSpPr>
        <xdr:cNvPr id="67" name="フローチャート: 判断 66">
          <a:extLst>
            <a:ext uri="{FF2B5EF4-FFF2-40B4-BE49-F238E27FC236}">
              <a16:creationId xmlns:a16="http://schemas.microsoft.com/office/drawing/2014/main" id="{0F2E3000-EF08-4313-8B59-22F2A83115A4}"/>
            </a:ext>
          </a:extLst>
        </xdr:cNvPr>
        <xdr:cNvSpPr/>
      </xdr:nvSpPr>
      <xdr:spPr>
        <a:xfrm>
          <a:off x="19685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79284</xdr:rowOff>
    </xdr:from>
    <xdr:to>
      <xdr:col>6</xdr:col>
      <xdr:colOff>38100</xdr:colOff>
      <xdr:row>37</xdr:row>
      <xdr:rowOff>9434</xdr:rowOff>
    </xdr:to>
    <xdr:sp macro="" textlink="">
      <xdr:nvSpPr>
        <xdr:cNvPr id="68" name="フローチャート: 判断 67">
          <a:extLst>
            <a:ext uri="{FF2B5EF4-FFF2-40B4-BE49-F238E27FC236}">
              <a16:creationId xmlns:a16="http://schemas.microsoft.com/office/drawing/2014/main" id="{0BD50D9E-67DC-4237-B8DF-63F1EDBEE401}"/>
            </a:ext>
          </a:extLst>
        </xdr:cNvPr>
        <xdr:cNvSpPr/>
      </xdr:nvSpPr>
      <xdr:spPr>
        <a:xfrm>
          <a:off x="1079500" y="6251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B01EBB-6979-4729-878A-0ED8B01C0FA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4FA6A4E-23FB-4CD2-8D91-E626784434BB}"/>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72ED692-D23D-49CF-A6C3-662E47532243}"/>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FECFCAC-C135-44C8-ADDE-616E24DDC649}"/>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A00060F1-95A3-4746-ACF4-0E98B1B2D39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134801</xdr:rowOff>
    </xdr:from>
    <xdr:to>
      <xdr:col>24</xdr:col>
      <xdr:colOff>114300</xdr:colOff>
      <xdr:row>39</xdr:row>
      <xdr:rowOff>64951</xdr:rowOff>
    </xdr:to>
    <xdr:sp macro="" textlink="">
      <xdr:nvSpPr>
        <xdr:cNvPr id="74" name="楕円 73">
          <a:extLst>
            <a:ext uri="{FF2B5EF4-FFF2-40B4-BE49-F238E27FC236}">
              <a16:creationId xmlns:a16="http://schemas.microsoft.com/office/drawing/2014/main" id="{98C7CEB0-8F8E-4102-9E0D-B84EDFDD5585}"/>
            </a:ext>
          </a:extLst>
        </xdr:cNvPr>
        <xdr:cNvSpPr/>
      </xdr:nvSpPr>
      <xdr:spPr>
        <a:xfrm>
          <a:off x="4584700" y="664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113228</xdr:rowOff>
    </xdr:from>
    <xdr:ext cx="405111" cy="259045"/>
    <xdr:sp macro="" textlink="">
      <xdr:nvSpPr>
        <xdr:cNvPr id="75" name="【図書館】&#10;有形固定資産減価償却率該当値テキスト">
          <a:extLst>
            <a:ext uri="{FF2B5EF4-FFF2-40B4-BE49-F238E27FC236}">
              <a16:creationId xmlns:a16="http://schemas.microsoft.com/office/drawing/2014/main" id="{B018C094-1F88-4B53-A751-5C38E438AA20}"/>
            </a:ext>
          </a:extLst>
        </xdr:cNvPr>
        <xdr:cNvSpPr txBox="1"/>
      </xdr:nvSpPr>
      <xdr:spPr>
        <a:xfrm>
          <a:off x="4673600" y="6628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102144</xdr:rowOff>
    </xdr:from>
    <xdr:to>
      <xdr:col>20</xdr:col>
      <xdr:colOff>38100</xdr:colOff>
      <xdr:row>39</xdr:row>
      <xdr:rowOff>32294</xdr:rowOff>
    </xdr:to>
    <xdr:sp macro="" textlink="">
      <xdr:nvSpPr>
        <xdr:cNvPr id="76" name="楕円 75">
          <a:extLst>
            <a:ext uri="{FF2B5EF4-FFF2-40B4-BE49-F238E27FC236}">
              <a16:creationId xmlns:a16="http://schemas.microsoft.com/office/drawing/2014/main" id="{B1DFB5E5-4C27-4049-BC90-FBE0E1CAF4DD}"/>
            </a:ext>
          </a:extLst>
        </xdr:cNvPr>
        <xdr:cNvSpPr/>
      </xdr:nvSpPr>
      <xdr:spPr>
        <a:xfrm>
          <a:off x="3746500" y="661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152944</xdr:rowOff>
    </xdr:from>
    <xdr:to>
      <xdr:col>24</xdr:col>
      <xdr:colOff>63500</xdr:colOff>
      <xdr:row>39</xdr:row>
      <xdr:rowOff>14151</xdr:rowOff>
    </xdr:to>
    <xdr:cxnSp macro="">
      <xdr:nvCxnSpPr>
        <xdr:cNvPr id="77" name="直線コネクタ 76">
          <a:extLst>
            <a:ext uri="{FF2B5EF4-FFF2-40B4-BE49-F238E27FC236}">
              <a16:creationId xmlns:a16="http://schemas.microsoft.com/office/drawing/2014/main" id="{CCCD9919-5C9C-43DB-AAF8-9A21F006A4B5}"/>
            </a:ext>
          </a:extLst>
        </xdr:cNvPr>
        <xdr:cNvCxnSpPr/>
      </xdr:nvCxnSpPr>
      <xdr:spPr>
        <a:xfrm>
          <a:off x="3797300" y="666804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72753</xdr:rowOff>
    </xdr:from>
    <xdr:to>
      <xdr:col>15</xdr:col>
      <xdr:colOff>101600</xdr:colOff>
      <xdr:row>39</xdr:row>
      <xdr:rowOff>2903</xdr:rowOff>
    </xdr:to>
    <xdr:sp macro="" textlink="">
      <xdr:nvSpPr>
        <xdr:cNvPr id="78" name="楕円 77">
          <a:extLst>
            <a:ext uri="{FF2B5EF4-FFF2-40B4-BE49-F238E27FC236}">
              <a16:creationId xmlns:a16="http://schemas.microsoft.com/office/drawing/2014/main" id="{FD9BFA2C-3AB4-49DB-9482-D2BAD372AA5A}"/>
            </a:ext>
          </a:extLst>
        </xdr:cNvPr>
        <xdr:cNvSpPr/>
      </xdr:nvSpPr>
      <xdr:spPr>
        <a:xfrm>
          <a:off x="2857500" y="658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123553</xdr:rowOff>
    </xdr:from>
    <xdr:to>
      <xdr:col>19</xdr:col>
      <xdr:colOff>177800</xdr:colOff>
      <xdr:row>38</xdr:row>
      <xdr:rowOff>152944</xdr:rowOff>
    </xdr:to>
    <xdr:cxnSp macro="">
      <xdr:nvCxnSpPr>
        <xdr:cNvPr id="79" name="直線コネクタ 78">
          <a:extLst>
            <a:ext uri="{FF2B5EF4-FFF2-40B4-BE49-F238E27FC236}">
              <a16:creationId xmlns:a16="http://schemas.microsoft.com/office/drawing/2014/main" id="{59307680-5A2E-4A4A-8C7A-0B6F253DF56F}"/>
            </a:ext>
          </a:extLst>
        </xdr:cNvPr>
        <xdr:cNvCxnSpPr/>
      </xdr:nvCxnSpPr>
      <xdr:spPr>
        <a:xfrm>
          <a:off x="2908300" y="663865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40096</xdr:rowOff>
    </xdr:from>
    <xdr:to>
      <xdr:col>10</xdr:col>
      <xdr:colOff>165100</xdr:colOff>
      <xdr:row>38</xdr:row>
      <xdr:rowOff>141696</xdr:rowOff>
    </xdr:to>
    <xdr:sp macro="" textlink="">
      <xdr:nvSpPr>
        <xdr:cNvPr id="80" name="楕円 79">
          <a:extLst>
            <a:ext uri="{FF2B5EF4-FFF2-40B4-BE49-F238E27FC236}">
              <a16:creationId xmlns:a16="http://schemas.microsoft.com/office/drawing/2014/main" id="{EAC78389-131F-4A37-8AD8-35B3F38D172B}"/>
            </a:ext>
          </a:extLst>
        </xdr:cNvPr>
        <xdr:cNvSpPr/>
      </xdr:nvSpPr>
      <xdr:spPr>
        <a:xfrm>
          <a:off x="1968500" y="655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90896</xdr:rowOff>
    </xdr:from>
    <xdr:to>
      <xdr:col>15</xdr:col>
      <xdr:colOff>50800</xdr:colOff>
      <xdr:row>38</xdr:row>
      <xdr:rowOff>123553</xdr:rowOff>
    </xdr:to>
    <xdr:cxnSp macro="">
      <xdr:nvCxnSpPr>
        <xdr:cNvPr id="81" name="直線コネクタ 80">
          <a:extLst>
            <a:ext uri="{FF2B5EF4-FFF2-40B4-BE49-F238E27FC236}">
              <a16:creationId xmlns:a16="http://schemas.microsoft.com/office/drawing/2014/main" id="{EE5D628D-697B-431A-A894-66F8718769F1}"/>
            </a:ext>
          </a:extLst>
        </xdr:cNvPr>
        <xdr:cNvCxnSpPr/>
      </xdr:nvCxnSpPr>
      <xdr:spPr>
        <a:xfrm>
          <a:off x="2019300" y="660599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7438</xdr:rowOff>
    </xdr:from>
    <xdr:to>
      <xdr:col>6</xdr:col>
      <xdr:colOff>38100</xdr:colOff>
      <xdr:row>38</xdr:row>
      <xdr:rowOff>109038</xdr:rowOff>
    </xdr:to>
    <xdr:sp macro="" textlink="">
      <xdr:nvSpPr>
        <xdr:cNvPr id="82" name="楕円 81">
          <a:extLst>
            <a:ext uri="{FF2B5EF4-FFF2-40B4-BE49-F238E27FC236}">
              <a16:creationId xmlns:a16="http://schemas.microsoft.com/office/drawing/2014/main" id="{08A79ABB-DBC8-4A2A-B437-412D077882DD}"/>
            </a:ext>
          </a:extLst>
        </xdr:cNvPr>
        <xdr:cNvSpPr/>
      </xdr:nvSpPr>
      <xdr:spPr>
        <a:xfrm>
          <a:off x="1079500" y="652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58238</xdr:rowOff>
    </xdr:from>
    <xdr:to>
      <xdr:col>10</xdr:col>
      <xdr:colOff>114300</xdr:colOff>
      <xdr:row>38</xdr:row>
      <xdr:rowOff>90896</xdr:rowOff>
    </xdr:to>
    <xdr:cxnSp macro="">
      <xdr:nvCxnSpPr>
        <xdr:cNvPr id="83" name="直線コネクタ 82">
          <a:extLst>
            <a:ext uri="{FF2B5EF4-FFF2-40B4-BE49-F238E27FC236}">
              <a16:creationId xmlns:a16="http://schemas.microsoft.com/office/drawing/2014/main" id="{E359AD82-BE53-4262-A582-38400D4649E8}"/>
            </a:ext>
          </a:extLst>
        </xdr:cNvPr>
        <xdr:cNvCxnSpPr/>
      </xdr:nvCxnSpPr>
      <xdr:spPr>
        <a:xfrm>
          <a:off x="1130300" y="657333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12899</xdr:rowOff>
    </xdr:from>
    <xdr:ext cx="405111" cy="259045"/>
    <xdr:sp macro="" textlink="">
      <xdr:nvSpPr>
        <xdr:cNvPr id="84" name="n_1aveValue【図書館】&#10;有形固定資産減価償却率">
          <a:extLst>
            <a:ext uri="{FF2B5EF4-FFF2-40B4-BE49-F238E27FC236}">
              <a16:creationId xmlns:a16="http://schemas.microsoft.com/office/drawing/2014/main" id="{A480D5DF-D68F-45FB-A930-4A82FBAAFD05}"/>
            </a:ext>
          </a:extLst>
        </xdr:cNvPr>
        <xdr:cNvSpPr txBox="1"/>
      </xdr:nvSpPr>
      <xdr:spPr>
        <a:xfrm>
          <a:off x="35820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110870</xdr:rowOff>
    </xdr:from>
    <xdr:ext cx="405111" cy="259045"/>
    <xdr:sp macro="" textlink="">
      <xdr:nvSpPr>
        <xdr:cNvPr id="85" name="n_2aveValue【図書館】&#10;有形固定資産減価償却率">
          <a:extLst>
            <a:ext uri="{FF2B5EF4-FFF2-40B4-BE49-F238E27FC236}">
              <a16:creationId xmlns:a16="http://schemas.microsoft.com/office/drawing/2014/main" id="{4A1702C5-D064-4C51-86AD-A33AB0AA8196}"/>
            </a:ext>
          </a:extLst>
        </xdr:cNvPr>
        <xdr:cNvSpPr txBox="1"/>
      </xdr:nvSpPr>
      <xdr:spPr>
        <a:xfrm>
          <a:off x="2705744" y="6111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56985</xdr:rowOff>
    </xdr:from>
    <xdr:ext cx="405111" cy="259045"/>
    <xdr:sp macro="" textlink="">
      <xdr:nvSpPr>
        <xdr:cNvPr id="86" name="n_3aveValue【図書館】&#10;有形固定資産減価償却率">
          <a:extLst>
            <a:ext uri="{FF2B5EF4-FFF2-40B4-BE49-F238E27FC236}">
              <a16:creationId xmlns:a16="http://schemas.microsoft.com/office/drawing/2014/main" id="{B88F52EF-0383-4137-A56A-FDA9BE3D6921}"/>
            </a:ext>
          </a:extLst>
        </xdr:cNvPr>
        <xdr:cNvSpPr txBox="1"/>
      </xdr:nvSpPr>
      <xdr:spPr>
        <a:xfrm>
          <a:off x="1816744" y="605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25961</xdr:rowOff>
    </xdr:from>
    <xdr:ext cx="405111" cy="259045"/>
    <xdr:sp macro="" textlink="">
      <xdr:nvSpPr>
        <xdr:cNvPr id="87" name="n_4aveValue【図書館】&#10;有形固定資産減価償却率">
          <a:extLst>
            <a:ext uri="{FF2B5EF4-FFF2-40B4-BE49-F238E27FC236}">
              <a16:creationId xmlns:a16="http://schemas.microsoft.com/office/drawing/2014/main" id="{1D0E5BC0-E49F-47A4-99ED-FD9B1AD77FD0}"/>
            </a:ext>
          </a:extLst>
        </xdr:cNvPr>
        <xdr:cNvSpPr txBox="1"/>
      </xdr:nvSpPr>
      <xdr:spPr>
        <a:xfrm>
          <a:off x="927744" y="6026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23421</xdr:rowOff>
    </xdr:from>
    <xdr:ext cx="405111" cy="259045"/>
    <xdr:sp macro="" textlink="">
      <xdr:nvSpPr>
        <xdr:cNvPr id="88" name="n_1mainValue【図書館】&#10;有形固定資産減価償却率">
          <a:extLst>
            <a:ext uri="{FF2B5EF4-FFF2-40B4-BE49-F238E27FC236}">
              <a16:creationId xmlns:a16="http://schemas.microsoft.com/office/drawing/2014/main" id="{B91B144C-1D93-4F33-857B-87DD6356EC95}"/>
            </a:ext>
          </a:extLst>
        </xdr:cNvPr>
        <xdr:cNvSpPr txBox="1"/>
      </xdr:nvSpPr>
      <xdr:spPr>
        <a:xfrm>
          <a:off x="3582044" y="670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165480</xdr:rowOff>
    </xdr:from>
    <xdr:ext cx="405111" cy="259045"/>
    <xdr:sp macro="" textlink="">
      <xdr:nvSpPr>
        <xdr:cNvPr id="89" name="n_2mainValue【図書館】&#10;有形固定資産減価償却率">
          <a:extLst>
            <a:ext uri="{FF2B5EF4-FFF2-40B4-BE49-F238E27FC236}">
              <a16:creationId xmlns:a16="http://schemas.microsoft.com/office/drawing/2014/main" id="{E519BEB8-0EA0-41D1-9C82-52D990E9B651}"/>
            </a:ext>
          </a:extLst>
        </xdr:cNvPr>
        <xdr:cNvSpPr txBox="1"/>
      </xdr:nvSpPr>
      <xdr:spPr>
        <a:xfrm>
          <a:off x="2705744" y="668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132823</xdr:rowOff>
    </xdr:from>
    <xdr:ext cx="405111" cy="259045"/>
    <xdr:sp macro="" textlink="">
      <xdr:nvSpPr>
        <xdr:cNvPr id="90" name="n_3mainValue【図書館】&#10;有形固定資産減価償却率">
          <a:extLst>
            <a:ext uri="{FF2B5EF4-FFF2-40B4-BE49-F238E27FC236}">
              <a16:creationId xmlns:a16="http://schemas.microsoft.com/office/drawing/2014/main" id="{49E05526-AA31-417B-B781-CE3BF9B776A5}"/>
            </a:ext>
          </a:extLst>
        </xdr:cNvPr>
        <xdr:cNvSpPr txBox="1"/>
      </xdr:nvSpPr>
      <xdr:spPr>
        <a:xfrm>
          <a:off x="1816744" y="6647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100165</xdr:rowOff>
    </xdr:from>
    <xdr:ext cx="405111" cy="259045"/>
    <xdr:sp macro="" textlink="">
      <xdr:nvSpPr>
        <xdr:cNvPr id="91" name="n_4mainValue【図書館】&#10;有形固定資産減価償却率">
          <a:extLst>
            <a:ext uri="{FF2B5EF4-FFF2-40B4-BE49-F238E27FC236}">
              <a16:creationId xmlns:a16="http://schemas.microsoft.com/office/drawing/2014/main" id="{132986EC-8694-4DD7-A1BA-67455470339C}"/>
            </a:ext>
          </a:extLst>
        </xdr:cNvPr>
        <xdr:cNvSpPr txBox="1"/>
      </xdr:nvSpPr>
      <xdr:spPr>
        <a:xfrm>
          <a:off x="927744" y="661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9DE6D77-04F7-4484-A15C-5139FAECA809}"/>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4716F097-5006-4929-BA08-2486F30C19D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43D1545-F81A-4D90-A605-9802E684B3AF}"/>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63FBCBFD-65CE-40F5-A51F-A07E8F4BE9AE}"/>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927DF562-8B4A-4C17-B2EA-F6725C5D078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34DC530E-0BAA-40AA-8263-DEB067A78EF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4514524-0E50-42D3-927F-6CEE8C22A85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398A3C5-2805-493E-92EC-A09B19A61565}"/>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C0CF8031-D926-4FB2-9F2B-4C52EFB1DA99}"/>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AF9D0B66-E6FB-4376-B6C1-67160C581956}"/>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C80B31A4-7680-430B-A301-7529821BFD21}"/>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6DBF39D7-3688-402B-A788-76C901B641FC}"/>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7E2C8DD4-FA05-46BC-B228-A695F62391DB}"/>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C243386F-7438-4151-A4F7-657039B0669F}"/>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A4EC46BE-4D95-43AA-A71A-757C078B3F49}"/>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67904F20-BB4C-49A0-8EBE-5C3F4B66ED05}"/>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56CED528-48DB-4438-8586-342BC586642E}"/>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B3F9CB51-1F31-4C75-B43C-11A3F7852731}"/>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6CD0E006-6680-482F-A69A-B9BDAC2CE37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5A029F8E-E3C8-4AF0-B914-4D216DA4E8CE}"/>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5B1129C2-CEB1-40F6-AD02-731930C16615}"/>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30480</xdr:rowOff>
    </xdr:from>
    <xdr:to>
      <xdr:col>54</xdr:col>
      <xdr:colOff>189865</xdr:colOff>
      <xdr:row>41</xdr:row>
      <xdr:rowOff>87630</xdr:rowOff>
    </xdr:to>
    <xdr:cxnSp macro="">
      <xdr:nvCxnSpPr>
        <xdr:cNvPr id="113" name="直線コネクタ 112">
          <a:extLst>
            <a:ext uri="{FF2B5EF4-FFF2-40B4-BE49-F238E27FC236}">
              <a16:creationId xmlns:a16="http://schemas.microsoft.com/office/drawing/2014/main" id="{6F6F5BC2-F7FF-4EFC-8F40-D64DB6825F48}"/>
            </a:ext>
          </a:extLst>
        </xdr:cNvPr>
        <xdr:cNvCxnSpPr/>
      </xdr:nvCxnSpPr>
      <xdr:spPr>
        <a:xfrm flipV="1">
          <a:off x="10476865" y="585978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91457</xdr:rowOff>
    </xdr:from>
    <xdr:ext cx="469744" cy="259045"/>
    <xdr:sp macro="" textlink="">
      <xdr:nvSpPr>
        <xdr:cNvPr id="114" name="【図書館】&#10;一人当たり面積最小値テキスト">
          <a:extLst>
            <a:ext uri="{FF2B5EF4-FFF2-40B4-BE49-F238E27FC236}">
              <a16:creationId xmlns:a16="http://schemas.microsoft.com/office/drawing/2014/main" id="{8A050ED6-BF49-4655-B051-313C6399DF15}"/>
            </a:ext>
          </a:extLst>
        </xdr:cNvPr>
        <xdr:cNvSpPr txBox="1"/>
      </xdr:nvSpPr>
      <xdr:spPr>
        <a:xfrm>
          <a:off x="105156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87630</xdr:rowOff>
    </xdr:from>
    <xdr:to>
      <xdr:col>55</xdr:col>
      <xdr:colOff>88900</xdr:colOff>
      <xdr:row>41</xdr:row>
      <xdr:rowOff>87630</xdr:rowOff>
    </xdr:to>
    <xdr:cxnSp macro="">
      <xdr:nvCxnSpPr>
        <xdr:cNvPr id="115" name="直線コネクタ 114">
          <a:extLst>
            <a:ext uri="{FF2B5EF4-FFF2-40B4-BE49-F238E27FC236}">
              <a16:creationId xmlns:a16="http://schemas.microsoft.com/office/drawing/2014/main" id="{9111C4D8-5928-49EB-AD8A-91A4458B9767}"/>
            </a:ext>
          </a:extLst>
        </xdr:cNvPr>
        <xdr:cNvCxnSpPr/>
      </xdr:nvCxnSpPr>
      <xdr:spPr>
        <a:xfrm>
          <a:off x="10388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148607</xdr:rowOff>
    </xdr:from>
    <xdr:ext cx="469744" cy="259045"/>
    <xdr:sp macro="" textlink="">
      <xdr:nvSpPr>
        <xdr:cNvPr id="116" name="【図書館】&#10;一人当たり面積最大値テキスト">
          <a:extLst>
            <a:ext uri="{FF2B5EF4-FFF2-40B4-BE49-F238E27FC236}">
              <a16:creationId xmlns:a16="http://schemas.microsoft.com/office/drawing/2014/main" id="{E1EE657D-9700-4722-8CD3-ACD549C10C37}"/>
            </a:ext>
          </a:extLst>
        </xdr:cNvPr>
        <xdr:cNvSpPr txBox="1"/>
      </xdr:nvSpPr>
      <xdr:spPr>
        <a:xfrm>
          <a:off x="10515600" y="563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30480</xdr:rowOff>
    </xdr:from>
    <xdr:to>
      <xdr:col>55</xdr:col>
      <xdr:colOff>88900</xdr:colOff>
      <xdr:row>34</xdr:row>
      <xdr:rowOff>30480</xdr:rowOff>
    </xdr:to>
    <xdr:cxnSp macro="">
      <xdr:nvCxnSpPr>
        <xdr:cNvPr id="117" name="直線コネクタ 116">
          <a:extLst>
            <a:ext uri="{FF2B5EF4-FFF2-40B4-BE49-F238E27FC236}">
              <a16:creationId xmlns:a16="http://schemas.microsoft.com/office/drawing/2014/main" id="{38DC1ED7-05DD-4B24-8CB3-2AA6C2FE51C6}"/>
            </a:ext>
          </a:extLst>
        </xdr:cNvPr>
        <xdr:cNvCxnSpPr/>
      </xdr:nvCxnSpPr>
      <xdr:spPr>
        <a:xfrm>
          <a:off x="10388600" y="585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103141</xdr:rowOff>
    </xdr:from>
    <xdr:ext cx="469744" cy="259045"/>
    <xdr:sp macro="" textlink="">
      <xdr:nvSpPr>
        <xdr:cNvPr id="118" name="【図書館】&#10;一人当たり面積平均値テキスト">
          <a:extLst>
            <a:ext uri="{FF2B5EF4-FFF2-40B4-BE49-F238E27FC236}">
              <a16:creationId xmlns:a16="http://schemas.microsoft.com/office/drawing/2014/main" id="{B6BD6548-E6DA-4813-A25C-1612DD1BD5C5}"/>
            </a:ext>
          </a:extLst>
        </xdr:cNvPr>
        <xdr:cNvSpPr txBox="1"/>
      </xdr:nvSpPr>
      <xdr:spPr>
        <a:xfrm>
          <a:off x="10515600" y="6446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80264</xdr:rowOff>
    </xdr:from>
    <xdr:to>
      <xdr:col>55</xdr:col>
      <xdr:colOff>50800</xdr:colOff>
      <xdr:row>39</xdr:row>
      <xdr:rowOff>10414</xdr:rowOff>
    </xdr:to>
    <xdr:sp macro="" textlink="">
      <xdr:nvSpPr>
        <xdr:cNvPr id="119" name="フローチャート: 判断 118">
          <a:extLst>
            <a:ext uri="{FF2B5EF4-FFF2-40B4-BE49-F238E27FC236}">
              <a16:creationId xmlns:a16="http://schemas.microsoft.com/office/drawing/2014/main" id="{BBD26FDE-73DA-4726-A033-F5736E556B2F}"/>
            </a:ext>
          </a:extLst>
        </xdr:cNvPr>
        <xdr:cNvSpPr/>
      </xdr:nvSpPr>
      <xdr:spPr>
        <a:xfrm>
          <a:off x="10426700" y="659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116840</xdr:rowOff>
    </xdr:from>
    <xdr:to>
      <xdr:col>50</xdr:col>
      <xdr:colOff>165100</xdr:colOff>
      <xdr:row>39</xdr:row>
      <xdr:rowOff>46990</xdr:rowOff>
    </xdr:to>
    <xdr:sp macro="" textlink="">
      <xdr:nvSpPr>
        <xdr:cNvPr id="120" name="フローチャート: 判断 119">
          <a:extLst>
            <a:ext uri="{FF2B5EF4-FFF2-40B4-BE49-F238E27FC236}">
              <a16:creationId xmlns:a16="http://schemas.microsoft.com/office/drawing/2014/main" id="{8E7DD473-7B51-4788-BC97-6E07F6E42D41}"/>
            </a:ext>
          </a:extLst>
        </xdr:cNvPr>
        <xdr:cNvSpPr/>
      </xdr:nvSpPr>
      <xdr:spPr>
        <a:xfrm>
          <a:off x="9588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103124</xdr:rowOff>
    </xdr:from>
    <xdr:to>
      <xdr:col>46</xdr:col>
      <xdr:colOff>38100</xdr:colOff>
      <xdr:row>39</xdr:row>
      <xdr:rowOff>33274</xdr:rowOff>
    </xdr:to>
    <xdr:sp macro="" textlink="">
      <xdr:nvSpPr>
        <xdr:cNvPr id="121" name="フローチャート: 判断 120">
          <a:extLst>
            <a:ext uri="{FF2B5EF4-FFF2-40B4-BE49-F238E27FC236}">
              <a16:creationId xmlns:a16="http://schemas.microsoft.com/office/drawing/2014/main" id="{86F32538-E73F-4D97-8C5A-4387F3EA21AC}"/>
            </a:ext>
          </a:extLst>
        </xdr:cNvPr>
        <xdr:cNvSpPr/>
      </xdr:nvSpPr>
      <xdr:spPr>
        <a:xfrm>
          <a:off x="8699500" y="661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121412</xdr:rowOff>
    </xdr:from>
    <xdr:to>
      <xdr:col>41</xdr:col>
      <xdr:colOff>101600</xdr:colOff>
      <xdr:row>39</xdr:row>
      <xdr:rowOff>51562</xdr:rowOff>
    </xdr:to>
    <xdr:sp macro="" textlink="">
      <xdr:nvSpPr>
        <xdr:cNvPr id="122" name="フローチャート: 判断 121">
          <a:extLst>
            <a:ext uri="{FF2B5EF4-FFF2-40B4-BE49-F238E27FC236}">
              <a16:creationId xmlns:a16="http://schemas.microsoft.com/office/drawing/2014/main" id="{0ED59DC5-CD16-4975-9611-A3AF9527F96F}"/>
            </a:ext>
          </a:extLst>
        </xdr:cNvPr>
        <xdr:cNvSpPr/>
      </xdr:nvSpPr>
      <xdr:spPr>
        <a:xfrm>
          <a:off x="7810500" y="663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135128</xdr:rowOff>
    </xdr:from>
    <xdr:to>
      <xdr:col>36</xdr:col>
      <xdr:colOff>165100</xdr:colOff>
      <xdr:row>39</xdr:row>
      <xdr:rowOff>65278</xdr:rowOff>
    </xdr:to>
    <xdr:sp macro="" textlink="">
      <xdr:nvSpPr>
        <xdr:cNvPr id="123" name="フローチャート: 判断 122">
          <a:extLst>
            <a:ext uri="{FF2B5EF4-FFF2-40B4-BE49-F238E27FC236}">
              <a16:creationId xmlns:a16="http://schemas.microsoft.com/office/drawing/2014/main" id="{B8B33913-7B2A-482E-8572-F78581E67788}"/>
            </a:ext>
          </a:extLst>
        </xdr:cNvPr>
        <xdr:cNvSpPr/>
      </xdr:nvSpPr>
      <xdr:spPr>
        <a:xfrm>
          <a:off x="6921500" y="665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9D46F51B-DB91-44F3-96B4-D3718E89026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8B87C879-9AF8-444D-9E02-C7CDA17CB7AB}"/>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2FE099B-24ED-4163-863C-5DDA7784C76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116B00C3-DDF3-4433-B3FA-75EBED9666D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7F467430-1A65-4AC6-BAF9-71C56DAAAD11}"/>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93980</xdr:rowOff>
    </xdr:from>
    <xdr:to>
      <xdr:col>55</xdr:col>
      <xdr:colOff>50800</xdr:colOff>
      <xdr:row>39</xdr:row>
      <xdr:rowOff>24130</xdr:rowOff>
    </xdr:to>
    <xdr:sp macro="" textlink="">
      <xdr:nvSpPr>
        <xdr:cNvPr id="129" name="楕円 128">
          <a:extLst>
            <a:ext uri="{FF2B5EF4-FFF2-40B4-BE49-F238E27FC236}">
              <a16:creationId xmlns:a16="http://schemas.microsoft.com/office/drawing/2014/main" id="{89126F43-1F1A-437F-8124-A23A19D11250}"/>
            </a:ext>
          </a:extLst>
        </xdr:cNvPr>
        <xdr:cNvSpPr/>
      </xdr:nvSpPr>
      <xdr:spPr>
        <a:xfrm>
          <a:off x="104267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72407</xdr:rowOff>
    </xdr:from>
    <xdr:ext cx="469744" cy="259045"/>
    <xdr:sp macro="" textlink="">
      <xdr:nvSpPr>
        <xdr:cNvPr id="130" name="【図書館】&#10;一人当たり面積該当値テキスト">
          <a:extLst>
            <a:ext uri="{FF2B5EF4-FFF2-40B4-BE49-F238E27FC236}">
              <a16:creationId xmlns:a16="http://schemas.microsoft.com/office/drawing/2014/main" id="{7123EBD2-A7E4-4E95-ADD9-FD34A1D677D2}"/>
            </a:ext>
          </a:extLst>
        </xdr:cNvPr>
        <xdr:cNvSpPr txBox="1"/>
      </xdr:nvSpPr>
      <xdr:spPr>
        <a:xfrm>
          <a:off x="10515600" y="65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107696</xdr:rowOff>
    </xdr:from>
    <xdr:to>
      <xdr:col>50</xdr:col>
      <xdr:colOff>165100</xdr:colOff>
      <xdr:row>39</xdr:row>
      <xdr:rowOff>37846</xdr:rowOff>
    </xdr:to>
    <xdr:sp macro="" textlink="">
      <xdr:nvSpPr>
        <xdr:cNvPr id="131" name="楕円 130">
          <a:extLst>
            <a:ext uri="{FF2B5EF4-FFF2-40B4-BE49-F238E27FC236}">
              <a16:creationId xmlns:a16="http://schemas.microsoft.com/office/drawing/2014/main" id="{7B45D0A4-2F92-42AC-82D5-18116058FBBB}"/>
            </a:ext>
          </a:extLst>
        </xdr:cNvPr>
        <xdr:cNvSpPr/>
      </xdr:nvSpPr>
      <xdr:spPr>
        <a:xfrm>
          <a:off x="9588500" y="662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144780</xdr:rowOff>
    </xdr:from>
    <xdr:to>
      <xdr:col>55</xdr:col>
      <xdr:colOff>0</xdr:colOff>
      <xdr:row>38</xdr:row>
      <xdr:rowOff>158496</xdr:rowOff>
    </xdr:to>
    <xdr:cxnSp macro="">
      <xdr:nvCxnSpPr>
        <xdr:cNvPr id="132" name="直線コネクタ 131">
          <a:extLst>
            <a:ext uri="{FF2B5EF4-FFF2-40B4-BE49-F238E27FC236}">
              <a16:creationId xmlns:a16="http://schemas.microsoft.com/office/drawing/2014/main" id="{8D50F28D-1C8D-4239-B362-A3BC594C9E28}"/>
            </a:ext>
          </a:extLst>
        </xdr:cNvPr>
        <xdr:cNvCxnSpPr/>
      </xdr:nvCxnSpPr>
      <xdr:spPr>
        <a:xfrm flipV="1">
          <a:off x="9639300" y="665988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116840</xdr:rowOff>
    </xdr:from>
    <xdr:to>
      <xdr:col>46</xdr:col>
      <xdr:colOff>38100</xdr:colOff>
      <xdr:row>39</xdr:row>
      <xdr:rowOff>46990</xdr:rowOff>
    </xdr:to>
    <xdr:sp macro="" textlink="">
      <xdr:nvSpPr>
        <xdr:cNvPr id="133" name="楕円 132">
          <a:extLst>
            <a:ext uri="{FF2B5EF4-FFF2-40B4-BE49-F238E27FC236}">
              <a16:creationId xmlns:a16="http://schemas.microsoft.com/office/drawing/2014/main" id="{9F949BB6-9C38-4F74-A430-8230E2DFA5B5}"/>
            </a:ext>
          </a:extLst>
        </xdr:cNvPr>
        <xdr:cNvSpPr/>
      </xdr:nvSpPr>
      <xdr:spPr>
        <a:xfrm>
          <a:off x="8699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158496</xdr:rowOff>
    </xdr:from>
    <xdr:to>
      <xdr:col>50</xdr:col>
      <xdr:colOff>114300</xdr:colOff>
      <xdr:row>38</xdr:row>
      <xdr:rowOff>167640</xdr:rowOff>
    </xdr:to>
    <xdr:cxnSp macro="">
      <xdr:nvCxnSpPr>
        <xdr:cNvPr id="134" name="直線コネクタ 133">
          <a:extLst>
            <a:ext uri="{FF2B5EF4-FFF2-40B4-BE49-F238E27FC236}">
              <a16:creationId xmlns:a16="http://schemas.microsoft.com/office/drawing/2014/main" id="{E22A5E23-71D1-4ED8-9DF9-9DECB8EDAB93}"/>
            </a:ext>
          </a:extLst>
        </xdr:cNvPr>
        <xdr:cNvCxnSpPr/>
      </xdr:nvCxnSpPr>
      <xdr:spPr>
        <a:xfrm flipV="1">
          <a:off x="8750300" y="66735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125984</xdr:rowOff>
    </xdr:from>
    <xdr:to>
      <xdr:col>41</xdr:col>
      <xdr:colOff>101600</xdr:colOff>
      <xdr:row>39</xdr:row>
      <xdr:rowOff>56134</xdr:rowOff>
    </xdr:to>
    <xdr:sp macro="" textlink="">
      <xdr:nvSpPr>
        <xdr:cNvPr id="135" name="楕円 134">
          <a:extLst>
            <a:ext uri="{FF2B5EF4-FFF2-40B4-BE49-F238E27FC236}">
              <a16:creationId xmlns:a16="http://schemas.microsoft.com/office/drawing/2014/main" id="{A3AAD1D7-5409-4E41-91FA-CDA56CF8862F}"/>
            </a:ext>
          </a:extLst>
        </xdr:cNvPr>
        <xdr:cNvSpPr/>
      </xdr:nvSpPr>
      <xdr:spPr>
        <a:xfrm>
          <a:off x="7810500" y="664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167640</xdr:rowOff>
    </xdr:from>
    <xdr:to>
      <xdr:col>45</xdr:col>
      <xdr:colOff>177800</xdr:colOff>
      <xdr:row>39</xdr:row>
      <xdr:rowOff>5334</xdr:rowOff>
    </xdr:to>
    <xdr:cxnSp macro="">
      <xdr:nvCxnSpPr>
        <xdr:cNvPr id="136" name="直線コネクタ 135">
          <a:extLst>
            <a:ext uri="{FF2B5EF4-FFF2-40B4-BE49-F238E27FC236}">
              <a16:creationId xmlns:a16="http://schemas.microsoft.com/office/drawing/2014/main" id="{C9DAA249-2BA5-49E8-9B62-1D2B703E8C7A}"/>
            </a:ext>
          </a:extLst>
        </xdr:cNvPr>
        <xdr:cNvCxnSpPr/>
      </xdr:nvCxnSpPr>
      <xdr:spPr>
        <a:xfrm flipV="1">
          <a:off x="7861300" y="66827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130556</xdr:rowOff>
    </xdr:from>
    <xdr:to>
      <xdr:col>36</xdr:col>
      <xdr:colOff>165100</xdr:colOff>
      <xdr:row>39</xdr:row>
      <xdr:rowOff>60706</xdr:rowOff>
    </xdr:to>
    <xdr:sp macro="" textlink="">
      <xdr:nvSpPr>
        <xdr:cNvPr id="137" name="楕円 136">
          <a:extLst>
            <a:ext uri="{FF2B5EF4-FFF2-40B4-BE49-F238E27FC236}">
              <a16:creationId xmlns:a16="http://schemas.microsoft.com/office/drawing/2014/main" id="{02A4AC8C-4E62-4AF2-A4C8-D51BEFE6FD8A}"/>
            </a:ext>
          </a:extLst>
        </xdr:cNvPr>
        <xdr:cNvSpPr/>
      </xdr:nvSpPr>
      <xdr:spPr>
        <a:xfrm>
          <a:off x="6921500" y="664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5334</xdr:rowOff>
    </xdr:from>
    <xdr:to>
      <xdr:col>41</xdr:col>
      <xdr:colOff>50800</xdr:colOff>
      <xdr:row>39</xdr:row>
      <xdr:rowOff>9906</xdr:rowOff>
    </xdr:to>
    <xdr:cxnSp macro="">
      <xdr:nvCxnSpPr>
        <xdr:cNvPr id="138" name="直線コネクタ 137">
          <a:extLst>
            <a:ext uri="{FF2B5EF4-FFF2-40B4-BE49-F238E27FC236}">
              <a16:creationId xmlns:a16="http://schemas.microsoft.com/office/drawing/2014/main" id="{8B256C2E-7F6B-4B7C-B55C-499057A294E9}"/>
            </a:ext>
          </a:extLst>
        </xdr:cNvPr>
        <xdr:cNvCxnSpPr/>
      </xdr:nvCxnSpPr>
      <xdr:spPr>
        <a:xfrm flipV="1">
          <a:off x="6972300" y="669188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38117</xdr:rowOff>
    </xdr:from>
    <xdr:ext cx="469744" cy="259045"/>
    <xdr:sp macro="" textlink="">
      <xdr:nvSpPr>
        <xdr:cNvPr id="139" name="n_1aveValue【図書館】&#10;一人当たり面積">
          <a:extLst>
            <a:ext uri="{FF2B5EF4-FFF2-40B4-BE49-F238E27FC236}">
              <a16:creationId xmlns:a16="http://schemas.microsoft.com/office/drawing/2014/main" id="{012BBBD7-9CF8-4CC8-BBD0-9DC85206C03B}"/>
            </a:ext>
          </a:extLst>
        </xdr:cNvPr>
        <xdr:cNvSpPr txBox="1"/>
      </xdr:nvSpPr>
      <xdr:spPr>
        <a:xfrm>
          <a:off x="9391727" y="672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49801</xdr:rowOff>
    </xdr:from>
    <xdr:ext cx="469744" cy="259045"/>
    <xdr:sp macro="" textlink="">
      <xdr:nvSpPr>
        <xdr:cNvPr id="140" name="n_2aveValue【図書館】&#10;一人当たり面積">
          <a:extLst>
            <a:ext uri="{FF2B5EF4-FFF2-40B4-BE49-F238E27FC236}">
              <a16:creationId xmlns:a16="http://schemas.microsoft.com/office/drawing/2014/main" id="{B5187664-DAF4-46AE-83AC-B54EF447549F}"/>
            </a:ext>
          </a:extLst>
        </xdr:cNvPr>
        <xdr:cNvSpPr txBox="1"/>
      </xdr:nvSpPr>
      <xdr:spPr>
        <a:xfrm>
          <a:off x="8515427" y="639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68089</xdr:rowOff>
    </xdr:from>
    <xdr:ext cx="469744" cy="259045"/>
    <xdr:sp macro="" textlink="">
      <xdr:nvSpPr>
        <xdr:cNvPr id="141" name="n_3aveValue【図書館】&#10;一人当たり面積">
          <a:extLst>
            <a:ext uri="{FF2B5EF4-FFF2-40B4-BE49-F238E27FC236}">
              <a16:creationId xmlns:a16="http://schemas.microsoft.com/office/drawing/2014/main" id="{5675AAF7-5EF5-46B3-9D4B-A40F96EFE030}"/>
            </a:ext>
          </a:extLst>
        </xdr:cNvPr>
        <xdr:cNvSpPr txBox="1"/>
      </xdr:nvSpPr>
      <xdr:spPr>
        <a:xfrm>
          <a:off x="7626427"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56405</xdr:rowOff>
    </xdr:from>
    <xdr:ext cx="469744" cy="259045"/>
    <xdr:sp macro="" textlink="">
      <xdr:nvSpPr>
        <xdr:cNvPr id="142" name="n_4aveValue【図書館】&#10;一人当たり面積">
          <a:extLst>
            <a:ext uri="{FF2B5EF4-FFF2-40B4-BE49-F238E27FC236}">
              <a16:creationId xmlns:a16="http://schemas.microsoft.com/office/drawing/2014/main" id="{C97F2785-01E5-47DF-88F9-AC5E7166F2EB}"/>
            </a:ext>
          </a:extLst>
        </xdr:cNvPr>
        <xdr:cNvSpPr txBox="1"/>
      </xdr:nvSpPr>
      <xdr:spPr>
        <a:xfrm>
          <a:off x="6737427" y="674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54373</xdr:rowOff>
    </xdr:from>
    <xdr:ext cx="469744" cy="259045"/>
    <xdr:sp macro="" textlink="">
      <xdr:nvSpPr>
        <xdr:cNvPr id="143" name="n_1mainValue【図書館】&#10;一人当たり面積">
          <a:extLst>
            <a:ext uri="{FF2B5EF4-FFF2-40B4-BE49-F238E27FC236}">
              <a16:creationId xmlns:a16="http://schemas.microsoft.com/office/drawing/2014/main" id="{C6302E35-DC5C-4DEB-BB10-F85C1D5AADFF}"/>
            </a:ext>
          </a:extLst>
        </xdr:cNvPr>
        <xdr:cNvSpPr txBox="1"/>
      </xdr:nvSpPr>
      <xdr:spPr>
        <a:xfrm>
          <a:off x="9391727" y="639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38117</xdr:rowOff>
    </xdr:from>
    <xdr:ext cx="469744" cy="259045"/>
    <xdr:sp macro="" textlink="">
      <xdr:nvSpPr>
        <xdr:cNvPr id="144" name="n_2mainValue【図書館】&#10;一人当たり面積">
          <a:extLst>
            <a:ext uri="{FF2B5EF4-FFF2-40B4-BE49-F238E27FC236}">
              <a16:creationId xmlns:a16="http://schemas.microsoft.com/office/drawing/2014/main" id="{1FBC327A-B67B-441F-8B48-C3F221ECC152}"/>
            </a:ext>
          </a:extLst>
        </xdr:cNvPr>
        <xdr:cNvSpPr txBox="1"/>
      </xdr:nvSpPr>
      <xdr:spPr>
        <a:xfrm>
          <a:off x="8515427" y="672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47261</xdr:rowOff>
    </xdr:from>
    <xdr:ext cx="469744" cy="259045"/>
    <xdr:sp macro="" textlink="">
      <xdr:nvSpPr>
        <xdr:cNvPr id="145" name="n_3mainValue【図書館】&#10;一人当たり面積">
          <a:extLst>
            <a:ext uri="{FF2B5EF4-FFF2-40B4-BE49-F238E27FC236}">
              <a16:creationId xmlns:a16="http://schemas.microsoft.com/office/drawing/2014/main" id="{9A25AB2A-976D-4C43-8230-C3598F0ACB30}"/>
            </a:ext>
          </a:extLst>
        </xdr:cNvPr>
        <xdr:cNvSpPr txBox="1"/>
      </xdr:nvSpPr>
      <xdr:spPr>
        <a:xfrm>
          <a:off x="7626427" y="6733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77233</xdr:rowOff>
    </xdr:from>
    <xdr:ext cx="469744" cy="259045"/>
    <xdr:sp macro="" textlink="">
      <xdr:nvSpPr>
        <xdr:cNvPr id="146" name="n_4mainValue【図書館】&#10;一人当たり面積">
          <a:extLst>
            <a:ext uri="{FF2B5EF4-FFF2-40B4-BE49-F238E27FC236}">
              <a16:creationId xmlns:a16="http://schemas.microsoft.com/office/drawing/2014/main" id="{384F36BA-8029-4796-BD02-D331EC621118}"/>
            </a:ext>
          </a:extLst>
        </xdr:cNvPr>
        <xdr:cNvSpPr txBox="1"/>
      </xdr:nvSpPr>
      <xdr:spPr>
        <a:xfrm>
          <a:off x="6737427" y="6420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18EA77AF-3A0E-43FF-B449-9664A5D585F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7EF7AEF1-832C-47AB-B1D7-E492F75EFB5A}"/>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35521A0F-4E39-4E19-8EA7-E8D967572FE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1270741B-7272-4E00-A742-7AF155C5762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29B66E0F-61C4-4882-B94D-CC2F4B73F4B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A5623FB9-E0B0-497F-8BBB-C620A4817F7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41C46F82-89CF-4A82-A572-DC7362963D0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6945BF4E-EB44-4A6D-A26E-CF25E96AD95E}"/>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40E503EF-6D9A-404A-8BD9-A15A3A9247CF}"/>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DE033F5D-1CB5-432A-9816-62731CBDD1F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390C2137-51D8-4DEF-88A2-59F473CC0F35}"/>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71DF2320-9F8D-4FDC-AEC1-448483F4F049}"/>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4D3B44C6-AE94-4209-A135-0EF5E06975FD}"/>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9BA9E35E-E110-4094-997B-A9F836EAA622}"/>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D1624E37-8EA1-4278-AEF1-47FF122A4E3E}"/>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9012AA1A-C281-4FC3-973E-C08BB84ED2E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35CA1804-22C2-42CA-99CB-FC3BD5D6CD9D}"/>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ED266FFD-49D4-4196-994B-7F9E04AFF83F}"/>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7A41C3FF-8466-49F6-ABF9-98B5185E6FC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86485ADC-A17D-4B38-9996-A596375A9BA8}"/>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64185025-B297-4C0A-BCC4-38831E74EF6E}"/>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557D1D62-4848-4396-80BC-FDA3B74C18A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50F2A75F-1B77-49B8-99FD-062A7149208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07CEED36-701F-492F-830D-FA8AAFFE27B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57</xdr:row>
      <xdr:rowOff>1905</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068F7D8E-C6C7-447E-B5C3-7D00A8061C36}"/>
            </a:ext>
          </a:extLst>
        </xdr:cNvPr>
        <xdr:cNvCxnSpPr/>
      </xdr:nvCxnSpPr>
      <xdr:spPr>
        <a:xfrm flipV="1">
          <a:off x="4634865" y="9774555"/>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37848EBD-B194-4DED-A778-07109393BCF6}"/>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9877F12C-F35A-4DD9-B707-303727C93147}"/>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120032</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CC5FC426-FE7B-4A23-B8A7-8A0AFEC0F852}"/>
            </a:ext>
          </a:extLst>
        </xdr:cNvPr>
        <xdr:cNvSpPr txBox="1"/>
      </xdr:nvSpPr>
      <xdr:spPr>
        <a:xfrm>
          <a:off x="4673600" y="9549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1905</xdr:rowOff>
    </xdr:from>
    <xdr:to>
      <xdr:col>24</xdr:col>
      <xdr:colOff>152400</xdr:colOff>
      <xdr:row>57</xdr:row>
      <xdr:rowOff>1905</xdr:rowOff>
    </xdr:to>
    <xdr:cxnSp macro="">
      <xdr:nvCxnSpPr>
        <xdr:cNvPr id="175" name="直線コネクタ 174">
          <a:extLst>
            <a:ext uri="{FF2B5EF4-FFF2-40B4-BE49-F238E27FC236}">
              <a16:creationId xmlns:a16="http://schemas.microsoft.com/office/drawing/2014/main" id="{BBE1F86B-8C5A-4646-B99F-51C6AB0EE64D}"/>
            </a:ext>
          </a:extLst>
        </xdr:cNvPr>
        <xdr:cNvCxnSpPr/>
      </xdr:nvCxnSpPr>
      <xdr:spPr>
        <a:xfrm>
          <a:off x="4546600" y="9774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158132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3578B65C-2F1F-43DE-B90D-775D80D72191}"/>
            </a:ext>
          </a:extLst>
        </xdr:cNvPr>
        <xdr:cNvSpPr txBox="1"/>
      </xdr:nvSpPr>
      <xdr:spPr>
        <a:xfrm>
          <a:off x="4673600" y="104451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8255</xdr:rowOff>
    </xdr:from>
    <xdr:to>
      <xdr:col>24</xdr:col>
      <xdr:colOff>114300</xdr:colOff>
      <xdr:row>61</xdr:row>
      <xdr:rowOff>109855</xdr:rowOff>
    </xdr:to>
    <xdr:sp macro="" textlink="">
      <xdr:nvSpPr>
        <xdr:cNvPr id="177" name="フローチャート: 判断 176">
          <a:extLst>
            <a:ext uri="{FF2B5EF4-FFF2-40B4-BE49-F238E27FC236}">
              <a16:creationId xmlns:a16="http://schemas.microsoft.com/office/drawing/2014/main" id="{DFB3AB09-60AF-4334-8F46-E6069643813A}"/>
            </a:ext>
          </a:extLst>
        </xdr:cNvPr>
        <xdr:cNvSpPr/>
      </xdr:nvSpPr>
      <xdr:spPr>
        <a:xfrm>
          <a:off x="45847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6350</xdr:rowOff>
    </xdr:from>
    <xdr:to>
      <xdr:col>20</xdr:col>
      <xdr:colOff>38100</xdr:colOff>
      <xdr:row>61</xdr:row>
      <xdr:rowOff>107950</xdr:rowOff>
    </xdr:to>
    <xdr:sp macro="" textlink="">
      <xdr:nvSpPr>
        <xdr:cNvPr id="178" name="フローチャート: 判断 177">
          <a:extLst>
            <a:ext uri="{FF2B5EF4-FFF2-40B4-BE49-F238E27FC236}">
              <a16:creationId xmlns:a16="http://schemas.microsoft.com/office/drawing/2014/main" id="{0DF1304E-7C58-4153-8FC5-C1CE7F74E1D5}"/>
            </a:ext>
          </a:extLst>
        </xdr:cNvPr>
        <xdr:cNvSpPr/>
      </xdr:nvSpPr>
      <xdr:spPr>
        <a:xfrm>
          <a:off x="3746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170180</xdr:rowOff>
    </xdr:from>
    <xdr:to>
      <xdr:col>15</xdr:col>
      <xdr:colOff>101600</xdr:colOff>
      <xdr:row>61</xdr:row>
      <xdr:rowOff>100330</xdr:rowOff>
    </xdr:to>
    <xdr:sp macro="" textlink="">
      <xdr:nvSpPr>
        <xdr:cNvPr id="179" name="フローチャート: 判断 178">
          <a:extLst>
            <a:ext uri="{FF2B5EF4-FFF2-40B4-BE49-F238E27FC236}">
              <a16:creationId xmlns:a16="http://schemas.microsoft.com/office/drawing/2014/main" id="{D4761960-E66A-4861-96B9-451E0AD62D1F}"/>
            </a:ext>
          </a:extLst>
        </xdr:cNvPr>
        <xdr:cNvSpPr/>
      </xdr:nvSpPr>
      <xdr:spPr>
        <a:xfrm>
          <a:off x="2857500" y="1045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151130</xdr:rowOff>
    </xdr:from>
    <xdr:to>
      <xdr:col>10</xdr:col>
      <xdr:colOff>165100</xdr:colOff>
      <xdr:row>61</xdr:row>
      <xdr:rowOff>81280</xdr:rowOff>
    </xdr:to>
    <xdr:sp macro="" textlink="">
      <xdr:nvSpPr>
        <xdr:cNvPr id="180" name="フローチャート: 判断 179">
          <a:extLst>
            <a:ext uri="{FF2B5EF4-FFF2-40B4-BE49-F238E27FC236}">
              <a16:creationId xmlns:a16="http://schemas.microsoft.com/office/drawing/2014/main" id="{F75308D5-26DD-4460-BC8B-0FF719EF298C}"/>
            </a:ext>
          </a:extLst>
        </xdr:cNvPr>
        <xdr:cNvSpPr/>
      </xdr:nvSpPr>
      <xdr:spPr>
        <a:xfrm>
          <a:off x="196850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114935</xdr:rowOff>
    </xdr:from>
    <xdr:to>
      <xdr:col>6</xdr:col>
      <xdr:colOff>38100</xdr:colOff>
      <xdr:row>61</xdr:row>
      <xdr:rowOff>45085</xdr:rowOff>
    </xdr:to>
    <xdr:sp macro="" textlink="">
      <xdr:nvSpPr>
        <xdr:cNvPr id="181" name="フローチャート: 判断 180">
          <a:extLst>
            <a:ext uri="{FF2B5EF4-FFF2-40B4-BE49-F238E27FC236}">
              <a16:creationId xmlns:a16="http://schemas.microsoft.com/office/drawing/2014/main" id="{6C3BF00F-0628-42F6-8FA8-4134C553CC4B}"/>
            </a:ext>
          </a:extLst>
        </xdr:cNvPr>
        <xdr:cNvSpPr/>
      </xdr:nvSpPr>
      <xdr:spPr>
        <a:xfrm>
          <a:off x="1079500" y="1040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60C48045-4405-4FB1-8B41-33FD4E52BF1B}"/>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1FB78A0-4933-4B15-8DC4-8596902058F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C50ADEC-E5AB-4662-A34B-064070CE561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3ED4160D-8312-4C2C-9AAE-BC2B735787D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444C0D2-7CB4-4A4C-8ED2-3A45D0FAB59E}"/>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133985</xdr:rowOff>
    </xdr:from>
    <xdr:to>
      <xdr:col>24</xdr:col>
      <xdr:colOff>114300</xdr:colOff>
      <xdr:row>60</xdr:row>
      <xdr:rowOff>64135</xdr:rowOff>
    </xdr:to>
    <xdr:sp macro="" textlink="">
      <xdr:nvSpPr>
        <xdr:cNvPr id="187" name="楕円 186">
          <a:extLst>
            <a:ext uri="{FF2B5EF4-FFF2-40B4-BE49-F238E27FC236}">
              <a16:creationId xmlns:a16="http://schemas.microsoft.com/office/drawing/2014/main" id="{9BE23468-D2C5-49CB-888D-80B3619A669C}"/>
            </a:ext>
          </a:extLst>
        </xdr:cNvPr>
        <xdr:cNvSpPr/>
      </xdr:nvSpPr>
      <xdr:spPr>
        <a:xfrm>
          <a:off x="458470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156862</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B938E9C2-B4BF-44B9-8BD9-38BCA49145D7}"/>
            </a:ext>
          </a:extLst>
        </xdr:cNvPr>
        <xdr:cNvSpPr txBox="1"/>
      </xdr:nvSpPr>
      <xdr:spPr>
        <a:xfrm>
          <a:off x="4673600" y="1010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59690</xdr:rowOff>
    </xdr:from>
    <xdr:to>
      <xdr:col>20</xdr:col>
      <xdr:colOff>38100</xdr:colOff>
      <xdr:row>59</xdr:row>
      <xdr:rowOff>161290</xdr:rowOff>
    </xdr:to>
    <xdr:sp macro="" textlink="">
      <xdr:nvSpPr>
        <xdr:cNvPr id="189" name="楕円 188">
          <a:extLst>
            <a:ext uri="{FF2B5EF4-FFF2-40B4-BE49-F238E27FC236}">
              <a16:creationId xmlns:a16="http://schemas.microsoft.com/office/drawing/2014/main" id="{0F650D6B-A2BF-4996-9561-D212046C619A}"/>
            </a:ext>
          </a:extLst>
        </xdr:cNvPr>
        <xdr:cNvSpPr/>
      </xdr:nvSpPr>
      <xdr:spPr>
        <a:xfrm>
          <a:off x="3746500" y="1017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110490</xdr:rowOff>
    </xdr:from>
    <xdr:to>
      <xdr:col>24</xdr:col>
      <xdr:colOff>63500</xdr:colOff>
      <xdr:row>60</xdr:row>
      <xdr:rowOff>13335</xdr:rowOff>
    </xdr:to>
    <xdr:cxnSp macro="">
      <xdr:nvCxnSpPr>
        <xdr:cNvPr id="190" name="直線コネクタ 189">
          <a:extLst>
            <a:ext uri="{FF2B5EF4-FFF2-40B4-BE49-F238E27FC236}">
              <a16:creationId xmlns:a16="http://schemas.microsoft.com/office/drawing/2014/main" id="{1D462065-CACF-4DAC-9559-A38F30F13A69}"/>
            </a:ext>
          </a:extLst>
        </xdr:cNvPr>
        <xdr:cNvCxnSpPr/>
      </xdr:nvCxnSpPr>
      <xdr:spPr>
        <a:xfrm>
          <a:off x="3797300" y="10226040"/>
          <a:ext cx="8382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156845</xdr:rowOff>
    </xdr:from>
    <xdr:to>
      <xdr:col>15</xdr:col>
      <xdr:colOff>101600</xdr:colOff>
      <xdr:row>59</xdr:row>
      <xdr:rowOff>86995</xdr:rowOff>
    </xdr:to>
    <xdr:sp macro="" textlink="">
      <xdr:nvSpPr>
        <xdr:cNvPr id="191" name="楕円 190">
          <a:extLst>
            <a:ext uri="{FF2B5EF4-FFF2-40B4-BE49-F238E27FC236}">
              <a16:creationId xmlns:a16="http://schemas.microsoft.com/office/drawing/2014/main" id="{6B36F465-5EE3-45A6-9C9A-2E55519A694C}"/>
            </a:ext>
          </a:extLst>
        </xdr:cNvPr>
        <xdr:cNvSpPr/>
      </xdr:nvSpPr>
      <xdr:spPr>
        <a:xfrm>
          <a:off x="2857500" y="1010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36195</xdr:rowOff>
    </xdr:from>
    <xdr:to>
      <xdr:col>19</xdr:col>
      <xdr:colOff>177800</xdr:colOff>
      <xdr:row>59</xdr:row>
      <xdr:rowOff>110490</xdr:rowOff>
    </xdr:to>
    <xdr:cxnSp macro="">
      <xdr:nvCxnSpPr>
        <xdr:cNvPr id="192" name="直線コネクタ 191">
          <a:extLst>
            <a:ext uri="{FF2B5EF4-FFF2-40B4-BE49-F238E27FC236}">
              <a16:creationId xmlns:a16="http://schemas.microsoft.com/office/drawing/2014/main" id="{F1ADC60C-AF8F-4B93-9F86-7832945FA991}"/>
            </a:ext>
          </a:extLst>
        </xdr:cNvPr>
        <xdr:cNvCxnSpPr/>
      </xdr:nvCxnSpPr>
      <xdr:spPr>
        <a:xfrm>
          <a:off x="2908300" y="1015174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82550</xdr:rowOff>
    </xdr:from>
    <xdr:to>
      <xdr:col>10</xdr:col>
      <xdr:colOff>165100</xdr:colOff>
      <xdr:row>59</xdr:row>
      <xdr:rowOff>12700</xdr:rowOff>
    </xdr:to>
    <xdr:sp macro="" textlink="">
      <xdr:nvSpPr>
        <xdr:cNvPr id="193" name="楕円 192">
          <a:extLst>
            <a:ext uri="{FF2B5EF4-FFF2-40B4-BE49-F238E27FC236}">
              <a16:creationId xmlns:a16="http://schemas.microsoft.com/office/drawing/2014/main" id="{266F62FE-E97F-4005-9072-01E6597017F3}"/>
            </a:ext>
          </a:extLst>
        </xdr:cNvPr>
        <xdr:cNvSpPr/>
      </xdr:nvSpPr>
      <xdr:spPr>
        <a:xfrm>
          <a:off x="1968500" y="1002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133350</xdr:rowOff>
    </xdr:from>
    <xdr:to>
      <xdr:col>15</xdr:col>
      <xdr:colOff>50800</xdr:colOff>
      <xdr:row>59</xdr:row>
      <xdr:rowOff>36195</xdr:rowOff>
    </xdr:to>
    <xdr:cxnSp macro="">
      <xdr:nvCxnSpPr>
        <xdr:cNvPr id="194" name="直線コネクタ 193">
          <a:extLst>
            <a:ext uri="{FF2B5EF4-FFF2-40B4-BE49-F238E27FC236}">
              <a16:creationId xmlns:a16="http://schemas.microsoft.com/office/drawing/2014/main" id="{E79AC50F-4335-48BB-92E1-6075637E5456}"/>
            </a:ext>
          </a:extLst>
        </xdr:cNvPr>
        <xdr:cNvCxnSpPr/>
      </xdr:nvCxnSpPr>
      <xdr:spPr>
        <a:xfrm>
          <a:off x="2019300" y="1007745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8255</xdr:rowOff>
    </xdr:from>
    <xdr:to>
      <xdr:col>6</xdr:col>
      <xdr:colOff>38100</xdr:colOff>
      <xdr:row>58</xdr:row>
      <xdr:rowOff>109855</xdr:rowOff>
    </xdr:to>
    <xdr:sp macro="" textlink="">
      <xdr:nvSpPr>
        <xdr:cNvPr id="195" name="楕円 194">
          <a:extLst>
            <a:ext uri="{FF2B5EF4-FFF2-40B4-BE49-F238E27FC236}">
              <a16:creationId xmlns:a16="http://schemas.microsoft.com/office/drawing/2014/main" id="{6FE66122-A390-45D7-B3E0-D34088E035B8}"/>
            </a:ext>
          </a:extLst>
        </xdr:cNvPr>
        <xdr:cNvSpPr/>
      </xdr:nvSpPr>
      <xdr:spPr>
        <a:xfrm>
          <a:off x="1079500" y="995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59055</xdr:rowOff>
    </xdr:from>
    <xdr:to>
      <xdr:col>10</xdr:col>
      <xdr:colOff>114300</xdr:colOff>
      <xdr:row>58</xdr:row>
      <xdr:rowOff>133350</xdr:rowOff>
    </xdr:to>
    <xdr:cxnSp macro="">
      <xdr:nvCxnSpPr>
        <xdr:cNvPr id="196" name="直線コネクタ 195">
          <a:extLst>
            <a:ext uri="{FF2B5EF4-FFF2-40B4-BE49-F238E27FC236}">
              <a16:creationId xmlns:a16="http://schemas.microsoft.com/office/drawing/2014/main" id="{11C2EE3A-CD9F-4C77-B493-982EC00AA920}"/>
            </a:ext>
          </a:extLst>
        </xdr:cNvPr>
        <xdr:cNvCxnSpPr/>
      </xdr:nvCxnSpPr>
      <xdr:spPr>
        <a:xfrm>
          <a:off x="1130300" y="1000315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99077</xdr:rowOff>
    </xdr:from>
    <xdr:ext cx="405111" cy="259045"/>
    <xdr:sp macro="" textlink="">
      <xdr:nvSpPr>
        <xdr:cNvPr id="197" name="n_1aveValue【体育館・プール】&#10;有形固定資産減価償却率">
          <a:extLst>
            <a:ext uri="{FF2B5EF4-FFF2-40B4-BE49-F238E27FC236}">
              <a16:creationId xmlns:a16="http://schemas.microsoft.com/office/drawing/2014/main" id="{51FFB151-B652-4912-8CA8-3163A57FF6CC}"/>
            </a:ext>
          </a:extLst>
        </xdr:cNvPr>
        <xdr:cNvSpPr txBox="1"/>
      </xdr:nvSpPr>
      <xdr:spPr>
        <a:xfrm>
          <a:off x="35820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91457</xdr:rowOff>
    </xdr:from>
    <xdr:ext cx="405111" cy="259045"/>
    <xdr:sp macro="" textlink="">
      <xdr:nvSpPr>
        <xdr:cNvPr id="198" name="n_2aveValue【体育館・プール】&#10;有形固定資産減価償却率">
          <a:extLst>
            <a:ext uri="{FF2B5EF4-FFF2-40B4-BE49-F238E27FC236}">
              <a16:creationId xmlns:a16="http://schemas.microsoft.com/office/drawing/2014/main" id="{C23CB612-C907-4352-B595-3794BDB74684}"/>
            </a:ext>
          </a:extLst>
        </xdr:cNvPr>
        <xdr:cNvSpPr txBox="1"/>
      </xdr:nvSpPr>
      <xdr:spPr>
        <a:xfrm>
          <a:off x="2705744" y="1054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72407</xdr:rowOff>
    </xdr:from>
    <xdr:ext cx="405111" cy="259045"/>
    <xdr:sp macro="" textlink="">
      <xdr:nvSpPr>
        <xdr:cNvPr id="199" name="n_3aveValue【体育館・プール】&#10;有形固定資産減価償却率">
          <a:extLst>
            <a:ext uri="{FF2B5EF4-FFF2-40B4-BE49-F238E27FC236}">
              <a16:creationId xmlns:a16="http://schemas.microsoft.com/office/drawing/2014/main" id="{B7C135E1-D87C-4A65-B3B5-B8E1F858E568}"/>
            </a:ext>
          </a:extLst>
        </xdr:cNvPr>
        <xdr:cNvSpPr txBox="1"/>
      </xdr:nvSpPr>
      <xdr:spPr>
        <a:xfrm>
          <a:off x="1816744" y="1053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36212</xdr:rowOff>
    </xdr:from>
    <xdr:ext cx="405111" cy="259045"/>
    <xdr:sp macro="" textlink="">
      <xdr:nvSpPr>
        <xdr:cNvPr id="200" name="n_4aveValue【体育館・プール】&#10;有形固定資産減価償却率">
          <a:extLst>
            <a:ext uri="{FF2B5EF4-FFF2-40B4-BE49-F238E27FC236}">
              <a16:creationId xmlns:a16="http://schemas.microsoft.com/office/drawing/2014/main" id="{49F87199-A4D8-4072-9DC2-B30A317E94AD}"/>
            </a:ext>
          </a:extLst>
        </xdr:cNvPr>
        <xdr:cNvSpPr txBox="1"/>
      </xdr:nvSpPr>
      <xdr:spPr>
        <a:xfrm>
          <a:off x="927744" y="1049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6367</xdr:rowOff>
    </xdr:from>
    <xdr:ext cx="405111" cy="259045"/>
    <xdr:sp macro="" textlink="">
      <xdr:nvSpPr>
        <xdr:cNvPr id="201" name="n_1mainValue【体育館・プール】&#10;有形固定資産減価償却率">
          <a:extLst>
            <a:ext uri="{FF2B5EF4-FFF2-40B4-BE49-F238E27FC236}">
              <a16:creationId xmlns:a16="http://schemas.microsoft.com/office/drawing/2014/main" id="{71AF8261-6A82-4CB8-B837-57496C6AF5CC}"/>
            </a:ext>
          </a:extLst>
        </xdr:cNvPr>
        <xdr:cNvSpPr txBox="1"/>
      </xdr:nvSpPr>
      <xdr:spPr>
        <a:xfrm>
          <a:off x="35820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103522</xdr:rowOff>
    </xdr:from>
    <xdr:ext cx="405111" cy="259045"/>
    <xdr:sp macro="" textlink="">
      <xdr:nvSpPr>
        <xdr:cNvPr id="202" name="n_2mainValue【体育館・プール】&#10;有形固定資産減価償却率">
          <a:extLst>
            <a:ext uri="{FF2B5EF4-FFF2-40B4-BE49-F238E27FC236}">
              <a16:creationId xmlns:a16="http://schemas.microsoft.com/office/drawing/2014/main" id="{42429D09-EC4A-4DBE-96C1-4E2D180EAA14}"/>
            </a:ext>
          </a:extLst>
        </xdr:cNvPr>
        <xdr:cNvSpPr txBox="1"/>
      </xdr:nvSpPr>
      <xdr:spPr>
        <a:xfrm>
          <a:off x="2705744" y="987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29227</xdr:rowOff>
    </xdr:from>
    <xdr:ext cx="405111" cy="259045"/>
    <xdr:sp macro="" textlink="">
      <xdr:nvSpPr>
        <xdr:cNvPr id="203" name="n_3mainValue【体育館・プール】&#10;有形固定資産減価償却率">
          <a:extLst>
            <a:ext uri="{FF2B5EF4-FFF2-40B4-BE49-F238E27FC236}">
              <a16:creationId xmlns:a16="http://schemas.microsoft.com/office/drawing/2014/main" id="{81EF76DA-8348-46A5-96A6-07F5660EEB0A}"/>
            </a:ext>
          </a:extLst>
        </xdr:cNvPr>
        <xdr:cNvSpPr txBox="1"/>
      </xdr:nvSpPr>
      <xdr:spPr>
        <a:xfrm>
          <a:off x="18167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126382</xdr:rowOff>
    </xdr:from>
    <xdr:ext cx="405111" cy="259045"/>
    <xdr:sp macro="" textlink="">
      <xdr:nvSpPr>
        <xdr:cNvPr id="204" name="n_4mainValue【体育館・プール】&#10;有形固定資産減価償却率">
          <a:extLst>
            <a:ext uri="{FF2B5EF4-FFF2-40B4-BE49-F238E27FC236}">
              <a16:creationId xmlns:a16="http://schemas.microsoft.com/office/drawing/2014/main" id="{C99EE57A-35B9-4412-ADB7-62CD025089C3}"/>
            </a:ext>
          </a:extLst>
        </xdr:cNvPr>
        <xdr:cNvSpPr txBox="1"/>
      </xdr:nvSpPr>
      <xdr:spPr>
        <a:xfrm>
          <a:off x="927744" y="972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2BDEDA06-0FE2-496A-AC73-DE22D580D75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5D3221A9-E953-491A-B16D-5B61C510669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3164AF7E-2417-4831-9EF4-C2D77A35369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1B031BAE-AA5F-4EF3-830F-79B70BB034F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0B3632BE-3365-47D7-9FD8-445A6BECA039}"/>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723CF57F-5068-48C5-9F3C-07ADC62D523F}"/>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C6351528-8621-4B37-9E0C-FDBA95C2D1F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004463C8-3F3A-4459-A43E-3A181C227BDD}"/>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5064110C-9FA3-4804-BD7E-7F021677EF5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5AA9C802-D938-4C71-80DA-BE5BB5DC16A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A0C672A0-571A-4B3C-B675-E05719D81543}"/>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A4A33600-13FD-4E1D-AD04-621E0DB6C407}"/>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F95380C6-EE6C-43BB-9A3D-6E69B05CE1B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8BFF95B6-1401-4E7E-BB18-75530D29FC63}"/>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F48ED245-AE39-457A-89B5-054C9A57800D}"/>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96FE4130-0AB0-49F1-8640-C19595FA88E6}"/>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9A8832E9-C1B5-48C4-A802-23DBC18C0934}"/>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5EDC7D1E-5424-4C13-9644-6392898E8C39}"/>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47C14084-9463-4257-8584-A8EC011B5AD9}"/>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9CE9B7F0-7A23-4246-9AFE-F983C2761624}"/>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7AB6A8C4-B6FD-48C1-9593-CAA17654C6D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44A2911D-7D0B-42B5-8E97-B292DEFD8869}"/>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CE19357B-D8E2-47A4-9FEF-9A1FBECE20D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113538</xdr:rowOff>
    </xdr:from>
    <xdr:to>
      <xdr:col>54</xdr:col>
      <xdr:colOff>189865</xdr:colOff>
      <xdr:row>64</xdr:row>
      <xdr:rowOff>23622</xdr:rowOff>
    </xdr:to>
    <xdr:cxnSp macro="">
      <xdr:nvCxnSpPr>
        <xdr:cNvPr id="228" name="直線コネクタ 227">
          <a:extLst>
            <a:ext uri="{FF2B5EF4-FFF2-40B4-BE49-F238E27FC236}">
              <a16:creationId xmlns:a16="http://schemas.microsoft.com/office/drawing/2014/main" id="{11CB01BF-2D2D-485F-A6D1-6E5B10EC7422}"/>
            </a:ext>
          </a:extLst>
        </xdr:cNvPr>
        <xdr:cNvCxnSpPr/>
      </xdr:nvCxnSpPr>
      <xdr:spPr>
        <a:xfrm flipV="1">
          <a:off x="10476865" y="9714738"/>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27449</xdr:rowOff>
    </xdr:from>
    <xdr:ext cx="469744" cy="259045"/>
    <xdr:sp macro="" textlink="">
      <xdr:nvSpPr>
        <xdr:cNvPr id="229" name="【体育館・プール】&#10;一人当たり面積最小値テキスト">
          <a:extLst>
            <a:ext uri="{FF2B5EF4-FFF2-40B4-BE49-F238E27FC236}">
              <a16:creationId xmlns:a16="http://schemas.microsoft.com/office/drawing/2014/main" id="{EF080165-22A3-42CE-B269-C32CC2B62432}"/>
            </a:ext>
          </a:extLst>
        </xdr:cNvPr>
        <xdr:cNvSpPr txBox="1"/>
      </xdr:nvSpPr>
      <xdr:spPr>
        <a:xfrm>
          <a:off x="10515600" y="1100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23622</xdr:rowOff>
    </xdr:from>
    <xdr:to>
      <xdr:col>55</xdr:col>
      <xdr:colOff>88900</xdr:colOff>
      <xdr:row>64</xdr:row>
      <xdr:rowOff>23622</xdr:rowOff>
    </xdr:to>
    <xdr:cxnSp macro="">
      <xdr:nvCxnSpPr>
        <xdr:cNvPr id="230" name="直線コネクタ 229">
          <a:extLst>
            <a:ext uri="{FF2B5EF4-FFF2-40B4-BE49-F238E27FC236}">
              <a16:creationId xmlns:a16="http://schemas.microsoft.com/office/drawing/2014/main" id="{95EECFFE-15E0-4898-883B-0669197E24D2}"/>
            </a:ext>
          </a:extLst>
        </xdr:cNvPr>
        <xdr:cNvCxnSpPr/>
      </xdr:nvCxnSpPr>
      <xdr:spPr>
        <a:xfrm>
          <a:off x="10388600" y="1099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60215</xdr:rowOff>
    </xdr:from>
    <xdr:ext cx="469744" cy="259045"/>
    <xdr:sp macro="" textlink="">
      <xdr:nvSpPr>
        <xdr:cNvPr id="231" name="【体育館・プール】&#10;一人当たり面積最大値テキスト">
          <a:extLst>
            <a:ext uri="{FF2B5EF4-FFF2-40B4-BE49-F238E27FC236}">
              <a16:creationId xmlns:a16="http://schemas.microsoft.com/office/drawing/2014/main" id="{B699CC34-B905-4CFF-AE2C-4952A9E469E1}"/>
            </a:ext>
          </a:extLst>
        </xdr:cNvPr>
        <xdr:cNvSpPr txBox="1"/>
      </xdr:nvSpPr>
      <xdr:spPr>
        <a:xfrm>
          <a:off x="10515600" y="9489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113538</xdr:rowOff>
    </xdr:from>
    <xdr:to>
      <xdr:col>55</xdr:col>
      <xdr:colOff>88900</xdr:colOff>
      <xdr:row>56</xdr:row>
      <xdr:rowOff>113538</xdr:rowOff>
    </xdr:to>
    <xdr:cxnSp macro="">
      <xdr:nvCxnSpPr>
        <xdr:cNvPr id="232" name="直線コネクタ 231">
          <a:extLst>
            <a:ext uri="{FF2B5EF4-FFF2-40B4-BE49-F238E27FC236}">
              <a16:creationId xmlns:a16="http://schemas.microsoft.com/office/drawing/2014/main" id="{7515587D-2B84-4AFE-B48E-AC7BC0418026}"/>
            </a:ext>
          </a:extLst>
        </xdr:cNvPr>
        <xdr:cNvCxnSpPr/>
      </xdr:nvCxnSpPr>
      <xdr:spPr>
        <a:xfrm>
          <a:off x="10388600" y="9714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32021</xdr:rowOff>
    </xdr:from>
    <xdr:ext cx="469744" cy="259045"/>
    <xdr:sp macro="" textlink="">
      <xdr:nvSpPr>
        <xdr:cNvPr id="233" name="【体育館・プール】&#10;一人当たり面積平均値テキスト">
          <a:extLst>
            <a:ext uri="{FF2B5EF4-FFF2-40B4-BE49-F238E27FC236}">
              <a16:creationId xmlns:a16="http://schemas.microsoft.com/office/drawing/2014/main" id="{FAD39E27-994B-45E9-B81E-C4DFE96AA3E9}"/>
            </a:ext>
          </a:extLst>
        </xdr:cNvPr>
        <xdr:cNvSpPr txBox="1"/>
      </xdr:nvSpPr>
      <xdr:spPr>
        <a:xfrm>
          <a:off x="10515600" y="106619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53594</xdr:rowOff>
    </xdr:from>
    <xdr:to>
      <xdr:col>55</xdr:col>
      <xdr:colOff>50800</xdr:colOff>
      <xdr:row>62</xdr:row>
      <xdr:rowOff>155194</xdr:rowOff>
    </xdr:to>
    <xdr:sp macro="" textlink="">
      <xdr:nvSpPr>
        <xdr:cNvPr id="234" name="フローチャート: 判断 233">
          <a:extLst>
            <a:ext uri="{FF2B5EF4-FFF2-40B4-BE49-F238E27FC236}">
              <a16:creationId xmlns:a16="http://schemas.microsoft.com/office/drawing/2014/main" id="{9E21E348-23D1-46D2-9150-7D6F59AABEC6}"/>
            </a:ext>
          </a:extLst>
        </xdr:cNvPr>
        <xdr:cNvSpPr/>
      </xdr:nvSpPr>
      <xdr:spPr>
        <a:xfrm>
          <a:off x="10426700" y="10683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58928</xdr:rowOff>
    </xdr:from>
    <xdr:to>
      <xdr:col>50</xdr:col>
      <xdr:colOff>165100</xdr:colOff>
      <xdr:row>62</xdr:row>
      <xdr:rowOff>160528</xdr:rowOff>
    </xdr:to>
    <xdr:sp macro="" textlink="">
      <xdr:nvSpPr>
        <xdr:cNvPr id="235" name="フローチャート: 判断 234">
          <a:extLst>
            <a:ext uri="{FF2B5EF4-FFF2-40B4-BE49-F238E27FC236}">
              <a16:creationId xmlns:a16="http://schemas.microsoft.com/office/drawing/2014/main" id="{0A3FCF8B-3579-4A0F-9DE6-DADF7A092CA2}"/>
            </a:ext>
          </a:extLst>
        </xdr:cNvPr>
        <xdr:cNvSpPr/>
      </xdr:nvSpPr>
      <xdr:spPr>
        <a:xfrm>
          <a:off x="9588500" y="1068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61214</xdr:rowOff>
    </xdr:from>
    <xdr:to>
      <xdr:col>46</xdr:col>
      <xdr:colOff>38100</xdr:colOff>
      <xdr:row>62</xdr:row>
      <xdr:rowOff>162814</xdr:rowOff>
    </xdr:to>
    <xdr:sp macro="" textlink="">
      <xdr:nvSpPr>
        <xdr:cNvPr id="236" name="フローチャート: 判断 235">
          <a:extLst>
            <a:ext uri="{FF2B5EF4-FFF2-40B4-BE49-F238E27FC236}">
              <a16:creationId xmlns:a16="http://schemas.microsoft.com/office/drawing/2014/main" id="{FBCEB3A6-1357-411A-9C9A-675D87BF6542}"/>
            </a:ext>
          </a:extLst>
        </xdr:cNvPr>
        <xdr:cNvSpPr/>
      </xdr:nvSpPr>
      <xdr:spPr>
        <a:xfrm>
          <a:off x="86995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69596</xdr:rowOff>
    </xdr:from>
    <xdr:to>
      <xdr:col>41</xdr:col>
      <xdr:colOff>101600</xdr:colOff>
      <xdr:row>62</xdr:row>
      <xdr:rowOff>171196</xdr:rowOff>
    </xdr:to>
    <xdr:sp macro="" textlink="">
      <xdr:nvSpPr>
        <xdr:cNvPr id="237" name="フローチャート: 判断 236">
          <a:extLst>
            <a:ext uri="{FF2B5EF4-FFF2-40B4-BE49-F238E27FC236}">
              <a16:creationId xmlns:a16="http://schemas.microsoft.com/office/drawing/2014/main" id="{49BF68CC-6184-4FDF-99F3-864CEB0F1E5B}"/>
            </a:ext>
          </a:extLst>
        </xdr:cNvPr>
        <xdr:cNvSpPr/>
      </xdr:nvSpPr>
      <xdr:spPr>
        <a:xfrm>
          <a:off x="7810500" y="1069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58166</xdr:rowOff>
    </xdr:from>
    <xdr:to>
      <xdr:col>36</xdr:col>
      <xdr:colOff>165100</xdr:colOff>
      <xdr:row>62</xdr:row>
      <xdr:rowOff>159766</xdr:rowOff>
    </xdr:to>
    <xdr:sp macro="" textlink="">
      <xdr:nvSpPr>
        <xdr:cNvPr id="238" name="フローチャート: 判断 237">
          <a:extLst>
            <a:ext uri="{FF2B5EF4-FFF2-40B4-BE49-F238E27FC236}">
              <a16:creationId xmlns:a16="http://schemas.microsoft.com/office/drawing/2014/main" id="{B324B645-BA6A-4E23-9DF5-2866CEF85210}"/>
            </a:ext>
          </a:extLst>
        </xdr:cNvPr>
        <xdr:cNvSpPr/>
      </xdr:nvSpPr>
      <xdr:spPr>
        <a:xfrm>
          <a:off x="6921500" y="106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F9A516E7-7FEF-4D7C-A34E-C7AAC625538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FD5996EA-1845-4103-9C9A-8D29B3BE0AA4}"/>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4DE846DB-F5B9-4AD6-90D7-2DC16D7EAB3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523B5692-1248-4A65-BE2E-82504A96169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F75D5FCD-ED7D-4763-A59F-C55C6C35F63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31496</xdr:rowOff>
    </xdr:from>
    <xdr:to>
      <xdr:col>55</xdr:col>
      <xdr:colOff>50800</xdr:colOff>
      <xdr:row>61</xdr:row>
      <xdr:rowOff>133096</xdr:rowOff>
    </xdr:to>
    <xdr:sp macro="" textlink="">
      <xdr:nvSpPr>
        <xdr:cNvPr id="244" name="楕円 243">
          <a:extLst>
            <a:ext uri="{FF2B5EF4-FFF2-40B4-BE49-F238E27FC236}">
              <a16:creationId xmlns:a16="http://schemas.microsoft.com/office/drawing/2014/main" id="{0099EE09-1C81-4626-B911-65149D93A053}"/>
            </a:ext>
          </a:extLst>
        </xdr:cNvPr>
        <xdr:cNvSpPr/>
      </xdr:nvSpPr>
      <xdr:spPr>
        <a:xfrm>
          <a:off x="10426700" y="10489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54373</xdr:rowOff>
    </xdr:from>
    <xdr:ext cx="469744" cy="259045"/>
    <xdr:sp macro="" textlink="">
      <xdr:nvSpPr>
        <xdr:cNvPr id="245" name="【体育館・プール】&#10;一人当たり面積該当値テキスト">
          <a:extLst>
            <a:ext uri="{FF2B5EF4-FFF2-40B4-BE49-F238E27FC236}">
              <a16:creationId xmlns:a16="http://schemas.microsoft.com/office/drawing/2014/main" id="{43647C3F-763C-4DC4-8E73-0379F492C7C3}"/>
            </a:ext>
          </a:extLst>
        </xdr:cNvPr>
        <xdr:cNvSpPr txBox="1"/>
      </xdr:nvSpPr>
      <xdr:spPr>
        <a:xfrm>
          <a:off x="10515600" y="10341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42926</xdr:rowOff>
    </xdr:from>
    <xdr:to>
      <xdr:col>50</xdr:col>
      <xdr:colOff>165100</xdr:colOff>
      <xdr:row>61</xdr:row>
      <xdr:rowOff>144526</xdr:rowOff>
    </xdr:to>
    <xdr:sp macro="" textlink="">
      <xdr:nvSpPr>
        <xdr:cNvPr id="246" name="楕円 245">
          <a:extLst>
            <a:ext uri="{FF2B5EF4-FFF2-40B4-BE49-F238E27FC236}">
              <a16:creationId xmlns:a16="http://schemas.microsoft.com/office/drawing/2014/main" id="{BC31233D-3CB3-41B0-8C17-46D2B84F7091}"/>
            </a:ext>
          </a:extLst>
        </xdr:cNvPr>
        <xdr:cNvSpPr/>
      </xdr:nvSpPr>
      <xdr:spPr>
        <a:xfrm>
          <a:off x="9588500" y="1050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82296</xdr:rowOff>
    </xdr:from>
    <xdr:to>
      <xdr:col>55</xdr:col>
      <xdr:colOff>0</xdr:colOff>
      <xdr:row>61</xdr:row>
      <xdr:rowOff>93726</xdr:rowOff>
    </xdr:to>
    <xdr:cxnSp macro="">
      <xdr:nvCxnSpPr>
        <xdr:cNvPr id="247" name="直線コネクタ 246">
          <a:extLst>
            <a:ext uri="{FF2B5EF4-FFF2-40B4-BE49-F238E27FC236}">
              <a16:creationId xmlns:a16="http://schemas.microsoft.com/office/drawing/2014/main" id="{EF41AB7F-AD32-452B-904A-CA26922C68A7}"/>
            </a:ext>
          </a:extLst>
        </xdr:cNvPr>
        <xdr:cNvCxnSpPr/>
      </xdr:nvCxnSpPr>
      <xdr:spPr>
        <a:xfrm flipV="1">
          <a:off x="9639300" y="10540746"/>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52832</xdr:rowOff>
    </xdr:from>
    <xdr:to>
      <xdr:col>46</xdr:col>
      <xdr:colOff>38100</xdr:colOff>
      <xdr:row>61</xdr:row>
      <xdr:rowOff>154432</xdr:rowOff>
    </xdr:to>
    <xdr:sp macro="" textlink="">
      <xdr:nvSpPr>
        <xdr:cNvPr id="248" name="楕円 247">
          <a:extLst>
            <a:ext uri="{FF2B5EF4-FFF2-40B4-BE49-F238E27FC236}">
              <a16:creationId xmlns:a16="http://schemas.microsoft.com/office/drawing/2014/main" id="{76DABC6D-B47F-42E6-9633-9523FA124892}"/>
            </a:ext>
          </a:extLst>
        </xdr:cNvPr>
        <xdr:cNvSpPr/>
      </xdr:nvSpPr>
      <xdr:spPr>
        <a:xfrm>
          <a:off x="8699500" y="10511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93726</xdr:rowOff>
    </xdr:from>
    <xdr:to>
      <xdr:col>50</xdr:col>
      <xdr:colOff>114300</xdr:colOff>
      <xdr:row>61</xdr:row>
      <xdr:rowOff>103632</xdr:rowOff>
    </xdr:to>
    <xdr:cxnSp macro="">
      <xdr:nvCxnSpPr>
        <xdr:cNvPr id="249" name="直線コネクタ 248">
          <a:extLst>
            <a:ext uri="{FF2B5EF4-FFF2-40B4-BE49-F238E27FC236}">
              <a16:creationId xmlns:a16="http://schemas.microsoft.com/office/drawing/2014/main" id="{D76174D3-E456-4875-BAFF-D66B1F333F5E}"/>
            </a:ext>
          </a:extLst>
        </xdr:cNvPr>
        <xdr:cNvCxnSpPr/>
      </xdr:nvCxnSpPr>
      <xdr:spPr>
        <a:xfrm flipV="1">
          <a:off x="8750300" y="10552176"/>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100838</xdr:rowOff>
    </xdr:from>
    <xdr:to>
      <xdr:col>41</xdr:col>
      <xdr:colOff>101600</xdr:colOff>
      <xdr:row>63</xdr:row>
      <xdr:rowOff>30988</xdr:rowOff>
    </xdr:to>
    <xdr:sp macro="" textlink="">
      <xdr:nvSpPr>
        <xdr:cNvPr id="250" name="楕円 249">
          <a:extLst>
            <a:ext uri="{FF2B5EF4-FFF2-40B4-BE49-F238E27FC236}">
              <a16:creationId xmlns:a16="http://schemas.microsoft.com/office/drawing/2014/main" id="{A516E603-59CA-4463-8E40-B7FA380695E1}"/>
            </a:ext>
          </a:extLst>
        </xdr:cNvPr>
        <xdr:cNvSpPr/>
      </xdr:nvSpPr>
      <xdr:spPr>
        <a:xfrm>
          <a:off x="7810500" y="10730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103632</xdr:rowOff>
    </xdr:from>
    <xdr:to>
      <xdr:col>45</xdr:col>
      <xdr:colOff>177800</xdr:colOff>
      <xdr:row>62</xdr:row>
      <xdr:rowOff>151638</xdr:rowOff>
    </xdr:to>
    <xdr:cxnSp macro="">
      <xdr:nvCxnSpPr>
        <xdr:cNvPr id="251" name="直線コネクタ 250">
          <a:extLst>
            <a:ext uri="{FF2B5EF4-FFF2-40B4-BE49-F238E27FC236}">
              <a16:creationId xmlns:a16="http://schemas.microsoft.com/office/drawing/2014/main" id="{175D8783-1B38-4F24-8FC0-1835F941EFF0}"/>
            </a:ext>
          </a:extLst>
        </xdr:cNvPr>
        <xdr:cNvCxnSpPr/>
      </xdr:nvCxnSpPr>
      <xdr:spPr>
        <a:xfrm flipV="1">
          <a:off x="7861300" y="10562082"/>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103886</xdr:rowOff>
    </xdr:from>
    <xdr:to>
      <xdr:col>36</xdr:col>
      <xdr:colOff>165100</xdr:colOff>
      <xdr:row>63</xdr:row>
      <xdr:rowOff>34036</xdr:rowOff>
    </xdr:to>
    <xdr:sp macro="" textlink="">
      <xdr:nvSpPr>
        <xdr:cNvPr id="252" name="楕円 251">
          <a:extLst>
            <a:ext uri="{FF2B5EF4-FFF2-40B4-BE49-F238E27FC236}">
              <a16:creationId xmlns:a16="http://schemas.microsoft.com/office/drawing/2014/main" id="{CCA85D6D-E678-47B5-9564-354F5EC2D112}"/>
            </a:ext>
          </a:extLst>
        </xdr:cNvPr>
        <xdr:cNvSpPr/>
      </xdr:nvSpPr>
      <xdr:spPr>
        <a:xfrm>
          <a:off x="6921500" y="107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151638</xdr:rowOff>
    </xdr:from>
    <xdr:to>
      <xdr:col>41</xdr:col>
      <xdr:colOff>50800</xdr:colOff>
      <xdr:row>62</xdr:row>
      <xdr:rowOff>154686</xdr:rowOff>
    </xdr:to>
    <xdr:cxnSp macro="">
      <xdr:nvCxnSpPr>
        <xdr:cNvPr id="253" name="直線コネクタ 252">
          <a:extLst>
            <a:ext uri="{FF2B5EF4-FFF2-40B4-BE49-F238E27FC236}">
              <a16:creationId xmlns:a16="http://schemas.microsoft.com/office/drawing/2014/main" id="{3E5F1287-AC79-49A3-A3F8-7D9AADDACC77}"/>
            </a:ext>
          </a:extLst>
        </xdr:cNvPr>
        <xdr:cNvCxnSpPr/>
      </xdr:nvCxnSpPr>
      <xdr:spPr>
        <a:xfrm flipV="1">
          <a:off x="6972300" y="10781538"/>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151655</xdr:rowOff>
    </xdr:from>
    <xdr:ext cx="469744" cy="259045"/>
    <xdr:sp macro="" textlink="">
      <xdr:nvSpPr>
        <xdr:cNvPr id="254" name="n_1aveValue【体育館・プール】&#10;一人当たり面積">
          <a:extLst>
            <a:ext uri="{FF2B5EF4-FFF2-40B4-BE49-F238E27FC236}">
              <a16:creationId xmlns:a16="http://schemas.microsoft.com/office/drawing/2014/main" id="{47D9B554-D550-419B-9650-0BA42E771FF2}"/>
            </a:ext>
          </a:extLst>
        </xdr:cNvPr>
        <xdr:cNvSpPr txBox="1"/>
      </xdr:nvSpPr>
      <xdr:spPr>
        <a:xfrm>
          <a:off x="9391727" y="1078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153941</xdr:rowOff>
    </xdr:from>
    <xdr:ext cx="469744" cy="259045"/>
    <xdr:sp macro="" textlink="">
      <xdr:nvSpPr>
        <xdr:cNvPr id="255" name="n_2aveValue【体育館・プール】&#10;一人当たり面積">
          <a:extLst>
            <a:ext uri="{FF2B5EF4-FFF2-40B4-BE49-F238E27FC236}">
              <a16:creationId xmlns:a16="http://schemas.microsoft.com/office/drawing/2014/main" id="{FC835EF3-6AFE-4E3E-9F69-C0166BF14D64}"/>
            </a:ext>
          </a:extLst>
        </xdr:cNvPr>
        <xdr:cNvSpPr txBox="1"/>
      </xdr:nvSpPr>
      <xdr:spPr>
        <a:xfrm>
          <a:off x="8515427" y="10783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16273</xdr:rowOff>
    </xdr:from>
    <xdr:ext cx="469744" cy="259045"/>
    <xdr:sp macro="" textlink="">
      <xdr:nvSpPr>
        <xdr:cNvPr id="256" name="n_3aveValue【体育館・プール】&#10;一人当たり面積">
          <a:extLst>
            <a:ext uri="{FF2B5EF4-FFF2-40B4-BE49-F238E27FC236}">
              <a16:creationId xmlns:a16="http://schemas.microsoft.com/office/drawing/2014/main" id="{EF7D8B2F-0BA3-4F4B-A51E-D82947A3E022}"/>
            </a:ext>
          </a:extLst>
        </xdr:cNvPr>
        <xdr:cNvSpPr txBox="1"/>
      </xdr:nvSpPr>
      <xdr:spPr>
        <a:xfrm>
          <a:off x="7626427" y="1047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4843</xdr:rowOff>
    </xdr:from>
    <xdr:ext cx="469744" cy="259045"/>
    <xdr:sp macro="" textlink="">
      <xdr:nvSpPr>
        <xdr:cNvPr id="257" name="n_4aveValue【体育館・プール】&#10;一人当たり面積">
          <a:extLst>
            <a:ext uri="{FF2B5EF4-FFF2-40B4-BE49-F238E27FC236}">
              <a16:creationId xmlns:a16="http://schemas.microsoft.com/office/drawing/2014/main" id="{5395DB5F-FEAD-4A1C-BC3B-477625F63162}"/>
            </a:ext>
          </a:extLst>
        </xdr:cNvPr>
        <xdr:cNvSpPr txBox="1"/>
      </xdr:nvSpPr>
      <xdr:spPr>
        <a:xfrm>
          <a:off x="6737427" y="1046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161053</xdr:rowOff>
    </xdr:from>
    <xdr:ext cx="469744" cy="259045"/>
    <xdr:sp macro="" textlink="">
      <xdr:nvSpPr>
        <xdr:cNvPr id="258" name="n_1mainValue【体育館・プール】&#10;一人当たり面積">
          <a:extLst>
            <a:ext uri="{FF2B5EF4-FFF2-40B4-BE49-F238E27FC236}">
              <a16:creationId xmlns:a16="http://schemas.microsoft.com/office/drawing/2014/main" id="{C276F260-4A0B-4A79-8015-C32EDA18712A}"/>
            </a:ext>
          </a:extLst>
        </xdr:cNvPr>
        <xdr:cNvSpPr txBox="1"/>
      </xdr:nvSpPr>
      <xdr:spPr>
        <a:xfrm>
          <a:off x="9391727" y="1027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170959</xdr:rowOff>
    </xdr:from>
    <xdr:ext cx="469744" cy="259045"/>
    <xdr:sp macro="" textlink="">
      <xdr:nvSpPr>
        <xdr:cNvPr id="259" name="n_2mainValue【体育館・プール】&#10;一人当たり面積">
          <a:extLst>
            <a:ext uri="{FF2B5EF4-FFF2-40B4-BE49-F238E27FC236}">
              <a16:creationId xmlns:a16="http://schemas.microsoft.com/office/drawing/2014/main" id="{1EF974FC-F46E-46C8-88D6-5BA41FB64006}"/>
            </a:ext>
          </a:extLst>
        </xdr:cNvPr>
        <xdr:cNvSpPr txBox="1"/>
      </xdr:nvSpPr>
      <xdr:spPr>
        <a:xfrm>
          <a:off x="8515427" y="10286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22115</xdr:rowOff>
    </xdr:from>
    <xdr:ext cx="469744" cy="259045"/>
    <xdr:sp macro="" textlink="">
      <xdr:nvSpPr>
        <xdr:cNvPr id="260" name="n_3mainValue【体育館・プール】&#10;一人当たり面積">
          <a:extLst>
            <a:ext uri="{FF2B5EF4-FFF2-40B4-BE49-F238E27FC236}">
              <a16:creationId xmlns:a16="http://schemas.microsoft.com/office/drawing/2014/main" id="{64BA8076-C62B-4776-ADA2-CDF6BCF33B88}"/>
            </a:ext>
          </a:extLst>
        </xdr:cNvPr>
        <xdr:cNvSpPr txBox="1"/>
      </xdr:nvSpPr>
      <xdr:spPr>
        <a:xfrm>
          <a:off x="7626427" y="10823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25163</xdr:rowOff>
    </xdr:from>
    <xdr:ext cx="469744" cy="259045"/>
    <xdr:sp macro="" textlink="">
      <xdr:nvSpPr>
        <xdr:cNvPr id="261" name="n_4mainValue【体育館・プール】&#10;一人当たり面積">
          <a:extLst>
            <a:ext uri="{FF2B5EF4-FFF2-40B4-BE49-F238E27FC236}">
              <a16:creationId xmlns:a16="http://schemas.microsoft.com/office/drawing/2014/main" id="{F0068D34-CB2D-4C3C-B01A-78565367B6A0}"/>
            </a:ext>
          </a:extLst>
        </xdr:cNvPr>
        <xdr:cNvSpPr txBox="1"/>
      </xdr:nvSpPr>
      <xdr:spPr>
        <a:xfrm>
          <a:off x="6737427" y="1082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6B1303A6-499F-4195-9139-FD5E08C1E084}"/>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C5DE6385-DB51-45C1-A1FA-DBB770EF1E57}"/>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596F452-B169-4BF8-B746-60E6142ECD0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734636AB-9601-468F-B7D6-70849D1E6722}"/>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05AEA98A-0220-428A-A352-D34E9EBE286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15CBEB89-B95E-4B99-93B2-486FFD2F16D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6D582A36-1FD6-45AA-8068-0DACA5A065C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D6640877-C1B2-47E5-A199-4F2B98A7B374}"/>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49CD71DA-6505-494B-80FF-E184CDB3B03D}"/>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5D27F6AA-C348-4FC3-9C60-183655870BF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9884EF9A-3C46-4A10-8D25-CF909099737B}"/>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11C8B284-878A-4F18-888A-09B9A74838BF}"/>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2A06C3BA-93A4-4891-AFC4-2F078F98A3A2}"/>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535006A9-8778-4222-B243-06144D6029DA}"/>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EA10120F-BD9D-49AE-85E8-6A508B163699}"/>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F4BA1538-75A9-49AD-A526-18EBB266D8BF}"/>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F5E2DDF0-9178-4A4B-AEB2-16604A359A59}"/>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12A8A4BA-4A48-4E0B-8EDE-B3FF637C3476}"/>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F8FF35B0-F2C8-4C80-8918-7531186B4B0C}"/>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925A43BE-E6D0-47FB-92B8-5C4E5D2740E6}"/>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46F36CA6-314B-47EB-A119-132139E515EB}"/>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C8393523-01E8-4942-9CE5-8AECF63E385C}"/>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2773F1D5-7258-44A4-85DA-0688CC895D15}"/>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65396AC2-7276-477F-93BF-E62AF585EBB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76200</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C82EB5DE-6C5A-4118-B1BB-72EE097296D6}"/>
            </a:ext>
          </a:extLst>
        </xdr:cNvPr>
        <xdr:cNvCxnSpPr/>
      </xdr:nvCxnSpPr>
      <xdr:spPr>
        <a:xfrm flipV="1">
          <a:off x="4634865" y="1327785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福祉施設】&#10;有形固定資産減価償却率最小値テキスト">
          <a:extLst>
            <a:ext uri="{FF2B5EF4-FFF2-40B4-BE49-F238E27FC236}">
              <a16:creationId xmlns:a16="http://schemas.microsoft.com/office/drawing/2014/main" id="{A23AF09A-1DED-4869-A3B5-2535344F8601}"/>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9EC58BA0-1794-4E51-84FA-95C6EB03B4EF}"/>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22877</xdr:rowOff>
    </xdr:from>
    <xdr:ext cx="405111" cy="259045"/>
    <xdr:sp macro="" textlink="">
      <xdr:nvSpPr>
        <xdr:cNvPr id="289" name="【福祉施設】&#10;有形固定資産減価償却率最大値テキスト">
          <a:extLst>
            <a:ext uri="{FF2B5EF4-FFF2-40B4-BE49-F238E27FC236}">
              <a16:creationId xmlns:a16="http://schemas.microsoft.com/office/drawing/2014/main" id="{42FDB3F0-50DA-4D20-B15E-2834D3D50CC8}"/>
            </a:ext>
          </a:extLst>
        </xdr:cNvPr>
        <xdr:cNvSpPr txBox="1"/>
      </xdr:nvSpPr>
      <xdr:spPr>
        <a:xfrm>
          <a:off x="4673600" y="1305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76200</xdr:rowOff>
    </xdr:from>
    <xdr:to>
      <xdr:col>24</xdr:col>
      <xdr:colOff>152400</xdr:colOff>
      <xdr:row>77</xdr:row>
      <xdr:rowOff>76200</xdr:rowOff>
    </xdr:to>
    <xdr:cxnSp macro="">
      <xdr:nvCxnSpPr>
        <xdr:cNvPr id="290" name="直線コネクタ 289">
          <a:extLst>
            <a:ext uri="{FF2B5EF4-FFF2-40B4-BE49-F238E27FC236}">
              <a16:creationId xmlns:a16="http://schemas.microsoft.com/office/drawing/2014/main" id="{63276DFB-C684-4984-9950-D236AC0DFDAA}"/>
            </a:ext>
          </a:extLst>
        </xdr:cNvPr>
        <xdr:cNvCxnSpPr/>
      </xdr:nvCxnSpPr>
      <xdr:spPr>
        <a:xfrm>
          <a:off x="4546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46372</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9F51908A-30E3-4DA6-B5D9-3E5CAB8FA05A}"/>
            </a:ext>
          </a:extLst>
        </xdr:cNvPr>
        <xdr:cNvSpPr txBox="1"/>
      </xdr:nvSpPr>
      <xdr:spPr>
        <a:xfrm>
          <a:off x="4673600" y="13933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23495</xdr:rowOff>
    </xdr:from>
    <xdr:to>
      <xdr:col>24</xdr:col>
      <xdr:colOff>114300</xdr:colOff>
      <xdr:row>82</xdr:row>
      <xdr:rowOff>125095</xdr:rowOff>
    </xdr:to>
    <xdr:sp macro="" textlink="">
      <xdr:nvSpPr>
        <xdr:cNvPr id="292" name="フローチャート: 判断 291">
          <a:extLst>
            <a:ext uri="{FF2B5EF4-FFF2-40B4-BE49-F238E27FC236}">
              <a16:creationId xmlns:a16="http://schemas.microsoft.com/office/drawing/2014/main" id="{B0E638E4-F323-40CC-9851-9011DF9B5F90}"/>
            </a:ext>
          </a:extLst>
        </xdr:cNvPr>
        <xdr:cNvSpPr/>
      </xdr:nvSpPr>
      <xdr:spPr>
        <a:xfrm>
          <a:off x="45847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160655</xdr:rowOff>
    </xdr:from>
    <xdr:to>
      <xdr:col>20</xdr:col>
      <xdr:colOff>38100</xdr:colOff>
      <xdr:row>82</xdr:row>
      <xdr:rowOff>90805</xdr:rowOff>
    </xdr:to>
    <xdr:sp macro="" textlink="">
      <xdr:nvSpPr>
        <xdr:cNvPr id="293" name="フローチャート: 判断 292">
          <a:extLst>
            <a:ext uri="{FF2B5EF4-FFF2-40B4-BE49-F238E27FC236}">
              <a16:creationId xmlns:a16="http://schemas.microsoft.com/office/drawing/2014/main" id="{CE1A6EE1-50B8-47A7-81BB-C5458395A91B}"/>
            </a:ext>
          </a:extLst>
        </xdr:cNvPr>
        <xdr:cNvSpPr/>
      </xdr:nvSpPr>
      <xdr:spPr>
        <a:xfrm>
          <a:off x="3746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135889</xdr:rowOff>
    </xdr:from>
    <xdr:to>
      <xdr:col>15</xdr:col>
      <xdr:colOff>101600</xdr:colOff>
      <xdr:row>82</xdr:row>
      <xdr:rowOff>66039</xdr:rowOff>
    </xdr:to>
    <xdr:sp macro="" textlink="">
      <xdr:nvSpPr>
        <xdr:cNvPr id="294" name="フローチャート: 判断 293">
          <a:extLst>
            <a:ext uri="{FF2B5EF4-FFF2-40B4-BE49-F238E27FC236}">
              <a16:creationId xmlns:a16="http://schemas.microsoft.com/office/drawing/2014/main" id="{7646519F-2B8E-4FCD-87D2-D4C8D1F45B47}"/>
            </a:ext>
          </a:extLst>
        </xdr:cNvPr>
        <xdr:cNvSpPr/>
      </xdr:nvSpPr>
      <xdr:spPr>
        <a:xfrm>
          <a:off x="28575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149225</xdr:rowOff>
    </xdr:from>
    <xdr:to>
      <xdr:col>10</xdr:col>
      <xdr:colOff>165100</xdr:colOff>
      <xdr:row>82</xdr:row>
      <xdr:rowOff>79375</xdr:rowOff>
    </xdr:to>
    <xdr:sp macro="" textlink="">
      <xdr:nvSpPr>
        <xdr:cNvPr id="295" name="フローチャート: 判断 294">
          <a:extLst>
            <a:ext uri="{FF2B5EF4-FFF2-40B4-BE49-F238E27FC236}">
              <a16:creationId xmlns:a16="http://schemas.microsoft.com/office/drawing/2014/main" id="{1F775315-4045-457C-B509-027781AE3E2D}"/>
            </a:ext>
          </a:extLst>
        </xdr:cNvPr>
        <xdr:cNvSpPr/>
      </xdr:nvSpPr>
      <xdr:spPr>
        <a:xfrm>
          <a:off x="1968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8255</xdr:rowOff>
    </xdr:from>
    <xdr:to>
      <xdr:col>6</xdr:col>
      <xdr:colOff>38100</xdr:colOff>
      <xdr:row>82</xdr:row>
      <xdr:rowOff>109855</xdr:rowOff>
    </xdr:to>
    <xdr:sp macro="" textlink="">
      <xdr:nvSpPr>
        <xdr:cNvPr id="296" name="フローチャート: 判断 295">
          <a:extLst>
            <a:ext uri="{FF2B5EF4-FFF2-40B4-BE49-F238E27FC236}">
              <a16:creationId xmlns:a16="http://schemas.microsoft.com/office/drawing/2014/main" id="{71C31AB4-C1E1-4B89-9BD5-1EA830721521}"/>
            </a:ext>
          </a:extLst>
        </xdr:cNvPr>
        <xdr:cNvSpPr/>
      </xdr:nvSpPr>
      <xdr:spPr>
        <a:xfrm>
          <a:off x="10795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FD10366-F984-46B4-9867-0A2B77C575D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37796F57-0E80-4126-9129-5A3AEB249D12}"/>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3FD7761D-9D45-4B70-B846-B65E25C276A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6C78DFB-6F0E-47B9-AFEE-935E7EE74BDC}"/>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3D4C625-E55A-47D5-8F74-7B08B6999F7D}"/>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105411</xdr:rowOff>
    </xdr:from>
    <xdr:to>
      <xdr:col>24</xdr:col>
      <xdr:colOff>114300</xdr:colOff>
      <xdr:row>86</xdr:row>
      <xdr:rowOff>35561</xdr:rowOff>
    </xdr:to>
    <xdr:sp macro="" textlink="">
      <xdr:nvSpPr>
        <xdr:cNvPr id="302" name="楕円 301">
          <a:extLst>
            <a:ext uri="{FF2B5EF4-FFF2-40B4-BE49-F238E27FC236}">
              <a16:creationId xmlns:a16="http://schemas.microsoft.com/office/drawing/2014/main" id="{8883F9D2-008D-4B47-8F9F-D2DDD4D15AAC}"/>
            </a:ext>
          </a:extLst>
        </xdr:cNvPr>
        <xdr:cNvSpPr/>
      </xdr:nvSpPr>
      <xdr:spPr>
        <a:xfrm>
          <a:off x="4584700" y="1467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83838</xdr:rowOff>
    </xdr:from>
    <xdr:ext cx="405111" cy="259045"/>
    <xdr:sp macro="" textlink="">
      <xdr:nvSpPr>
        <xdr:cNvPr id="303" name="【福祉施設】&#10;有形固定資産減価償却率該当値テキスト">
          <a:extLst>
            <a:ext uri="{FF2B5EF4-FFF2-40B4-BE49-F238E27FC236}">
              <a16:creationId xmlns:a16="http://schemas.microsoft.com/office/drawing/2014/main" id="{68E9F528-6DB1-4A00-82E3-7439914D94EF}"/>
            </a:ext>
          </a:extLst>
        </xdr:cNvPr>
        <xdr:cNvSpPr txBox="1"/>
      </xdr:nvSpPr>
      <xdr:spPr>
        <a:xfrm>
          <a:off x="4673600" y="14657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65405</xdr:rowOff>
    </xdr:from>
    <xdr:to>
      <xdr:col>20</xdr:col>
      <xdr:colOff>38100</xdr:colOff>
      <xdr:row>85</xdr:row>
      <xdr:rowOff>167005</xdr:rowOff>
    </xdr:to>
    <xdr:sp macro="" textlink="">
      <xdr:nvSpPr>
        <xdr:cNvPr id="304" name="楕円 303">
          <a:extLst>
            <a:ext uri="{FF2B5EF4-FFF2-40B4-BE49-F238E27FC236}">
              <a16:creationId xmlns:a16="http://schemas.microsoft.com/office/drawing/2014/main" id="{E253D474-DE47-4233-8C55-05BAFC778E0F}"/>
            </a:ext>
          </a:extLst>
        </xdr:cNvPr>
        <xdr:cNvSpPr/>
      </xdr:nvSpPr>
      <xdr:spPr>
        <a:xfrm>
          <a:off x="3746500" y="1463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116205</xdr:rowOff>
    </xdr:from>
    <xdr:to>
      <xdr:col>24</xdr:col>
      <xdr:colOff>63500</xdr:colOff>
      <xdr:row>85</xdr:row>
      <xdr:rowOff>156211</xdr:rowOff>
    </xdr:to>
    <xdr:cxnSp macro="">
      <xdr:nvCxnSpPr>
        <xdr:cNvPr id="305" name="直線コネクタ 304">
          <a:extLst>
            <a:ext uri="{FF2B5EF4-FFF2-40B4-BE49-F238E27FC236}">
              <a16:creationId xmlns:a16="http://schemas.microsoft.com/office/drawing/2014/main" id="{9671C152-A068-46A8-BF2D-6A33909C75FD}"/>
            </a:ext>
          </a:extLst>
        </xdr:cNvPr>
        <xdr:cNvCxnSpPr/>
      </xdr:nvCxnSpPr>
      <xdr:spPr>
        <a:xfrm>
          <a:off x="3797300" y="14689455"/>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21589</xdr:rowOff>
    </xdr:from>
    <xdr:to>
      <xdr:col>15</xdr:col>
      <xdr:colOff>101600</xdr:colOff>
      <xdr:row>85</xdr:row>
      <xdr:rowOff>123189</xdr:rowOff>
    </xdr:to>
    <xdr:sp macro="" textlink="">
      <xdr:nvSpPr>
        <xdr:cNvPr id="306" name="楕円 305">
          <a:extLst>
            <a:ext uri="{FF2B5EF4-FFF2-40B4-BE49-F238E27FC236}">
              <a16:creationId xmlns:a16="http://schemas.microsoft.com/office/drawing/2014/main" id="{3ACF909F-76F8-4ABD-8404-2BCB38D655EB}"/>
            </a:ext>
          </a:extLst>
        </xdr:cNvPr>
        <xdr:cNvSpPr/>
      </xdr:nvSpPr>
      <xdr:spPr>
        <a:xfrm>
          <a:off x="28575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72389</xdr:rowOff>
    </xdr:from>
    <xdr:to>
      <xdr:col>19</xdr:col>
      <xdr:colOff>177800</xdr:colOff>
      <xdr:row>85</xdr:row>
      <xdr:rowOff>116205</xdr:rowOff>
    </xdr:to>
    <xdr:cxnSp macro="">
      <xdr:nvCxnSpPr>
        <xdr:cNvPr id="307" name="直線コネクタ 306">
          <a:extLst>
            <a:ext uri="{FF2B5EF4-FFF2-40B4-BE49-F238E27FC236}">
              <a16:creationId xmlns:a16="http://schemas.microsoft.com/office/drawing/2014/main" id="{3515676D-C071-4A13-9458-B9B14F957C26}"/>
            </a:ext>
          </a:extLst>
        </xdr:cNvPr>
        <xdr:cNvCxnSpPr/>
      </xdr:nvCxnSpPr>
      <xdr:spPr>
        <a:xfrm>
          <a:off x="2908300" y="14645639"/>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145414</xdr:rowOff>
    </xdr:from>
    <xdr:to>
      <xdr:col>10</xdr:col>
      <xdr:colOff>165100</xdr:colOff>
      <xdr:row>85</xdr:row>
      <xdr:rowOff>75564</xdr:rowOff>
    </xdr:to>
    <xdr:sp macro="" textlink="">
      <xdr:nvSpPr>
        <xdr:cNvPr id="308" name="楕円 307">
          <a:extLst>
            <a:ext uri="{FF2B5EF4-FFF2-40B4-BE49-F238E27FC236}">
              <a16:creationId xmlns:a16="http://schemas.microsoft.com/office/drawing/2014/main" id="{AB981310-5542-45C0-B4A3-3D2250B081A4}"/>
            </a:ext>
          </a:extLst>
        </xdr:cNvPr>
        <xdr:cNvSpPr/>
      </xdr:nvSpPr>
      <xdr:spPr>
        <a:xfrm>
          <a:off x="1968500" y="1454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24764</xdr:rowOff>
    </xdr:from>
    <xdr:to>
      <xdr:col>15</xdr:col>
      <xdr:colOff>50800</xdr:colOff>
      <xdr:row>85</xdr:row>
      <xdr:rowOff>72389</xdr:rowOff>
    </xdr:to>
    <xdr:cxnSp macro="">
      <xdr:nvCxnSpPr>
        <xdr:cNvPr id="309" name="直線コネクタ 308">
          <a:extLst>
            <a:ext uri="{FF2B5EF4-FFF2-40B4-BE49-F238E27FC236}">
              <a16:creationId xmlns:a16="http://schemas.microsoft.com/office/drawing/2014/main" id="{0F4B06C0-3586-48C4-B97D-36B02FE4B7EF}"/>
            </a:ext>
          </a:extLst>
        </xdr:cNvPr>
        <xdr:cNvCxnSpPr/>
      </xdr:nvCxnSpPr>
      <xdr:spPr>
        <a:xfrm>
          <a:off x="2019300" y="14598014"/>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97789</xdr:rowOff>
    </xdr:from>
    <xdr:to>
      <xdr:col>6</xdr:col>
      <xdr:colOff>38100</xdr:colOff>
      <xdr:row>85</xdr:row>
      <xdr:rowOff>27939</xdr:rowOff>
    </xdr:to>
    <xdr:sp macro="" textlink="">
      <xdr:nvSpPr>
        <xdr:cNvPr id="310" name="楕円 309">
          <a:extLst>
            <a:ext uri="{FF2B5EF4-FFF2-40B4-BE49-F238E27FC236}">
              <a16:creationId xmlns:a16="http://schemas.microsoft.com/office/drawing/2014/main" id="{EA4993B6-78E9-47D4-9772-5A0F8C3A4ED1}"/>
            </a:ext>
          </a:extLst>
        </xdr:cNvPr>
        <xdr:cNvSpPr/>
      </xdr:nvSpPr>
      <xdr:spPr>
        <a:xfrm>
          <a:off x="1079500" y="1449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148589</xdr:rowOff>
    </xdr:from>
    <xdr:to>
      <xdr:col>10</xdr:col>
      <xdr:colOff>114300</xdr:colOff>
      <xdr:row>85</xdr:row>
      <xdr:rowOff>24764</xdr:rowOff>
    </xdr:to>
    <xdr:cxnSp macro="">
      <xdr:nvCxnSpPr>
        <xdr:cNvPr id="311" name="直線コネクタ 310">
          <a:extLst>
            <a:ext uri="{FF2B5EF4-FFF2-40B4-BE49-F238E27FC236}">
              <a16:creationId xmlns:a16="http://schemas.microsoft.com/office/drawing/2014/main" id="{B8D912AF-A1E1-4433-8FB4-A4BCF44AC342}"/>
            </a:ext>
          </a:extLst>
        </xdr:cNvPr>
        <xdr:cNvCxnSpPr/>
      </xdr:nvCxnSpPr>
      <xdr:spPr>
        <a:xfrm>
          <a:off x="1130300" y="14550389"/>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107332</xdr:rowOff>
    </xdr:from>
    <xdr:ext cx="405111" cy="259045"/>
    <xdr:sp macro="" textlink="">
      <xdr:nvSpPr>
        <xdr:cNvPr id="312" name="n_1aveValue【福祉施設】&#10;有形固定資産減価償却率">
          <a:extLst>
            <a:ext uri="{FF2B5EF4-FFF2-40B4-BE49-F238E27FC236}">
              <a16:creationId xmlns:a16="http://schemas.microsoft.com/office/drawing/2014/main" id="{A7135419-20C1-48B1-B488-30757BC6FCC4}"/>
            </a:ext>
          </a:extLst>
        </xdr:cNvPr>
        <xdr:cNvSpPr txBox="1"/>
      </xdr:nvSpPr>
      <xdr:spPr>
        <a:xfrm>
          <a:off x="3582044" y="1382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82566</xdr:rowOff>
    </xdr:from>
    <xdr:ext cx="405111" cy="259045"/>
    <xdr:sp macro="" textlink="">
      <xdr:nvSpPr>
        <xdr:cNvPr id="313" name="n_2aveValue【福祉施設】&#10;有形固定資産減価償却率">
          <a:extLst>
            <a:ext uri="{FF2B5EF4-FFF2-40B4-BE49-F238E27FC236}">
              <a16:creationId xmlns:a16="http://schemas.microsoft.com/office/drawing/2014/main" id="{468A8EBA-B32D-43C4-AE05-A4DB9B29A974}"/>
            </a:ext>
          </a:extLst>
        </xdr:cNvPr>
        <xdr:cNvSpPr txBox="1"/>
      </xdr:nvSpPr>
      <xdr:spPr>
        <a:xfrm>
          <a:off x="2705744" y="1379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95902</xdr:rowOff>
    </xdr:from>
    <xdr:ext cx="405111" cy="259045"/>
    <xdr:sp macro="" textlink="">
      <xdr:nvSpPr>
        <xdr:cNvPr id="314" name="n_3aveValue【福祉施設】&#10;有形固定資産減価償却率">
          <a:extLst>
            <a:ext uri="{FF2B5EF4-FFF2-40B4-BE49-F238E27FC236}">
              <a16:creationId xmlns:a16="http://schemas.microsoft.com/office/drawing/2014/main" id="{CE4B489C-C316-4C82-B04A-E8F9FF721354}"/>
            </a:ext>
          </a:extLst>
        </xdr:cNvPr>
        <xdr:cNvSpPr txBox="1"/>
      </xdr:nvSpPr>
      <xdr:spPr>
        <a:xfrm>
          <a:off x="1816744" y="1381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126382</xdr:rowOff>
    </xdr:from>
    <xdr:ext cx="405111" cy="259045"/>
    <xdr:sp macro="" textlink="">
      <xdr:nvSpPr>
        <xdr:cNvPr id="315" name="n_4aveValue【福祉施設】&#10;有形固定資産減価償却率">
          <a:extLst>
            <a:ext uri="{FF2B5EF4-FFF2-40B4-BE49-F238E27FC236}">
              <a16:creationId xmlns:a16="http://schemas.microsoft.com/office/drawing/2014/main" id="{AA39CC07-84CC-448D-8E0D-947FFD70D315}"/>
            </a:ext>
          </a:extLst>
        </xdr:cNvPr>
        <xdr:cNvSpPr txBox="1"/>
      </xdr:nvSpPr>
      <xdr:spPr>
        <a:xfrm>
          <a:off x="927744" y="1384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158132</xdr:rowOff>
    </xdr:from>
    <xdr:ext cx="405111" cy="259045"/>
    <xdr:sp macro="" textlink="">
      <xdr:nvSpPr>
        <xdr:cNvPr id="316" name="n_1mainValue【福祉施設】&#10;有形固定資産減価償却率">
          <a:extLst>
            <a:ext uri="{FF2B5EF4-FFF2-40B4-BE49-F238E27FC236}">
              <a16:creationId xmlns:a16="http://schemas.microsoft.com/office/drawing/2014/main" id="{EB5D6849-CD06-4EDB-B6C5-00B685E198EF}"/>
            </a:ext>
          </a:extLst>
        </xdr:cNvPr>
        <xdr:cNvSpPr txBox="1"/>
      </xdr:nvSpPr>
      <xdr:spPr>
        <a:xfrm>
          <a:off x="3582044" y="1473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114316</xdr:rowOff>
    </xdr:from>
    <xdr:ext cx="405111" cy="259045"/>
    <xdr:sp macro="" textlink="">
      <xdr:nvSpPr>
        <xdr:cNvPr id="317" name="n_2mainValue【福祉施設】&#10;有形固定資産減価償却率">
          <a:extLst>
            <a:ext uri="{FF2B5EF4-FFF2-40B4-BE49-F238E27FC236}">
              <a16:creationId xmlns:a16="http://schemas.microsoft.com/office/drawing/2014/main" id="{34E2F1AB-29F4-4F0A-8537-5F0468D8C52C}"/>
            </a:ext>
          </a:extLst>
        </xdr:cNvPr>
        <xdr:cNvSpPr txBox="1"/>
      </xdr:nvSpPr>
      <xdr:spPr>
        <a:xfrm>
          <a:off x="2705744" y="1468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66691</xdr:rowOff>
    </xdr:from>
    <xdr:ext cx="405111" cy="259045"/>
    <xdr:sp macro="" textlink="">
      <xdr:nvSpPr>
        <xdr:cNvPr id="318" name="n_3mainValue【福祉施設】&#10;有形固定資産減価償却率">
          <a:extLst>
            <a:ext uri="{FF2B5EF4-FFF2-40B4-BE49-F238E27FC236}">
              <a16:creationId xmlns:a16="http://schemas.microsoft.com/office/drawing/2014/main" id="{05B80831-4EEE-4BDD-9616-2F8077B44105}"/>
            </a:ext>
          </a:extLst>
        </xdr:cNvPr>
        <xdr:cNvSpPr txBox="1"/>
      </xdr:nvSpPr>
      <xdr:spPr>
        <a:xfrm>
          <a:off x="1816744" y="14639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19066</xdr:rowOff>
    </xdr:from>
    <xdr:ext cx="405111" cy="259045"/>
    <xdr:sp macro="" textlink="">
      <xdr:nvSpPr>
        <xdr:cNvPr id="319" name="n_4mainValue【福祉施設】&#10;有形固定資産減価償却率">
          <a:extLst>
            <a:ext uri="{FF2B5EF4-FFF2-40B4-BE49-F238E27FC236}">
              <a16:creationId xmlns:a16="http://schemas.microsoft.com/office/drawing/2014/main" id="{74BE4576-DB04-43F0-90EF-6000C3046F9C}"/>
            </a:ext>
          </a:extLst>
        </xdr:cNvPr>
        <xdr:cNvSpPr txBox="1"/>
      </xdr:nvSpPr>
      <xdr:spPr>
        <a:xfrm>
          <a:off x="927744" y="14592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56E4467-9DC2-42DF-80C3-11236332F817}"/>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F7BB2E0-04CB-49E5-8A32-6FB4D19854B9}"/>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2B5CECA1-8ABA-4A3E-8372-FE6CCC5918E7}"/>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B8FE5AC8-5301-47E2-8793-C5A779166006}"/>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65536461-14AB-4EE9-BCE0-BFB9FB198A7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4CD35CD0-5034-4771-AF79-2C4DF510B71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C2242C13-DF90-4E08-B58E-EF2E17E86B2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26075ECE-0E46-45A2-BD72-C5D012673A5B}"/>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CFD2379D-3BAB-4F52-80F9-8E5B22A66C2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514F0230-7F1F-407A-A367-3A0CA7C75765}"/>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3B3E1FC8-2CA3-47CB-806F-D27B89DD9364}"/>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3EE45BE8-9E97-4C0C-BB67-483225D4188D}"/>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D0505FB9-9E21-4AEB-902B-377F92E9C0F9}"/>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33" name="テキスト ボックス 332">
          <a:extLst>
            <a:ext uri="{FF2B5EF4-FFF2-40B4-BE49-F238E27FC236}">
              <a16:creationId xmlns:a16="http://schemas.microsoft.com/office/drawing/2014/main" id="{76F41A8F-0F54-4041-A87D-C9EE53CDF86D}"/>
            </a:ext>
          </a:extLst>
        </xdr:cNvPr>
        <xdr:cNvSpPr txBox="1"/>
      </xdr:nvSpPr>
      <xdr:spPr>
        <a:xfrm>
          <a:off x="6072701" y="1433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CFD4785A-47B8-43E9-8C68-AF9E20D6D95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35" name="テキスト ボックス 334">
          <a:extLst>
            <a:ext uri="{FF2B5EF4-FFF2-40B4-BE49-F238E27FC236}">
              <a16:creationId xmlns:a16="http://schemas.microsoft.com/office/drawing/2014/main" id="{5EE2DAED-2ADF-4151-B507-B8DAFBB9F200}"/>
            </a:ext>
          </a:extLst>
        </xdr:cNvPr>
        <xdr:cNvSpPr txBox="1"/>
      </xdr:nvSpPr>
      <xdr:spPr>
        <a:xfrm>
          <a:off x="6072701" y="1395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DE130D52-7E91-4BFA-A9DF-6A71310EB039}"/>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37" name="テキスト ボックス 336">
          <a:extLst>
            <a:ext uri="{FF2B5EF4-FFF2-40B4-BE49-F238E27FC236}">
              <a16:creationId xmlns:a16="http://schemas.microsoft.com/office/drawing/2014/main" id="{8ADC422B-47A8-45B5-8F92-295E96F1170A}"/>
            </a:ext>
          </a:extLst>
        </xdr:cNvPr>
        <xdr:cNvSpPr txBox="1"/>
      </xdr:nvSpPr>
      <xdr:spPr>
        <a:xfrm>
          <a:off x="6072701" y="1357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2E91954A-EE80-4378-8B2A-C7D599D2F5EE}"/>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39" name="テキスト ボックス 338">
          <a:extLst>
            <a:ext uri="{FF2B5EF4-FFF2-40B4-BE49-F238E27FC236}">
              <a16:creationId xmlns:a16="http://schemas.microsoft.com/office/drawing/2014/main" id="{FBE93DA8-BDB6-4FEC-881A-01BF4E18EF52}"/>
            </a:ext>
          </a:extLst>
        </xdr:cNvPr>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C465958B-47F9-4ECF-BC09-CBF572A473CF}"/>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1" name="テキスト ボックス 340">
          <a:extLst>
            <a:ext uri="{FF2B5EF4-FFF2-40B4-BE49-F238E27FC236}">
              <a16:creationId xmlns:a16="http://schemas.microsoft.com/office/drawing/2014/main" id="{A82E44F5-E03C-4BFE-B37A-025165A503AD}"/>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a:extLst>
            <a:ext uri="{FF2B5EF4-FFF2-40B4-BE49-F238E27FC236}">
              <a16:creationId xmlns:a16="http://schemas.microsoft.com/office/drawing/2014/main" id="{AF58A81D-C5D6-481A-B57C-6E38F59B1C03}"/>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39967</xdr:rowOff>
    </xdr:from>
    <xdr:to>
      <xdr:col>54</xdr:col>
      <xdr:colOff>189865</xdr:colOff>
      <xdr:row>86</xdr:row>
      <xdr:rowOff>113424</xdr:rowOff>
    </xdr:to>
    <xdr:cxnSp macro="">
      <xdr:nvCxnSpPr>
        <xdr:cNvPr id="343" name="直線コネクタ 342">
          <a:extLst>
            <a:ext uri="{FF2B5EF4-FFF2-40B4-BE49-F238E27FC236}">
              <a16:creationId xmlns:a16="http://schemas.microsoft.com/office/drawing/2014/main" id="{23226833-78FA-4518-915E-8612582EF24D}"/>
            </a:ext>
          </a:extLst>
        </xdr:cNvPr>
        <xdr:cNvCxnSpPr/>
      </xdr:nvCxnSpPr>
      <xdr:spPr>
        <a:xfrm flipV="1">
          <a:off x="10476865" y="13241617"/>
          <a:ext cx="0" cy="1616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117251</xdr:rowOff>
    </xdr:from>
    <xdr:ext cx="469744" cy="259045"/>
    <xdr:sp macro="" textlink="">
      <xdr:nvSpPr>
        <xdr:cNvPr id="344" name="【福祉施設】&#10;一人当たり面積最小値テキスト">
          <a:extLst>
            <a:ext uri="{FF2B5EF4-FFF2-40B4-BE49-F238E27FC236}">
              <a16:creationId xmlns:a16="http://schemas.microsoft.com/office/drawing/2014/main" id="{E269287C-9935-4ECB-969C-EFF785E3D30A}"/>
            </a:ext>
          </a:extLst>
        </xdr:cNvPr>
        <xdr:cNvSpPr txBox="1"/>
      </xdr:nvSpPr>
      <xdr:spPr>
        <a:xfrm>
          <a:off x="10515600" y="1486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113424</xdr:rowOff>
    </xdr:from>
    <xdr:to>
      <xdr:col>55</xdr:col>
      <xdr:colOff>88900</xdr:colOff>
      <xdr:row>86</xdr:row>
      <xdr:rowOff>113424</xdr:rowOff>
    </xdr:to>
    <xdr:cxnSp macro="">
      <xdr:nvCxnSpPr>
        <xdr:cNvPr id="345" name="直線コネクタ 344">
          <a:extLst>
            <a:ext uri="{FF2B5EF4-FFF2-40B4-BE49-F238E27FC236}">
              <a16:creationId xmlns:a16="http://schemas.microsoft.com/office/drawing/2014/main" id="{5DE964A9-35BE-4442-8D52-D66C9C17037B}"/>
            </a:ext>
          </a:extLst>
        </xdr:cNvPr>
        <xdr:cNvCxnSpPr/>
      </xdr:nvCxnSpPr>
      <xdr:spPr>
        <a:xfrm>
          <a:off x="10388600" y="14858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158094</xdr:rowOff>
    </xdr:from>
    <xdr:ext cx="534377" cy="259045"/>
    <xdr:sp macro="" textlink="">
      <xdr:nvSpPr>
        <xdr:cNvPr id="346" name="【福祉施設】&#10;一人当たり面積最大値テキスト">
          <a:extLst>
            <a:ext uri="{FF2B5EF4-FFF2-40B4-BE49-F238E27FC236}">
              <a16:creationId xmlns:a16="http://schemas.microsoft.com/office/drawing/2014/main" id="{6FDBA6F3-A232-4158-9235-7EE563F22169}"/>
            </a:ext>
          </a:extLst>
        </xdr:cNvPr>
        <xdr:cNvSpPr txBox="1"/>
      </xdr:nvSpPr>
      <xdr:spPr>
        <a:xfrm>
          <a:off x="10515600" y="1301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39967</xdr:rowOff>
    </xdr:from>
    <xdr:to>
      <xdr:col>55</xdr:col>
      <xdr:colOff>88900</xdr:colOff>
      <xdr:row>77</xdr:row>
      <xdr:rowOff>39967</xdr:rowOff>
    </xdr:to>
    <xdr:cxnSp macro="">
      <xdr:nvCxnSpPr>
        <xdr:cNvPr id="347" name="直線コネクタ 346">
          <a:extLst>
            <a:ext uri="{FF2B5EF4-FFF2-40B4-BE49-F238E27FC236}">
              <a16:creationId xmlns:a16="http://schemas.microsoft.com/office/drawing/2014/main" id="{988BF534-E2B7-4ACC-82F2-66752868E77A}"/>
            </a:ext>
          </a:extLst>
        </xdr:cNvPr>
        <xdr:cNvCxnSpPr/>
      </xdr:nvCxnSpPr>
      <xdr:spPr>
        <a:xfrm>
          <a:off x="10388600" y="13241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14254</xdr:rowOff>
    </xdr:from>
    <xdr:ext cx="469744" cy="259045"/>
    <xdr:sp macro="" textlink="">
      <xdr:nvSpPr>
        <xdr:cNvPr id="348" name="【福祉施設】&#10;一人当たり面積平均値テキスト">
          <a:extLst>
            <a:ext uri="{FF2B5EF4-FFF2-40B4-BE49-F238E27FC236}">
              <a16:creationId xmlns:a16="http://schemas.microsoft.com/office/drawing/2014/main" id="{950E773B-7BDC-4146-A4E7-F8E1BB95E268}"/>
            </a:ext>
          </a:extLst>
        </xdr:cNvPr>
        <xdr:cNvSpPr txBox="1"/>
      </xdr:nvSpPr>
      <xdr:spPr>
        <a:xfrm>
          <a:off x="10515600" y="145875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162827</xdr:rowOff>
    </xdr:from>
    <xdr:to>
      <xdr:col>55</xdr:col>
      <xdr:colOff>50800</xdr:colOff>
      <xdr:row>86</xdr:row>
      <xdr:rowOff>92977</xdr:rowOff>
    </xdr:to>
    <xdr:sp macro="" textlink="">
      <xdr:nvSpPr>
        <xdr:cNvPr id="349" name="フローチャート: 判断 348">
          <a:extLst>
            <a:ext uri="{FF2B5EF4-FFF2-40B4-BE49-F238E27FC236}">
              <a16:creationId xmlns:a16="http://schemas.microsoft.com/office/drawing/2014/main" id="{119E69E2-D06E-401E-8415-8C876F3AA500}"/>
            </a:ext>
          </a:extLst>
        </xdr:cNvPr>
        <xdr:cNvSpPr/>
      </xdr:nvSpPr>
      <xdr:spPr>
        <a:xfrm>
          <a:off x="10426700" y="1473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86</xdr:row>
      <xdr:rowOff>53594</xdr:rowOff>
    </xdr:from>
    <xdr:to>
      <xdr:col>50</xdr:col>
      <xdr:colOff>165100</xdr:colOff>
      <xdr:row>86</xdr:row>
      <xdr:rowOff>155194</xdr:rowOff>
    </xdr:to>
    <xdr:sp macro="" textlink="">
      <xdr:nvSpPr>
        <xdr:cNvPr id="350" name="フローチャート: 判断 349">
          <a:extLst>
            <a:ext uri="{FF2B5EF4-FFF2-40B4-BE49-F238E27FC236}">
              <a16:creationId xmlns:a16="http://schemas.microsoft.com/office/drawing/2014/main" id="{AA61AAE7-DD9D-40F2-8C68-E7D78C09D20C}"/>
            </a:ext>
          </a:extLst>
        </xdr:cNvPr>
        <xdr:cNvSpPr/>
      </xdr:nvSpPr>
      <xdr:spPr>
        <a:xfrm>
          <a:off x="9588500" y="1479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54470</xdr:rowOff>
    </xdr:from>
    <xdr:to>
      <xdr:col>46</xdr:col>
      <xdr:colOff>38100</xdr:colOff>
      <xdr:row>86</xdr:row>
      <xdr:rowOff>156070</xdr:rowOff>
    </xdr:to>
    <xdr:sp macro="" textlink="">
      <xdr:nvSpPr>
        <xdr:cNvPr id="351" name="フローチャート: 判断 350">
          <a:extLst>
            <a:ext uri="{FF2B5EF4-FFF2-40B4-BE49-F238E27FC236}">
              <a16:creationId xmlns:a16="http://schemas.microsoft.com/office/drawing/2014/main" id="{5A4CD530-FDD9-4375-8DD2-B06678912B5E}"/>
            </a:ext>
          </a:extLst>
        </xdr:cNvPr>
        <xdr:cNvSpPr/>
      </xdr:nvSpPr>
      <xdr:spPr>
        <a:xfrm>
          <a:off x="8699500" y="1479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86</xdr:row>
      <xdr:rowOff>54356</xdr:rowOff>
    </xdr:from>
    <xdr:to>
      <xdr:col>41</xdr:col>
      <xdr:colOff>101600</xdr:colOff>
      <xdr:row>86</xdr:row>
      <xdr:rowOff>155956</xdr:rowOff>
    </xdr:to>
    <xdr:sp macro="" textlink="">
      <xdr:nvSpPr>
        <xdr:cNvPr id="352" name="フローチャート: 判断 351">
          <a:extLst>
            <a:ext uri="{FF2B5EF4-FFF2-40B4-BE49-F238E27FC236}">
              <a16:creationId xmlns:a16="http://schemas.microsoft.com/office/drawing/2014/main" id="{B455C14D-625F-439E-A269-618473F8E4DB}"/>
            </a:ext>
          </a:extLst>
        </xdr:cNvPr>
        <xdr:cNvSpPr/>
      </xdr:nvSpPr>
      <xdr:spPr>
        <a:xfrm>
          <a:off x="7810500" y="1479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86</xdr:row>
      <xdr:rowOff>55080</xdr:rowOff>
    </xdr:from>
    <xdr:to>
      <xdr:col>36</xdr:col>
      <xdr:colOff>165100</xdr:colOff>
      <xdr:row>86</xdr:row>
      <xdr:rowOff>156680</xdr:rowOff>
    </xdr:to>
    <xdr:sp macro="" textlink="">
      <xdr:nvSpPr>
        <xdr:cNvPr id="353" name="フローチャート: 判断 352">
          <a:extLst>
            <a:ext uri="{FF2B5EF4-FFF2-40B4-BE49-F238E27FC236}">
              <a16:creationId xmlns:a16="http://schemas.microsoft.com/office/drawing/2014/main" id="{782A7F66-646B-4CCB-B68A-4E220F57E021}"/>
            </a:ext>
          </a:extLst>
        </xdr:cNvPr>
        <xdr:cNvSpPr/>
      </xdr:nvSpPr>
      <xdr:spPr>
        <a:xfrm>
          <a:off x="6921500" y="1479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6AC5EE42-A3F4-44BD-B9AE-1818AAFAAD0B}"/>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A891EFE0-1003-4ADA-A1DA-EA38BEEE075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95E5A66F-596D-4B68-8045-0C6C0A8426E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B9856ECE-2888-4C4B-B780-2578931D0F5A}"/>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564896F7-066B-4529-8566-BF05315D4E92}"/>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60528</xdr:rowOff>
    </xdr:from>
    <xdr:to>
      <xdr:col>55</xdr:col>
      <xdr:colOff>50800</xdr:colOff>
      <xdr:row>86</xdr:row>
      <xdr:rowOff>162128</xdr:rowOff>
    </xdr:to>
    <xdr:sp macro="" textlink="">
      <xdr:nvSpPr>
        <xdr:cNvPr id="359" name="楕円 358">
          <a:extLst>
            <a:ext uri="{FF2B5EF4-FFF2-40B4-BE49-F238E27FC236}">
              <a16:creationId xmlns:a16="http://schemas.microsoft.com/office/drawing/2014/main" id="{F4D65701-5DB1-40D4-8961-3BB8B758E94E}"/>
            </a:ext>
          </a:extLst>
        </xdr:cNvPr>
        <xdr:cNvSpPr/>
      </xdr:nvSpPr>
      <xdr:spPr>
        <a:xfrm>
          <a:off x="10426700" y="1480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146905</xdr:rowOff>
    </xdr:from>
    <xdr:ext cx="469744" cy="259045"/>
    <xdr:sp macro="" textlink="">
      <xdr:nvSpPr>
        <xdr:cNvPr id="360" name="【福祉施設】&#10;一人当たり面積該当値テキスト">
          <a:extLst>
            <a:ext uri="{FF2B5EF4-FFF2-40B4-BE49-F238E27FC236}">
              <a16:creationId xmlns:a16="http://schemas.microsoft.com/office/drawing/2014/main" id="{0F4C6006-3CE2-44BF-AC2C-3A5746CFEA79}"/>
            </a:ext>
          </a:extLst>
        </xdr:cNvPr>
        <xdr:cNvSpPr txBox="1"/>
      </xdr:nvSpPr>
      <xdr:spPr>
        <a:xfrm>
          <a:off x="10515600" y="14720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60604</xdr:rowOff>
    </xdr:from>
    <xdr:to>
      <xdr:col>50</xdr:col>
      <xdr:colOff>165100</xdr:colOff>
      <xdr:row>86</xdr:row>
      <xdr:rowOff>162204</xdr:rowOff>
    </xdr:to>
    <xdr:sp macro="" textlink="">
      <xdr:nvSpPr>
        <xdr:cNvPr id="361" name="楕円 360">
          <a:extLst>
            <a:ext uri="{FF2B5EF4-FFF2-40B4-BE49-F238E27FC236}">
              <a16:creationId xmlns:a16="http://schemas.microsoft.com/office/drawing/2014/main" id="{BC192141-B037-4935-A317-7CC20A11C995}"/>
            </a:ext>
          </a:extLst>
        </xdr:cNvPr>
        <xdr:cNvSpPr/>
      </xdr:nvSpPr>
      <xdr:spPr>
        <a:xfrm>
          <a:off x="9588500" y="1480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111328</xdr:rowOff>
    </xdr:from>
    <xdr:to>
      <xdr:col>55</xdr:col>
      <xdr:colOff>0</xdr:colOff>
      <xdr:row>86</xdr:row>
      <xdr:rowOff>111404</xdr:rowOff>
    </xdr:to>
    <xdr:cxnSp macro="">
      <xdr:nvCxnSpPr>
        <xdr:cNvPr id="362" name="直線コネクタ 361">
          <a:extLst>
            <a:ext uri="{FF2B5EF4-FFF2-40B4-BE49-F238E27FC236}">
              <a16:creationId xmlns:a16="http://schemas.microsoft.com/office/drawing/2014/main" id="{68D53B35-D114-4D36-AECA-25436CCE1601}"/>
            </a:ext>
          </a:extLst>
        </xdr:cNvPr>
        <xdr:cNvCxnSpPr/>
      </xdr:nvCxnSpPr>
      <xdr:spPr>
        <a:xfrm flipV="1">
          <a:off x="9639300" y="14856028"/>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60643</xdr:rowOff>
    </xdr:from>
    <xdr:to>
      <xdr:col>46</xdr:col>
      <xdr:colOff>38100</xdr:colOff>
      <xdr:row>86</xdr:row>
      <xdr:rowOff>162243</xdr:rowOff>
    </xdr:to>
    <xdr:sp macro="" textlink="">
      <xdr:nvSpPr>
        <xdr:cNvPr id="363" name="楕円 362">
          <a:extLst>
            <a:ext uri="{FF2B5EF4-FFF2-40B4-BE49-F238E27FC236}">
              <a16:creationId xmlns:a16="http://schemas.microsoft.com/office/drawing/2014/main" id="{25474772-F1DE-4B90-AF63-621D969C7E25}"/>
            </a:ext>
          </a:extLst>
        </xdr:cNvPr>
        <xdr:cNvSpPr/>
      </xdr:nvSpPr>
      <xdr:spPr>
        <a:xfrm>
          <a:off x="8699500" y="1480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111404</xdr:rowOff>
    </xdr:from>
    <xdr:to>
      <xdr:col>50</xdr:col>
      <xdr:colOff>114300</xdr:colOff>
      <xdr:row>86</xdr:row>
      <xdr:rowOff>111443</xdr:rowOff>
    </xdr:to>
    <xdr:cxnSp macro="">
      <xdr:nvCxnSpPr>
        <xdr:cNvPr id="364" name="直線コネクタ 363">
          <a:extLst>
            <a:ext uri="{FF2B5EF4-FFF2-40B4-BE49-F238E27FC236}">
              <a16:creationId xmlns:a16="http://schemas.microsoft.com/office/drawing/2014/main" id="{3BCE40A2-9BF5-41AA-BB15-2BF892205AD4}"/>
            </a:ext>
          </a:extLst>
        </xdr:cNvPr>
        <xdr:cNvCxnSpPr/>
      </xdr:nvCxnSpPr>
      <xdr:spPr>
        <a:xfrm flipV="1">
          <a:off x="8750300" y="14856104"/>
          <a:ext cx="889000" cy="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60719</xdr:rowOff>
    </xdr:from>
    <xdr:to>
      <xdr:col>41</xdr:col>
      <xdr:colOff>101600</xdr:colOff>
      <xdr:row>86</xdr:row>
      <xdr:rowOff>162319</xdr:rowOff>
    </xdr:to>
    <xdr:sp macro="" textlink="">
      <xdr:nvSpPr>
        <xdr:cNvPr id="365" name="楕円 364">
          <a:extLst>
            <a:ext uri="{FF2B5EF4-FFF2-40B4-BE49-F238E27FC236}">
              <a16:creationId xmlns:a16="http://schemas.microsoft.com/office/drawing/2014/main" id="{EC78E035-69AF-47B1-BED8-877D28BB3C6C}"/>
            </a:ext>
          </a:extLst>
        </xdr:cNvPr>
        <xdr:cNvSpPr/>
      </xdr:nvSpPr>
      <xdr:spPr>
        <a:xfrm>
          <a:off x="7810500" y="1480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111443</xdr:rowOff>
    </xdr:from>
    <xdr:to>
      <xdr:col>45</xdr:col>
      <xdr:colOff>177800</xdr:colOff>
      <xdr:row>86</xdr:row>
      <xdr:rowOff>111519</xdr:rowOff>
    </xdr:to>
    <xdr:cxnSp macro="">
      <xdr:nvCxnSpPr>
        <xdr:cNvPr id="366" name="直線コネクタ 365">
          <a:extLst>
            <a:ext uri="{FF2B5EF4-FFF2-40B4-BE49-F238E27FC236}">
              <a16:creationId xmlns:a16="http://schemas.microsoft.com/office/drawing/2014/main" id="{EE68D950-34D4-4902-A2E1-F7EF6F6A7FB6}"/>
            </a:ext>
          </a:extLst>
        </xdr:cNvPr>
        <xdr:cNvCxnSpPr/>
      </xdr:nvCxnSpPr>
      <xdr:spPr>
        <a:xfrm flipV="1">
          <a:off x="7861300" y="14856143"/>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60719</xdr:rowOff>
    </xdr:from>
    <xdr:to>
      <xdr:col>36</xdr:col>
      <xdr:colOff>165100</xdr:colOff>
      <xdr:row>86</xdr:row>
      <xdr:rowOff>162319</xdr:rowOff>
    </xdr:to>
    <xdr:sp macro="" textlink="">
      <xdr:nvSpPr>
        <xdr:cNvPr id="367" name="楕円 366">
          <a:extLst>
            <a:ext uri="{FF2B5EF4-FFF2-40B4-BE49-F238E27FC236}">
              <a16:creationId xmlns:a16="http://schemas.microsoft.com/office/drawing/2014/main" id="{446C05AB-4109-4CE8-A764-B912D936B484}"/>
            </a:ext>
          </a:extLst>
        </xdr:cNvPr>
        <xdr:cNvSpPr/>
      </xdr:nvSpPr>
      <xdr:spPr>
        <a:xfrm>
          <a:off x="6921500" y="1480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111519</xdr:rowOff>
    </xdr:from>
    <xdr:to>
      <xdr:col>41</xdr:col>
      <xdr:colOff>50800</xdr:colOff>
      <xdr:row>86</xdr:row>
      <xdr:rowOff>111519</xdr:rowOff>
    </xdr:to>
    <xdr:cxnSp macro="">
      <xdr:nvCxnSpPr>
        <xdr:cNvPr id="368" name="直線コネクタ 367">
          <a:extLst>
            <a:ext uri="{FF2B5EF4-FFF2-40B4-BE49-F238E27FC236}">
              <a16:creationId xmlns:a16="http://schemas.microsoft.com/office/drawing/2014/main" id="{49DA959D-CA14-443F-AE84-4DC6C6FD79C3}"/>
            </a:ext>
          </a:extLst>
        </xdr:cNvPr>
        <xdr:cNvCxnSpPr/>
      </xdr:nvCxnSpPr>
      <xdr:spPr>
        <a:xfrm>
          <a:off x="6972300" y="1485621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271</xdr:rowOff>
    </xdr:from>
    <xdr:ext cx="469744" cy="259045"/>
    <xdr:sp macro="" textlink="">
      <xdr:nvSpPr>
        <xdr:cNvPr id="369" name="n_1aveValue【福祉施設】&#10;一人当たり面積">
          <a:extLst>
            <a:ext uri="{FF2B5EF4-FFF2-40B4-BE49-F238E27FC236}">
              <a16:creationId xmlns:a16="http://schemas.microsoft.com/office/drawing/2014/main" id="{1EA67AB5-6567-4F9B-B4F8-5DA41C9D7F82}"/>
            </a:ext>
          </a:extLst>
        </xdr:cNvPr>
        <xdr:cNvSpPr txBox="1"/>
      </xdr:nvSpPr>
      <xdr:spPr>
        <a:xfrm>
          <a:off x="9391727" y="14573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1147</xdr:rowOff>
    </xdr:from>
    <xdr:ext cx="469744" cy="259045"/>
    <xdr:sp macro="" textlink="">
      <xdr:nvSpPr>
        <xdr:cNvPr id="370" name="n_2aveValue【福祉施設】&#10;一人当たり面積">
          <a:extLst>
            <a:ext uri="{FF2B5EF4-FFF2-40B4-BE49-F238E27FC236}">
              <a16:creationId xmlns:a16="http://schemas.microsoft.com/office/drawing/2014/main" id="{F0C1E622-D8E9-46AD-AAEA-6CCF9BCC59E8}"/>
            </a:ext>
          </a:extLst>
        </xdr:cNvPr>
        <xdr:cNvSpPr txBox="1"/>
      </xdr:nvSpPr>
      <xdr:spPr>
        <a:xfrm>
          <a:off x="8515427" y="1457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1033</xdr:rowOff>
    </xdr:from>
    <xdr:ext cx="469744" cy="259045"/>
    <xdr:sp macro="" textlink="">
      <xdr:nvSpPr>
        <xdr:cNvPr id="371" name="n_3aveValue【福祉施設】&#10;一人当たり面積">
          <a:extLst>
            <a:ext uri="{FF2B5EF4-FFF2-40B4-BE49-F238E27FC236}">
              <a16:creationId xmlns:a16="http://schemas.microsoft.com/office/drawing/2014/main" id="{CB5922FC-88FF-49DA-88F9-3DC195FAA532}"/>
            </a:ext>
          </a:extLst>
        </xdr:cNvPr>
        <xdr:cNvSpPr txBox="1"/>
      </xdr:nvSpPr>
      <xdr:spPr>
        <a:xfrm>
          <a:off x="7626427" y="14574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1757</xdr:rowOff>
    </xdr:from>
    <xdr:ext cx="469744" cy="259045"/>
    <xdr:sp macro="" textlink="">
      <xdr:nvSpPr>
        <xdr:cNvPr id="372" name="n_4aveValue【福祉施設】&#10;一人当たり面積">
          <a:extLst>
            <a:ext uri="{FF2B5EF4-FFF2-40B4-BE49-F238E27FC236}">
              <a16:creationId xmlns:a16="http://schemas.microsoft.com/office/drawing/2014/main" id="{95A745AC-5438-426D-A9CB-AE44F18B1965}"/>
            </a:ext>
          </a:extLst>
        </xdr:cNvPr>
        <xdr:cNvSpPr txBox="1"/>
      </xdr:nvSpPr>
      <xdr:spPr>
        <a:xfrm>
          <a:off x="6737427" y="1457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153331</xdr:rowOff>
    </xdr:from>
    <xdr:ext cx="469744" cy="259045"/>
    <xdr:sp macro="" textlink="">
      <xdr:nvSpPr>
        <xdr:cNvPr id="373" name="n_1mainValue【福祉施設】&#10;一人当たり面積">
          <a:extLst>
            <a:ext uri="{FF2B5EF4-FFF2-40B4-BE49-F238E27FC236}">
              <a16:creationId xmlns:a16="http://schemas.microsoft.com/office/drawing/2014/main" id="{1DBCD5B2-E501-430C-9B29-F84BCE7E4343}"/>
            </a:ext>
          </a:extLst>
        </xdr:cNvPr>
        <xdr:cNvSpPr txBox="1"/>
      </xdr:nvSpPr>
      <xdr:spPr>
        <a:xfrm>
          <a:off x="9391727" y="14898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153370</xdr:rowOff>
    </xdr:from>
    <xdr:ext cx="469744" cy="259045"/>
    <xdr:sp macro="" textlink="">
      <xdr:nvSpPr>
        <xdr:cNvPr id="374" name="n_2mainValue【福祉施設】&#10;一人当たり面積">
          <a:extLst>
            <a:ext uri="{FF2B5EF4-FFF2-40B4-BE49-F238E27FC236}">
              <a16:creationId xmlns:a16="http://schemas.microsoft.com/office/drawing/2014/main" id="{3EAF3695-BB4C-406D-ACD3-4C808E801ED7}"/>
            </a:ext>
          </a:extLst>
        </xdr:cNvPr>
        <xdr:cNvSpPr txBox="1"/>
      </xdr:nvSpPr>
      <xdr:spPr>
        <a:xfrm>
          <a:off x="8515427" y="14898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153446</xdr:rowOff>
    </xdr:from>
    <xdr:ext cx="469744" cy="259045"/>
    <xdr:sp macro="" textlink="">
      <xdr:nvSpPr>
        <xdr:cNvPr id="375" name="n_3mainValue【福祉施設】&#10;一人当たり面積">
          <a:extLst>
            <a:ext uri="{FF2B5EF4-FFF2-40B4-BE49-F238E27FC236}">
              <a16:creationId xmlns:a16="http://schemas.microsoft.com/office/drawing/2014/main" id="{BD92C0E8-96FC-47C3-9F1D-FB6A105E7296}"/>
            </a:ext>
          </a:extLst>
        </xdr:cNvPr>
        <xdr:cNvSpPr txBox="1"/>
      </xdr:nvSpPr>
      <xdr:spPr>
        <a:xfrm>
          <a:off x="7626427" y="14898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153446</xdr:rowOff>
    </xdr:from>
    <xdr:ext cx="469744" cy="259045"/>
    <xdr:sp macro="" textlink="">
      <xdr:nvSpPr>
        <xdr:cNvPr id="376" name="n_4mainValue【福祉施設】&#10;一人当たり面積">
          <a:extLst>
            <a:ext uri="{FF2B5EF4-FFF2-40B4-BE49-F238E27FC236}">
              <a16:creationId xmlns:a16="http://schemas.microsoft.com/office/drawing/2014/main" id="{974D3BE2-10BB-4A3E-A3A0-C888F57DA6BB}"/>
            </a:ext>
          </a:extLst>
        </xdr:cNvPr>
        <xdr:cNvSpPr txBox="1"/>
      </xdr:nvSpPr>
      <xdr:spPr>
        <a:xfrm>
          <a:off x="6737427" y="14898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3364B134-68C8-4A82-86E5-3A7AAFE907F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C4DB6B0C-2F7E-4CA4-8503-7314C85B07F7}"/>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EE40C289-B047-4D55-BF86-D3638F6C135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9676EB9E-5F86-4F55-B4F6-D4397EBD8765}"/>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9295F628-9E7F-4BF7-8B3A-78C22C64DB72}"/>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A690A710-FC17-410D-86DA-6122F7400B8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5D78AE15-0EB1-4783-AFA8-25061C8DF1E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4A3E5255-F6CF-4FEE-813C-90ACEE183679}"/>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8E8429B8-20D4-4894-8269-A10EA489EE02}"/>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BE2DA154-8EA3-4632-AB5D-97285B8A172C}"/>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F151B005-82C7-4440-B5F7-80137D4DB9B6}"/>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a:extLst>
            <a:ext uri="{FF2B5EF4-FFF2-40B4-BE49-F238E27FC236}">
              <a16:creationId xmlns:a16="http://schemas.microsoft.com/office/drawing/2014/main" id="{A49D6930-A343-44B4-BE3D-C2CDA4AE7A3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9" name="テキスト ボックス 388">
          <a:extLst>
            <a:ext uri="{FF2B5EF4-FFF2-40B4-BE49-F238E27FC236}">
              <a16:creationId xmlns:a16="http://schemas.microsoft.com/office/drawing/2014/main" id="{64F632C2-8D42-4685-89EA-8ADF4CD29E92}"/>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a:extLst>
            <a:ext uri="{FF2B5EF4-FFF2-40B4-BE49-F238E27FC236}">
              <a16:creationId xmlns:a16="http://schemas.microsoft.com/office/drawing/2014/main" id="{0BB527B5-0AC9-4996-91E5-8870C85A3442}"/>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a:extLst>
            <a:ext uri="{FF2B5EF4-FFF2-40B4-BE49-F238E27FC236}">
              <a16:creationId xmlns:a16="http://schemas.microsoft.com/office/drawing/2014/main" id="{5832A710-515D-424C-88FA-E80A6C913291}"/>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a:extLst>
            <a:ext uri="{FF2B5EF4-FFF2-40B4-BE49-F238E27FC236}">
              <a16:creationId xmlns:a16="http://schemas.microsoft.com/office/drawing/2014/main" id="{70B42092-FE08-4AC9-9011-BB70E51A4494}"/>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a:extLst>
            <a:ext uri="{FF2B5EF4-FFF2-40B4-BE49-F238E27FC236}">
              <a16:creationId xmlns:a16="http://schemas.microsoft.com/office/drawing/2014/main" id="{E04246C3-81A6-4EAA-B87A-67054EE4E0E5}"/>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a:extLst>
            <a:ext uri="{FF2B5EF4-FFF2-40B4-BE49-F238E27FC236}">
              <a16:creationId xmlns:a16="http://schemas.microsoft.com/office/drawing/2014/main" id="{369B738A-E036-4C86-BC89-1F1C4753991F}"/>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a:extLst>
            <a:ext uri="{FF2B5EF4-FFF2-40B4-BE49-F238E27FC236}">
              <a16:creationId xmlns:a16="http://schemas.microsoft.com/office/drawing/2014/main" id="{B2E6B89A-CE24-4C9B-B018-55E36F3C1EBF}"/>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a:extLst>
            <a:ext uri="{FF2B5EF4-FFF2-40B4-BE49-F238E27FC236}">
              <a16:creationId xmlns:a16="http://schemas.microsoft.com/office/drawing/2014/main" id="{758DA6B7-1FD5-4F42-A594-5D1293234798}"/>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7" name="テキスト ボックス 396">
          <a:extLst>
            <a:ext uri="{FF2B5EF4-FFF2-40B4-BE49-F238E27FC236}">
              <a16:creationId xmlns:a16="http://schemas.microsoft.com/office/drawing/2014/main" id="{18AB834D-7BD2-4FD2-B67B-2AD10A9F62DD}"/>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id="{335A41DA-B156-4701-A22E-406CC3227BEB}"/>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9" name="テキスト ボックス 398">
          <a:extLst>
            <a:ext uri="{FF2B5EF4-FFF2-40B4-BE49-F238E27FC236}">
              <a16:creationId xmlns:a16="http://schemas.microsoft.com/office/drawing/2014/main" id="{5EE634D4-5A13-4E7C-8D13-C875A889AC94}"/>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a:extLst>
            <a:ext uri="{FF2B5EF4-FFF2-40B4-BE49-F238E27FC236}">
              <a16:creationId xmlns:a16="http://schemas.microsoft.com/office/drawing/2014/main" id="{1635ADA1-5F0D-4E4B-A7D2-4EA1FCCC834A}"/>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89536</xdr:rowOff>
    </xdr:from>
    <xdr:to>
      <xdr:col>24</xdr:col>
      <xdr:colOff>62865</xdr:colOff>
      <xdr:row>108</xdr:row>
      <xdr:rowOff>152400</xdr:rowOff>
    </xdr:to>
    <xdr:cxnSp macro="">
      <xdr:nvCxnSpPr>
        <xdr:cNvPr id="401" name="直線コネクタ 400">
          <a:extLst>
            <a:ext uri="{FF2B5EF4-FFF2-40B4-BE49-F238E27FC236}">
              <a16:creationId xmlns:a16="http://schemas.microsoft.com/office/drawing/2014/main" id="{02A7033C-A12C-4995-9B34-1F2B89FA7296}"/>
            </a:ext>
          </a:extLst>
        </xdr:cNvPr>
        <xdr:cNvCxnSpPr/>
      </xdr:nvCxnSpPr>
      <xdr:spPr>
        <a:xfrm flipV="1">
          <a:off x="4634865" y="17405986"/>
          <a:ext cx="0" cy="1263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2" name="【市民会館】&#10;有形固定資産減価償却率最小値テキスト">
          <a:extLst>
            <a:ext uri="{FF2B5EF4-FFF2-40B4-BE49-F238E27FC236}">
              <a16:creationId xmlns:a16="http://schemas.microsoft.com/office/drawing/2014/main" id="{D82A3758-4270-4D6E-9F2B-32CE25893D0A}"/>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3" name="直線コネクタ 402">
          <a:extLst>
            <a:ext uri="{FF2B5EF4-FFF2-40B4-BE49-F238E27FC236}">
              <a16:creationId xmlns:a16="http://schemas.microsoft.com/office/drawing/2014/main" id="{D3632919-1C92-4E01-AB62-C2D89906929D}"/>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36213</xdr:rowOff>
    </xdr:from>
    <xdr:ext cx="405111" cy="259045"/>
    <xdr:sp macro="" textlink="">
      <xdr:nvSpPr>
        <xdr:cNvPr id="404" name="【市民会館】&#10;有形固定資産減価償却率最大値テキスト">
          <a:extLst>
            <a:ext uri="{FF2B5EF4-FFF2-40B4-BE49-F238E27FC236}">
              <a16:creationId xmlns:a16="http://schemas.microsoft.com/office/drawing/2014/main" id="{EE279422-4509-4316-A5C5-24E1CF32B15C}"/>
            </a:ext>
          </a:extLst>
        </xdr:cNvPr>
        <xdr:cNvSpPr txBox="1"/>
      </xdr:nvSpPr>
      <xdr:spPr>
        <a:xfrm>
          <a:off x="4673600" y="17181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89536</xdr:rowOff>
    </xdr:from>
    <xdr:to>
      <xdr:col>24</xdr:col>
      <xdr:colOff>152400</xdr:colOff>
      <xdr:row>101</xdr:row>
      <xdr:rowOff>89536</xdr:rowOff>
    </xdr:to>
    <xdr:cxnSp macro="">
      <xdr:nvCxnSpPr>
        <xdr:cNvPr id="405" name="直線コネクタ 404">
          <a:extLst>
            <a:ext uri="{FF2B5EF4-FFF2-40B4-BE49-F238E27FC236}">
              <a16:creationId xmlns:a16="http://schemas.microsoft.com/office/drawing/2014/main" id="{6B9A368F-937F-44E5-9D8D-EA285943B24A}"/>
            </a:ext>
          </a:extLst>
        </xdr:cNvPr>
        <xdr:cNvCxnSpPr/>
      </xdr:nvCxnSpPr>
      <xdr:spPr>
        <a:xfrm>
          <a:off x="4546600" y="17405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64788</xdr:rowOff>
    </xdr:from>
    <xdr:ext cx="405111" cy="259045"/>
    <xdr:sp macro="" textlink="">
      <xdr:nvSpPr>
        <xdr:cNvPr id="406" name="【市民会館】&#10;有形固定資産減価償却率平均値テキスト">
          <a:extLst>
            <a:ext uri="{FF2B5EF4-FFF2-40B4-BE49-F238E27FC236}">
              <a16:creationId xmlns:a16="http://schemas.microsoft.com/office/drawing/2014/main" id="{8EE569A8-AB95-4095-81CD-0721FBC698D1}"/>
            </a:ext>
          </a:extLst>
        </xdr:cNvPr>
        <xdr:cNvSpPr txBox="1"/>
      </xdr:nvSpPr>
      <xdr:spPr>
        <a:xfrm>
          <a:off x="4673600" y="178955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86361</xdr:rowOff>
    </xdr:from>
    <xdr:to>
      <xdr:col>24</xdr:col>
      <xdr:colOff>114300</xdr:colOff>
      <xdr:row>105</xdr:row>
      <xdr:rowOff>16511</xdr:rowOff>
    </xdr:to>
    <xdr:sp macro="" textlink="">
      <xdr:nvSpPr>
        <xdr:cNvPr id="407" name="フローチャート: 判断 406">
          <a:extLst>
            <a:ext uri="{FF2B5EF4-FFF2-40B4-BE49-F238E27FC236}">
              <a16:creationId xmlns:a16="http://schemas.microsoft.com/office/drawing/2014/main" id="{4E07D66C-48CC-404C-8E14-71C5B310FF22}"/>
            </a:ext>
          </a:extLst>
        </xdr:cNvPr>
        <xdr:cNvSpPr/>
      </xdr:nvSpPr>
      <xdr:spPr>
        <a:xfrm>
          <a:off x="45847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63500</xdr:rowOff>
    </xdr:from>
    <xdr:to>
      <xdr:col>20</xdr:col>
      <xdr:colOff>38100</xdr:colOff>
      <xdr:row>104</xdr:row>
      <xdr:rowOff>165100</xdr:rowOff>
    </xdr:to>
    <xdr:sp macro="" textlink="">
      <xdr:nvSpPr>
        <xdr:cNvPr id="408" name="フローチャート: 判断 407">
          <a:extLst>
            <a:ext uri="{FF2B5EF4-FFF2-40B4-BE49-F238E27FC236}">
              <a16:creationId xmlns:a16="http://schemas.microsoft.com/office/drawing/2014/main" id="{0BB8BA4D-B4C8-405C-91BC-446DBC65C84A}"/>
            </a:ext>
          </a:extLst>
        </xdr:cNvPr>
        <xdr:cNvSpPr/>
      </xdr:nvSpPr>
      <xdr:spPr>
        <a:xfrm>
          <a:off x="3746500" y="178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12064</xdr:rowOff>
    </xdr:from>
    <xdr:to>
      <xdr:col>15</xdr:col>
      <xdr:colOff>101600</xdr:colOff>
      <xdr:row>104</xdr:row>
      <xdr:rowOff>113664</xdr:rowOff>
    </xdr:to>
    <xdr:sp macro="" textlink="">
      <xdr:nvSpPr>
        <xdr:cNvPr id="409" name="フローチャート: 判断 408">
          <a:extLst>
            <a:ext uri="{FF2B5EF4-FFF2-40B4-BE49-F238E27FC236}">
              <a16:creationId xmlns:a16="http://schemas.microsoft.com/office/drawing/2014/main" id="{DC02FF68-C4B8-4D01-99E3-2DA112A2623C}"/>
            </a:ext>
          </a:extLst>
        </xdr:cNvPr>
        <xdr:cNvSpPr/>
      </xdr:nvSpPr>
      <xdr:spPr>
        <a:xfrm>
          <a:off x="2857500" y="1784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149225</xdr:rowOff>
    </xdr:from>
    <xdr:to>
      <xdr:col>10</xdr:col>
      <xdr:colOff>165100</xdr:colOff>
      <xdr:row>104</xdr:row>
      <xdr:rowOff>79375</xdr:rowOff>
    </xdr:to>
    <xdr:sp macro="" textlink="">
      <xdr:nvSpPr>
        <xdr:cNvPr id="410" name="フローチャート: 判断 409">
          <a:extLst>
            <a:ext uri="{FF2B5EF4-FFF2-40B4-BE49-F238E27FC236}">
              <a16:creationId xmlns:a16="http://schemas.microsoft.com/office/drawing/2014/main" id="{65B6001C-1FAD-4043-B694-7DBC782128C3}"/>
            </a:ext>
          </a:extLst>
        </xdr:cNvPr>
        <xdr:cNvSpPr/>
      </xdr:nvSpPr>
      <xdr:spPr>
        <a:xfrm>
          <a:off x="1968500" y="178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124461</xdr:rowOff>
    </xdr:from>
    <xdr:to>
      <xdr:col>6</xdr:col>
      <xdr:colOff>38100</xdr:colOff>
      <xdr:row>104</xdr:row>
      <xdr:rowOff>54611</xdr:rowOff>
    </xdr:to>
    <xdr:sp macro="" textlink="">
      <xdr:nvSpPr>
        <xdr:cNvPr id="411" name="フローチャート: 判断 410">
          <a:extLst>
            <a:ext uri="{FF2B5EF4-FFF2-40B4-BE49-F238E27FC236}">
              <a16:creationId xmlns:a16="http://schemas.microsoft.com/office/drawing/2014/main" id="{13F75F43-A42E-449A-950A-6C4075D1A637}"/>
            </a:ext>
          </a:extLst>
        </xdr:cNvPr>
        <xdr:cNvSpPr/>
      </xdr:nvSpPr>
      <xdr:spPr>
        <a:xfrm>
          <a:off x="10795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E743E6CB-DF2A-48D2-8717-FD3746F8EB3B}"/>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8B1EDE93-5497-443F-B0CD-70B291FBC039}"/>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301EE8E2-0DF6-4A26-81D2-F80ADD3839EE}"/>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76852006-2127-40A8-85D6-EC391E95AFDA}"/>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612598BA-51C8-4292-955C-7F2F688D5F5D}"/>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38736</xdr:rowOff>
    </xdr:from>
    <xdr:to>
      <xdr:col>24</xdr:col>
      <xdr:colOff>114300</xdr:colOff>
      <xdr:row>101</xdr:row>
      <xdr:rowOff>140336</xdr:rowOff>
    </xdr:to>
    <xdr:sp macro="" textlink="">
      <xdr:nvSpPr>
        <xdr:cNvPr id="417" name="楕円 416">
          <a:extLst>
            <a:ext uri="{FF2B5EF4-FFF2-40B4-BE49-F238E27FC236}">
              <a16:creationId xmlns:a16="http://schemas.microsoft.com/office/drawing/2014/main" id="{B9C9680C-2A35-453B-9AF6-68AB9B5CFF9C}"/>
            </a:ext>
          </a:extLst>
        </xdr:cNvPr>
        <xdr:cNvSpPr/>
      </xdr:nvSpPr>
      <xdr:spPr>
        <a:xfrm>
          <a:off x="4584700" y="1735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163213</xdr:rowOff>
    </xdr:from>
    <xdr:ext cx="405111" cy="259045"/>
    <xdr:sp macro="" textlink="">
      <xdr:nvSpPr>
        <xdr:cNvPr id="418" name="【市民会館】&#10;有形固定資産減価償却率該当値テキスト">
          <a:extLst>
            <a:ext uri="{FF2B5EF4-FFF2-40B4-BE49-F238E27FC236}">
              <a16:creationId xmlns:a16="http://schemas.microsoft.com/office/drawing/2014/main" id="{5F09176B-7DC5-4F19-AA9B-FE2F6036F74E}"/>
            </a:ext>
          </a:extLst>
        </xdr:cNvPr>
        <xdr:cNvSpPr txBox="1"/>
      </xdr:nvSpPr>
      <xdr:spPr>
        <a:xfrm>
          <a:off x="4673600" y="17308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139700</xdr:rowOff>
    </xdr:from>
    <xdr:to>
      <xdr:col>20</xdr:col>
      <xdr:colOff>38100</xdr:colOff>
      <xdr:row>101</xdr:row>
      <xdr:rowOff>69850</xdr:rowOff>
    </xdr:to>
    <xdr:sp macro="" textlink="">
      <xdr:nvSpPr>
        <xdr:cNvPr id="419" name="楕円 418">
          <a:extLst>
            <a:ext uri="{FF2B5EF4-FFF2-40B4-BE49-F238E27FC236}">
              <a16:creationId xmlns:a16="http://schemas.microsoft.com/office/drawing/2014/main" id="{6F592558-DF37-479E-A037-8719B097C74A}"/>
            </a:ext>
          </a:extLst>
        </xdr:cNvPr>
        <xdr:cNvSpPr/>
      </xdr:nvSpPr>
      <xdr:spPr>
        <a:xfrm>
          <a:off x="3746500" y="1728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19050</xdr:rowOff>
    </xdr:from>
    <xdr:to>
      <xdr:col>24</xdr:col>
      <xdr:colOff>63500</xdr:colOff>
      <xdr:row>101</xdr:row>
      <xdr:rowOff>89536</xdr:rowOff>
    </xdr:to>
    <xdr:cxnSp macro="">
      <xdr:nvCxnSpPr>
        <xdr:cNvPr id="420" name="直線コネクタ 419">
          <a:extLst>
            <a:ext uri="{FF2B5EF4-FFF2-40B4-BE49-F238E27FC236}">
              <a16:creationId xmlns:a16="http://schemas.microsoft.com/office/drawing/2014/main" id="{BCA49E03-5B0E-4219-A593-6702BB388287}"/>
            </a:ext>
          </a:extLst>
        </xdr:cNvPr>
        <xdr:cNvCxnSpPr/>
      </xdr:nvCxnSpPr>
      <xdr:spPr>
        <a:xfrm>
          <a:off x="3797300" y="17335500"/>
          <a:ext cx="838200" cy="7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69214</xdr:rowOff>
    </xdr:from>
    <xdr:to>
      <xdr:col>15</xdr:col>
      <xdr:colOff>101600</xdr:colOff>
      <xdr:row>100</xdr:row>
      <xdr:rowOff>170814</xdr:rowOff>
    </xdr:to>
    <xdr:sp macro="" textlink="">
      <xdr:nvSpPr>
        <xdr:cNvPr id="421" name="楕円 420">
          <a:extLst>
            <a:ext uri="{FF2B5EF4-FFF2-40B4-BE49-F238E27FC236}">
              <a16:creationId xmlns:a16="http://schemas.microsoft.com/office/drawing/2014/main" id="{2A828D27-FC02-48BB-BA23-2B7AD5DE2338}"/>
            </a:ext>
          </a:extLst>
        </xdr:cNvPr>
        <xdr:cNvSpPr/>
      </xdr:nvSpPr>
      <xdr:spPr>
        <a:xfrm>
          <a:off x="2857500" y="1721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120014</xdr:rowOff>
    </xdr:from>
    <xdr:to>
      <xdr:col>19</xdr:col>
      <xdr:colOff>177800</xdr:colOff>
      <xdr:row>101</xdr:row>
      <xdr:rowOff>19050</xdr:rowOff>
    </xdr:to>
    <xdr:cxnSp macro="">
      <xdr:nvCxnSpPr>
        <xdr:cNvPr id="422" name="直線コネクタ 421">
          <a:extLst>
            <a:ext uri="{FF2B5EF4-FFF2-40B4-BE49-F238E27FC236}">
              <a16:creationId xmlns:a16="http://schemas.microsoft.com/office/drawing/2014/main" id="{2858983D-7BF2-4817-A28C-56A7190FF561}"/>
            </a:ext>
          </a:extLst>
        </xdr:cNvPr>
        <xdr:cNvCxnSpPr/>
      </xdr:nvCxnSpPr>
      <xdr:spPr>
        <a:xfrm>
          <a:off x="2908300" y="17265014"/>
          <a:ext cx="889000" cy="7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636</xdr:rowOff>
    </xdr:from>
    <xdr:to>
      <xdr:col>10</xdr:col>
      <xdr:colOff>165100</xdr:colOff>
      <xdr:row>100</xdr:row>
      <xdr:rowOff>102236</xdr:rowOff>
    </xdr:to>
    <xdr:sp macro="" textlink="">
      <xdr:nvSpPr>
        <xdr:cNvPr id="423" name="楕円 422">
          <a:extLst>
            <a:ext uri="{FF2B5EF4-FFF2-40B4-BE49-F238E27FC236}">
              <a16:creationId xmlns:a16="http://schemas.microsoft.com/office/drawing/2014/main" id="{61358750-45A3-42F7-88B7-9362C45B2649}"/>
            </a:ext>
          </a:extLst>
        </xdr:cNvPr>
        <xdr:cNvSpPr/>
      </xdr:nvSpPr>
      <xdr:spPr>
        <a:xfrm>
          <a:off x="1968500" y="1714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51436</xdr:rowOff>
    </xdr:from>
    <xdr:to>
      <xdr:col>15</xdr:col>
      <xdr:colOff>50800</xdr:colOff>
      <xdr:row>100</xdr:row>
      <xdr:rowOff>120014</xdr:rowOff>
    </xdr:to>
    <xdr:cxnSp macro="">
      <xdr:nvCxnSpPr>
        <xdr:cNvPr id="424" name="直線コネクタ 423">
          <a:extLst>
            <a:ext uri="{FF2B5EF4-FFF2-40B4-BE49-F238E27FC236}">
              <a16:creationId xmlns:a16="http://schemas.microsoft.com/office/drawing/2014/main" id="{B13F68A7-0B73-4CA3-B66C-9878886402EC}"/>
            </a:ext>
          </a:extLst>
        </xdr:cNvPr>
        <xdr:cNvCxnSpPr/>
      </xdr:nvCxnSpPr>
      <xdr:spPr>
        <a:xfrm>
          <a:off x="2019300" y="17196436"/>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99</xdr:row>
      <xdr:rowOff>101600</xdr:rowOff>
    </xdr:from>
    <xdr:to>
      <xdr:col>6</xdr:col>
      <xdr:colOff>38100</xdr:colOff>
      <xdr:row>100</xdr:row>
      <xdr:rowOff>31750</xdr:rowOff>
    </xdr:to>
    <xdr:sp macro="" textlink="">
      <xdr:nvSpPr>
        <xdr:cNvPr id="425" name="楕円 424">
          <a:extLst>
            <a:ext uri="{FF2B5EF4-FFF2-40B4-BE49-F238E27FC236}">
              <a16:creationId xmlns:a16="http://schemas.microsoft.com/office/drawing/2014/main" id="{49A77C4F-5530-411F-BB79-4539CEF59D87}"/>
            </a:ext>
          </a:extLst>
        </xdr:cNvPr>
        <xdr:cNvSpPr/>
      </xdr:nvSpPr>
      <xdr:spPr>
        <a:xfrm>
          <a:off x="1079500" y="1707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99</xdr:row>
      <xdr:rowOff>152400</xdr:rowOff>
    </xdr:from>
    <xdr:to>
      <xdr:col>10</xdr:col>
      <xdr:colOff>114300</xdr:colOff>
      <xdr:row>100</xdr:row>
      <xdr:rowOff>51436</xdr:rowOff>
    </xdr:to>
    <xdr:cxnSp macro="">
      <xdr:nvCxnSpPr>
        <xdr:cNvPr id="426" name="直線コネクタ 425">
          <a:extLst>
            <a:ext uri="{FF2B5EF4-FFF2-40B4-BE49-F238E27FC236}">
              <a16:creationId xmlns:a16="http://schemas.microsoft.com/office/drawing/2014/main" id="{2D6CA7E5-C491-40ED-B853-19B3264418AC}"/>
            </a:ext>
          </a:extLst>
        </xdr:cNvPr>
        <xdr:cNvCxnSpPr/>
      </xdr:nvCxnSpPr>
      <xdr:spPr>
        <a:xfrm>
          <a:off x="1130300" y="17125950"/>
          <a:ext cx="889000" cy="7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156227</xdr:rowOff>
    </xdr:from>
    <xdr:ext cx="405111" cy="259045"/>
    <xdr:sp macro="" textlink="">
      <xdr:nvSpPr>
        <xdr:cNvPr id="427" name="n_1aveValue【市民会館】&#10;有形固定資産減価償却率">
          <a:extLst>
            <a:ext uri="{FF2B5EF4-FFF2-40B4-BE49-F238E27FC236}">
              <a16:creationId xmlns:a16="http://schemas.microsoft.com/office/drawing/2014/main" id="{78013581-3DC5-481D-BCB2-20F6C0C1AA73}"/>
            </a:ext>
          </a:extLst>
        </xdr:cNvPr>
        <xdr:cNvSpPr txBox="1"/>
      </xdr:nvSpPr>
      <xdr:spPr>
        <a:xfrm>
          <a:off x="358204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104791</xdr:rowOff>
    </xdr:from>
    <xdr:ext cx="405111" cy="259045"/>
    <xdr:sp macro="" textlink="">
      <xdr:nvSpPr>
        <xdr:cNvPr id="428" name="n_2aveValue【市民会館】&#10;有形固定資産減価償却率">
          <a:extLst>
            <a:ext uri="{FF2B5EF4-FFF2-40B4-BE49-F238E27FC236}">
              <a16:creationId xmlns:a16="http://schemas.microsoft.com/office/drawing/2014/main" id="{BF0F73E1-6FE0-4D83-95B7-95A6F5EE5FB5}"/>
            </a:ext>
          </a:extLst>
        </xdr:cNvPr>
        <xdr:cNvSpPr txBox="1"/>
      </xdr:nvSpPr>
      <xdr:spPr>
        <a:xfrm>
          <a:off x="2705744" y="1793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70502</xdr:rowOff>
    </xdr:from>
    <xdr:ext cx="405111" cy="259045"/>
    <xdr:sp macro="" textlink="">
      <xdr:nvSpPr>
        <xdr:cNvPr id="429" name="n_3aveValue【市民会館】&#10;有形固定資産減価償却率">
          <a:extLst>
            <a:ext uri="{FF2B5EF4-FFF2-40B4-BE49-F238E27FC236}">
              <a16:creationId xmlns:a16="http://schemas.microsoft.com/office/drawing/2014/main" id="{ACD7DEF3-41B6-48E7-AF68-B4589E0A950F}"/>
            </a:ext>
          </a:extLst>
        </xdr:cNvPr>
        <xdr:cNvSpPr txBox="1"/>
      </xdr:nvSpPr>
      <xdr:spPr>
        <a:xfrm>
          <a:off x="1816744" y="1790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45738</xdr:rowOff>
    </xdr:from>
    <xdr:ext cx="405111" cy="259045"/>
    <xdr:sp macro="" textlink="">
      <xdr:nvSpPr>
        <xdr:cNvPr id="430" name="n_4aveValue【市民会館】&#10;有形固定資産減価償却率">
          <a:extLst>
            <a:ext uri="{FF2B5EF4-FFF2-40B4-BE49-F238E27FC236}">
              <a16:creationId xmlns:a16="http://schemas.microsoft.com/office/drawing/2014/main" id="{673C70B1-1678-4D43-9C11-23348A9D9A9A}"/>
            </a:ext>
          </a:extLst>
        </xdr:cNvPr>
        <xdr:cNvSpPr txBox="1"/>
      </xdr:nvSpPr>
      <xdr:spPr>
        <a:xfrm>
          <a:off x="927744" y="1787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86377</xdr:rowOff>
    </xdr:from>
    <xdr:ext cx="405111" cy="259045"/>
    <xdr:sp macro="" textlink="">
      <xdr:nvSpPr>
        <xdr:cNvPr id="431" name="n_1mainValue【市民会館】&#10;有形固定資産減価償却率">
          <a:extLst>
            <a:ext uri="{FF2B5EF4-FFF2-40B4-BE49-F238E27FC236}">
              <a16:creationId xmlns:a16="http://schemas.microsoft.com/office/drawing/2014/main" id="{64524F61-2BE2-4CD1-86CD-C5F93AA2E0EC}"/>
            </a:ext>
          </a:extLst>
        </xdr:cNvPr>
        <xdr:cNvSpPr txBox="1"/>
      </xdr:nvSpPr>
      <xdr:spPr>
        <a:xfrm>
          <a:off x="3582044" y="1705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15891</xdr:rowOff>
    </xdr:from>
    <xdr:ext cx="405111" cy="259045"/>
    <xdr:sp macro="" textlink="">
      <xdr:nvSpPr>
        <xdr:cNvPr id="432" name="n_2mainValue【市民会館】&#10;有形固定資産減価償却率">
          <a:extLst>
            <a:ext uri="{FF2B5EF4-FFF2-40B4-BE49-F238E27FC236}">
              <a16:creationId xmlns:a16="http://schemas.microsoft.com/office/drawing/2014/main" id="{64B4AADA-718D-4F24-B41C-947D2902F756}"/>
            </a:ext>
          </a:extLst>
        </xdr:cNvPr>
        <xdr:cNvSpPr txBox="1"/>
      </xdr:nvSpPr>
      <xdr:spPr>
        <a:xfrm>
          <a:off x="2705744" y="16989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98</xdr:row>
      <xdr:rowOff>118763</xdr:rowOff>
    </xdr:from>
    <xdr:ext cx="405111" cy="259045"/>
    <xdr:sp macro="" textlink="">
      <xdr:nvSpPr>
        <xdr:cNvPr id="433" name="n_3mainValue【市民会館】&#10;有形固定資産減価償却率">
          <a:extLst>
            <a:ext uri="{FF2B5EF4-FFF2-40B4-BE49-F238E27FC236}">
              <a16:creationId xmlns:a16="http://schemas.microsoft.com/office/drawing/2014/main" id="{185CD246-0A65-465C-9035-C43660528F65}"/>
            </a:ext>
          </a:extLst>
        </xdr:cNvPr>
        <xdr:cNvSpPr txBox="1"/>
      </xdr:nvSpPr>
      <xdr:spPr>
        <a:xfrm>
          <a:off x="1816744" y="1692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98</xdr:row>
      <xdr:rowOff>48277</xdr:rowOff>
    </xdr:from>
    <xdr:ext cx="405111" cy="259045"/>
    <xdr:sp macro="" textlink="">
      <xdr:nvSpPr>
        <xdr:cNvPr id="434" name="n_4mainValue【市民会館】&#10;有形固定資産減価償却率">
          <a:extLst>
            <a:ext uri="{FF2B5EF4-FFF2-40B4-BE49-F238E27FC236}">
              <a16:creationId xmlns:a16="http://schemas.microsoft.com/office/drawing/2014/main" id="{AA3082D0-07B5-4C4F-9344-3AE74344A135}"/>
            </a:ext>
          </a:extLst>
        </xdr:cNvPr>
        <xdr:cNvSpPr txBox="1"/>
      </xdr:nvSpPr>
      <xdr:spPr>
        <a:xfrm>
          <a:off x="927744" y="1685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95B215E0-6BC1-4C75-9AE4-548D472D2DAB}"/>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4D407504-D304-44E0-80F9-9DF4F3053619}"/>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3474C500-25A5-44A4-9ED1-A61ABEF41D75}"/>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013B2A4F-8E51-441B-965F-1C8DA5D9A9E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A320BB52-2BFA-4350-BDBC-BB663154E8D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668EE07C-822A-4ED1-8AF5-146003CE4C6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1727514C-374A-4D68-92BC-91FF604885D2}"/>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E03174D3-4E19-4405-AED6-46118069C502}"/>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02C1B33F-77D5-46AB-8053-E2F9225A47BC}"/>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CFF50B8A-9BDA-47FE-8C9C-EFC1D085D5ED}"/>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CEE0E8E8-5399-47FA-9634-BE4963683BB3}"/>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6" name="テキスト ボックス 445">
          <a:extLst>
            <a:ext uri="{FF2B5EF4-FFF2-40B4-BE49-F238E27FC236}">
              <a16:creationId xmlns:a16="http://schemas.microsoft.com/office/drawing/2014/main" id="{4D6C17FD-FFB4-4498-B283-A1AAFFE0ACB7}"/>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43C44BC4-F543-4117-AC3F-EC317F3356D2}"/>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105</xdr:row>
      <xdr:rowOff>143527</xdr:rowOff>
    </xdr:from>
    <xdr:ext cx="531299" cy="259045"/>
    <xdr:sp macro="" textlink="">
      <xdr:nvSpPr>
        <xdr:cNvPr id="448" name="テキスト ボックス 447">
          <a:extLst>
            <a:ext uri="{FF2B5EF4-FFF2-40B4-BE49-F238E27FC236}">
              <a16:creationId xmlns:a16="http://schemas.microsoft.com/office/drawing/2014/main" id="{832F48B1-FC1C-4083-8BC4-A9F1FB4E899B}"/>
            </a:ext>
          </a:extLst>
        </xdr:cNvPr>
        <xdr:cNvSpPr txBox="1"/>
      </xdr:nvSpPr>
      <xdr:spPr>
        <a:xfrm>
          <a:off x="6072701" y="181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CF4153A7-741F-4325-9D7D-E8507B94F704}"/>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103</xdr:row>
      <xdr:rowOff>105427</xdr:rowOff>
    </xdr:from>
    <xdr:ext cx="531299" cy="259045"/>
    <xdr:sp macro="" textlink="">
      <xdr:nvSpPr>
        <xdr:cNvPr id="450" name="テキスト ボックス 449">
          <a:extLst>
            <a:ext uri="{FF2B5EF4-FFF2-40B4-BE49-F238E27FC236}">
              <a16:creationId xmlns:a16="http://schemas.microsoft.com/office/drawing/2014/main" id="{A31DD8D2-660E-4163-B70C-F3E5DE5B841D}"/>
            </a:ext>
          </a:extLst>
        </xdr:cNvPr>
        <xdr:cNvSpPr txBox="1"/>
      </xdr:nvSpPr>
      <xdr:spPr>
        <a:xfrm>
          <a:off x="6072701" y="177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08080BE9-84FD-481C-8ACD-179D8EA33DBF}"/>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101</xdr:row>
      <xdr:rowOff>67327</xdr:rowOff>
    </xdr:from>
    <xdr:ext cx="531299" cy="259045"/>
    <xdr:sp macro="" textlink="">
      <xdr:nvSpPr>
        <xdr:cNvPr id="452" name="テキスト ボックス 451">
          <a:extLst>
            <a:ext uri="{FF2B5EF4-FFF2-40B4-BE49-F238E27FC236}">
              <a16:creationId xmlns:a16="http://schemas.microsoft.com/office/drawing/2014/main" id="{5D355323-C661-431A-A7B5-9DBF612FD826}"/>
            </a:ext>
          </a:extLst>
        </xdr:cNvPr>
        <xdr:cNvSpPr txBox="1"/>
      </xdr:nvSpPr>
      <xdr:spPr>
        <a:xfrm>
          <a:off x="6072701" y="173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BAF47E57-4518-4C0F-91E2-1340FC9FA27C}"/>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99</xdr:row>
      <xdr:rowOff>29227</xdr:rowOff>
    </xdr:from>
    <xdr:ext cx="531299" cy="259045"/>
    <xdr:sp macro="" textlink="">
      <xdr:nvSpPr>
        <xdr:cNvPr id="454" name="テキスト ボックス 453">
          <a:extLst>
            <a:ext uri="{FF2B5EF4-FFF2-40B4-BE49-F238E27FC236}">
              <a16:creationId xmlns:a16="http://schemas.microsoft.com/office/drawing/2014/main" id="{C657EC46-D3D0-4F88-ADCE-31CC377A5A38}"/>
            </a:ext>
          </a:extLst>
        </xdr:cNvPr>
        <xdr:cNvSpPr txBox="1"/>
      </xdr:nvSpPr>
      <xdr:spPr>
        <a:xfrm>
          <a:off x="6072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7DDA43F3-FF62-49C9-B0C2-06F757C2BFEE}"/>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56" name="テキスト ボックス 455">
          <a:extLst>
            <a:ext uri="{FF2B5EF4-FFF2-40B4-BE49-F238E27FC236}">
              <a16:creationId xmlns:a16="http://schemas.microsoft.com/office/drawing/2014/main" id="{28B99302-2234-4CC4-BB12-4580F8CD8CA1}"/>
            </a:ext>
          </a:extLst>
        </xdr:cNvPr>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a:extLst>
            <a:ext uri="{FF2B5EF4-FFF2-40B4-BE49-F238E27FC236}">
              <a16:creationId xmlns:a16="http://schemas.microsoft.com/office/drawing/2014/main" id="{B5F69B71-B310-4B2F-AAE4-660C68FA5224}"/>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75876</xdr:rowOff>
    </xdr:from>
    <xdr:to>
      <xdr:col>54</xdr:col>
      <xdr:colOff>189865</xdr:colOff>
      <xdr:row>108</xdr:row>
      <xdr:rowOff>151981</xdr:rowOff>
    </xdr:to>
    <xdr:cxnSp macro="">
      <xdr:nvCxnSpPr>
        <xdr:cNvPr id="458" name="直線コネクタ 457">
          <a:extLst>
            <a:ext uri="{FF2B5EF4-FFF2-40B4-BE49-F238E27FC236}">
              <a16:creationId xmlns:a16="http://schemas.microsoft.com/office/drawing/2014/main" id="{161965B3-BE53-4135-BAFC-B0EAD82D0E21}"/>
            </a:ext>
          </a:extLst>
        </xdr:cNvPr>
        <xdr:cNvCxnSpPr/>
      </xdr:nvCxnSpPr>
      <xdr:spPr>
        <a:xfrm flipV="1">
          <a:off x="10476865" y="17049426"/>
          <a:ext cx="0" cy="1619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155808</xdr:rowOff>
    </xdr:from>
    <xdr:ext cx="469744" cy="259045"/>
    <xdr:sp macro="" textlink="">
      <xdr:nvSpPr>
        <xdr:cNvPr id="459" name="【市民会館】&#10;一人当たり面積最小値テキスト">
          <a:extLst>
            <a:ext uri="{FF2B5EF4-FFF2-40B4-BE49-F238E27FC236}">
              <a16:creationId xmlns:a16="http://schemas.microsoft.com/office/drawing/2014/main" id="{7C6596E6-5E5D-47AE-880B-A373FDC846D0}"/>
            </a:ext>
          </a:extLst>
        </xdr:cNvPr>
        <xdr:cNvSpPr txBox="1"/>
      </xdr:nvSpPr>
      <xdr:spPr>
        <a:xfrm>
          <a:off x="10515600" y="18672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151981</xdr:rowOff>
    </xdr:from>
    <xdr:to>
      <xdr:col>55</xdr:col>
      <xdr:colOff>88900</xdr:colOff>
      <xdr:row>108</xdr:row>
      <xdr:rowOff>151981</xdr:rowOff>
    </xdr:to>
    <xdr:cxnSp macro="">
      <xdr:nvCxnSpPr>
        <xdr:cNvPr id="460" name="直線コネクタ 459">
          <a:extLst>
            <a:ext uri="{FF2B5EF4-FFF2-40B4-BE49-F238E27FC236}">
              <a16:creationId xmlns:a16="http://schemas.microsoft.com/office/drawing/2014/main" id="{91EFA7A3-3514-4B06-A325-8D94B9A87B79}"/>
            </a:ext>
          </a:extLst>
        </xdr:cNvPr>
        <xdr:cNvCxnSpPr/>
      </xdr:nvCxnSpPr>
      <xdr:spPr>
        <a:xfrm>
          <a:off x="10388600" y="18668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22553</xdr:rowOff>
    </xdr:from>
    <xdr:ext cx="534377" cy="259045"/>
    <xdr:sp macro="" textlink="">
      <xdr:nvSpPr>
        <xdr:cNvPr id="461" name="【市民会館】&#10;一人当たり面積最大値テキスト">
          <a:extLst>
            <a:ext uri="{FF2B5EF4-FFF2-40B4-BE49-F238E27FC236}">
              <a16:creationId xmlns:a16="http://schemas.microsoft.com/office/drawing/2014/main" id="{908E6B10-97D2-4E47-97F1-49222BE75CBB}"/>
            </a:ext>
          </a:extLst>
        </xdr:cNvPr>
        <xdr:cNvSpPr txBox="1"/>
      </xdr:nvSpPr>
      <xdr:spPr>
        <a:xfrm>
          <a:off x="10515600" y="16824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75876</xdr:rowOff>
    </xdr:from>
    <xdr:to>
      <xdr:col>55</xdr:col>
      <xdr:colOff>88900</xdr:colOff>
      <xdr:row>99</xdr:row>
      <xdr:rowOff>75876</xdr:rowOff>
    </xdr:to>
    <xdr:cxnSp macro="">
      <xdr:nvCxnSpPr>
        <xdr:cNvPr id="462" name="直線コネクタ 461">
          <a:extLst>
            <a:ext uri="{FF2B5EF4-FFF2-40B4-BE49-F238E27FC236}">
              <a16:creationId xmlns:a16="http://schemas.microsoft.com/office/drawing/2014/main" id="{F0B03377-254B-4B91-9328-6F488A8FA830}"/>
            </a:ext>
          </a:extLst>
        </xdr:cNvPr>
        <xdr:cNvCxnSpPr/>
      </xdr:nvCxnSpPr>
      <xdr:spPr>
        <a:xfrm>
          <a:off x="10388600" y="1704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43209</xdr:rowOff>
    </xdr:from>
    <xdr:ext cx="469744" cy="259045"/>
    <xdr:sp macro="" textlink="">
      <xdr:nvSpPr>
        <xdr:cNvPr id="463" name="【市民会館】&#10;一人当たり面積平均値テキスト">
          <a:extLst>
            <a:ext uri="{FF2B5EF4-FFF2-40B4-BE49-F238E27FC236}">
              <a16:creationId xmlns:a16="http://schemas.microsoft.com/office/drawing/2014/main" id="{A0658114-81BC-4FDE-841A-9184689CEA5B}"/>
            </a:ext>
          </a:extLst>
        </xdr:cNvPr>
        <xdr:cNvSpPr txBox="1"/>
      </xdr:nvSpPr>
      <xdr:spPr>
        <a:xfrm>
          <a:off x="10515600" y="183883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20332</xdr:rowOff>
    </xdr:from>
    <xdr:to>
      <xdr:col>55</xdr:col>
      <xdr:colOff>50800</xdr:colOff>
      <xdr:row>108</xdr:row>
      <xdr:rowOff>121932</xdr:rowOff>
    </xdr:to>
    <xdr:sp macro="" textlink="">
      <xdr:nvSpPr>
        <xdr:cNvPr id="464" name="フローチャート: 判断 463">
          <a:extLst>
            <a:ext uri="{FF2B5EF4-FFF2-40B4-BE49-F238E27FC236}">
              <a16:creationId xmlns:a16="http://schemas.microsoft.com/office/drawing/2014/main" id="{EE55CE19-5617-4B98-A671-95CF723C5039}"/>
            </a:ext>
          </a:extLst>
        </xdr:cNvPr>
        <xdr:cNvSpPr/>
      </xdr:nvSpPr>
      <xdr:spPr>
        <a:xfrm>
          <a:off x="10426700" y="18536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108</xdr:row>
      <xdr:rowOff>96571</xdr:rowOff>
    </xdr:from>
    <xdr:to>
      <xdr:col>50</xdr:col>
      <xdr:colOff>165100</xdr:colOff>
      <xdr:row>109</xdr:row>
      <xdr:rowOff>26721</xdr:rowOff>
    </xdr:to>
    <xdr:sp macro="" textlink="">
      <xdr:nvSpPr>
        <xdr:cNvPr id="465" name="フローチャート: 判断 464">
          <a:extLst>
            <a:ext uri="{FF2B5EF4-FFF2-40B4-BE49-F238E27FC236}">
              <a16:creationId xmlns:a16="http://schemas.microsoft.com/office/drawing/2014/main" id="{D9144A55-E48D-4B56-8DBC-F410A5E249C6}"/>
            </a:ext>
          </a:extLst>
        </xdr:cNvPr>
        <xdr:cNvSpPr/>
      </xdr:nvSpPr>
      <xdr:spPr>
        <a:xfrm>
          <a:off x="9588500" y="186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96799</xdr:rowOff>
    </xdr:from>
    <xdr:to>
      <xdr:col>46</xdr:col>
      <xdr:colOff>38100</xdr:colOff>
      <xdr:row>109</xdr:row>
      <xdr:rowOff>26949</xdr:rowOff>
    </xdr:to>
    <xdr:sp macro="" textlink="">
      <xdr:nvSpPr>
        <xdr:cNvPr id="466" name="フローチャート: 判断 465">
          <a:extLst>
            <a:ext uri="{FF2B5EF4-FFF2-40B4-BE49-F238E27FC236}">
              <a16:creationId xmlns:a16="http://schemas.microsoft.com/office/drawing/2014/main" id="{76D16D88-44D4-47A6-A7CA-511405DF16E8}"/>
            </a:ext>
          </a:extLst>
        </xdr:cNvPr>
        <xdr:cNvSpPr/>
      </xdr:nvSpPr>
      <xdr:spPr>
        <a:xfrm>
          <a:off x="8699500" y="1861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96932</xdr:rowOff>
    </xdr:from>
    <xdr:to>
      <xdr:col>41</xdr:col>
      <xdr:colOff>101600</xdr:colOff>
      <xdr:row>109</xdr:row>
      <xdr:rowOff>27082</xdr:rowOff>
    </xdr:to>
    <xdr:sp macro="" textlink="">
      <xdr:nvSpPr>
        <xdr:cNvPr id="467" name="フローチャート: 判断 466">
          <a:extLst>
            <a:ext uri="{FF2B5EF4-FFF2-40B4-BE49-F238E27FC236}">
              <a16:creationId xmlns:a16="http://schemas.microsoft.com/office/drawing/2014/main" id="{FD7C7FC8-AEA6-4CEE-8783-60BDE2CB742F}"/>
            </a:ext>
          </a:extLst>
        </xdr:cNvPr>
        <xdr:cNvSpPr/>
      </xdr:nvSpPr>
      <xdr:spPr>
        <a:xfrm>
          <a:off x="7810500" y="1861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108</xdr:row>
      <xdr:rowOff>96876</xdr:rowOff>
    </xdr:from>
    <xdr:to>
      <xdr:col>36</xdr:col>
      <xdr:colOff>165100</xdr:colOff>
      <xdr:row>109</xdr:row>
      <xdr:rowOff>27026</xdr:rowOff>
    </xdr:to>
    <xdr:sp macro="" textlink="">
      <xdr:nvSpPr>
        <xdr:cNvPr id="468" name="フローチャート: 判断 467">
          <a:extLst>
            <a:ext uri="{FF2B5EF4-FFF2-40B4-BE49-F238E27FC236}">
              <a16:creationId xmlns:a16="http://schemas.microsoft.com/office/drawing/2014/main" id="{CC3D7CA5-7EA1-4F42-9344-1C0692A9A503}"/>
            </a:ext>
          </a:extLst>
        </xdr:cNvPr>
        <xdr:cNvSpPr/>
      </xdr:nvSpPr>
      <xdr:spPr>
        <a:xfrm>
          <a:off x="6921500" y="18613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990C390A-B760-4D97-9649-C1805F06E0A8}"/>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3001A340-4AE5-4A3E-A92C-06FF33744AC8}"/>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DCE2C059-446B-485D-AD36-27584FFA89F6}"/>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E3FD2130-4DB8-4CFA-94C1-B94955A32F61}"/>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B3934A95-6B32-4205-8FE7-DD4558D162A4}"/>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98304</xdr:rowOff>
    </xdr:from>
    <xdr:to>
      <xdr:col>55</xdr:col>
      <xdr:colOff>50800</xdr:colOff>
      <xdr:row>109</xdr:row>
      <xdr:rowOff>28454</xdr:rowOff>
    </xdr:to>
    <xdr:sp macro="" textlink="">
      <xdr:nvSpPr>
        <xdr:cNvPr id="474" name="楕円 473">
          <a:extLst>
            <a:ext uri="{FF2B5EF4-FFF2-40B4-BE49-F238E27FC236}">
              <a16:creationId xmlns:a16="http://schemas.microsoft.com/office/drawing/2014/main" id="{F6801344-4ADB-459A-AD3D-999AE6B28EED}"/>
            </a:ext>
          </a:extLst>
        </xdr:cNvPr>
        <xdr:cNvSpPr/>
      </xdr:nvSpPr>
      <xdr:spPr>
        <a:xfrm>
          <a:off x="10426700" y="18614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13231</xdr:rowOff>
    </xdr:from>
    <xdr:ext cx="469744" cy="259045"/>
    <xdr:sp macro="" textlink="">
      <xdr:nvSpPr>
        <xdr:cNvPr id="475" name="【市民会館】&#10;一人当たり面積該当値テキスト">
          <a:extLst>
            <a:ext uri="{FF2B5EF4-FFF2-40B4-BE49-F238E27FC236}">
              <a16:creationId xmlns:a16="http://schemas.microsoft.com/office/drawing/2014/main" id="{57A0FF0A-7EB4-4031-BD36-CD6F34BC89B8}"/>
            </a:ext>
          </a:extLst>
        </xdr:cNvPr>
        <xdr:cNvSpPr txBox="1"/>
      </xdr:nvSpPr>
      <xdr:spPr>
        <a:xfrm>
          <a:off x="10515600" y="18529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98380</xdr:rowOff>
    </xdr:from>
    <xdr:to>
      <xdr:col>50</xdr:col>
      <xdr:colOff>165100</xdr:colOff>
      <xdr:row>109</xdr:row>
      <xdr:rowOff>28530</xdr:rowOff>
    </xdr:to>
    <xdr:sp macro="" textlink="">
      <xdr:nvSpPr>
        <xdr:cNvPr id="476" name="楕円 475">
          <a:extLst>
            <a:ext uri="{FF2B5EF4-FFF2-40B4-BE49-F238E27FC236}">
              <a16:creationId xmlns:a16="http://schemas.microsoft.com/office/drawing/2014/main" id="{5851C7CC-FA9A-4813-91D9-9D102EB28D1C}"/>
            </a:ext>
          </a:extLst>
        </xdr:cNvPr>
        <xdr:cNvSpPr/>
      </xdr:nvSpPr>
      <xdr:spPr>
        <a:xfrm>
          <a:off x="9588500" y="1861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149104</xdr:rowOff>
    </xdr:from>
    <xdr:to>
      <xdr:col>55</xdr:col>
      <xdr:colOff>0</xdr:colOff>
      <xdr:row>108</xdr:row>
      <xdr:rowOff>149180</xdr:rowOff>
    </xdr:to>
    <xdr:cxnSp macro="">
      <xdr:nvCxnSpPr>
        <xdr:cNvPr id="477" name="直線コネクタ 476">
          <a:extLst>
            <a:ext uri="{FF2B5EF4-FFF2-40B4-BE49-F238E27FC236}">
              <a16:creationId xmlns:a16="http://schemas.microsoft.com/office/drawing/2014/main" id="{D596A5B9-33EA-44BB-B2EB-F8C2DE41631A}"/>
            </a:ext>
          </a:extLst>
        </xdr:cNvPr>
        <xdr:cNvCxnSpPr/>
      </xdr:nvCxnSpPr>
      <xdr:spPr>
        <a:xfrm flipV="1">
          <a:off x="9639300" y="18665704"/>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98437</xdr:rowOff>
    </xdr:from>
    <xdr:to>
      <xdr:col>46</xdr:col>
      <xdr:colOff>38100</xdr:colOff>
      <xdr:row>109</xdr:row>
      <xdr:rowOff>28587</xdr:rowOff>
    </xdr:to>
    <xdr:sp macro="" textlink="">
      <xdr:nvSpPr>
        <xdr:cNvPr id="478" name="楕円 477">
          <a:extLst>
            <a:ext uri="{FF2B5EF4-FFF2-40B4-BE49-F238E27FC236}">
              <a16:creationId xmlns:a16="http://schemas.microsoft.com/office/drawing/2014/main" id="{35123F09-FDC4-49E7-8FC3-29A5972A5D09}"/>
            </a:ext>
          </a:extLst>
        </xdr:cNvPr>
        <xdr:cNvSpPr/>
      </xdr:nvSpPr>
      <xdr:spPr>
        <a:xfrm>
          <a:off x="8699500" y="1861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149180</xdr:rowOff>
    </xdr:from>
    <xdr:to>
      <xdr:col>50</xdr:col>
      <xdr:colOff>114300</xdr:colOff>
      <xdr:row>108</xdr:row>
      <xdr:rowOff>149237</xdr:rowOff>
    </xdr:to>
    <xdr:cxnSp macro="">
      <xdr:nvCxnSpPr>
        <xdr:cNvPr id="479" name="直線コネクタ 478">
          <a:extLst>
            <a:ext uri="{FF2B5EF4-FFF2-40B4-BE49-F238E27FC236}">
              <a16:creationId xmlns:a16="http://schemas.microsoft.com/office/drawing/2014/main" id="{8D0D3B52-83E1-4BEF-A79F-97808CDB3BA9}"/>
            </a:ext>
          </a:extLst>
        </xdr:cNvPr>
        <xdr:cNvCxnSpPr/>
      </xdr:nvCxnSpPr>
      <xdr:spPr>
        <a:xfrm flipV="1">
          <a:off x="8750300" y="18665780"/>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100915</xdr:rowOff>
    </xdr:from>
    <xdr:to>
      <xdr:col>41</xdr:col>
      <xdr:colOff>101600</xdr:colOff>
      <xdr:row>109</xdr:row>
      <xdr:rowOff>31065</xdr:rowOff>
    </xdr:to>
    <xdr:sp macro="" textlink="">
      <xdr:nvSpPr>
        <xdr:cNvPr id="480" name="楕円 479">
          <a:extLst>
            <a:ext uri="{FF2B5EF4-FFF2-40B4-BE49-F238E27FC236}">
              <a16:creationId xmlns:a16="http://schemas.microsoft.com/office/drawing/2014/main" id="{0CC4710C-FC32-4CE3-B8D6-D54EEFCE8523}"/>
            </a:ext>
          </a:extLst>
        </xdr:cNvPr>
        <xdr:cNvSpPr/>
      </xdr:nvSpPr>
      <xdr:spPr>
        <a:xfrm>
          <a:off x="7810500" y="1861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149237</xdr:rowOff>
    </xdr:from>
    <xdr:to>
      <xdr:col>45</xdr:col>
      <xdr:colOff>177800</xdr:colOff>
      <xdr:row>108</xdr:row>
      <xdr:rowOff>151715</xdr:rowOff>
    </xdr:to>
    <xdr:cxnSp macro="">
      <xdr:nvCxnSpPr>
        <xdr:cNvPr id="481" name="直線コネクタ 480">
          <a:extLst>
            <a:ext uri="{FF2B5EF4-FFF2-40B4-BE49-F238E27FC236}">
              <a16:creationId xmlns:a16="http://schemas.microsoft.com/office/drawing/2014/main" id="{5B29F4EF-83A3-444D-97B5-FB3792D740DD}"/>
            </a:ext>
          </a:extLst>
        </xdr:cNvPr>
        <xdr:cNvCxnSpPr/>
      </xdr:nvCxnSpPr>
      <xdr:spPr>
        <a:xfrm flipV="1">
          <a:off x="7861300" y="18665837"/>
          <a:ext cx="889000" cy="2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100915</xdr:rowOff>
    </xdr:from>
    <xdr:to>
      <xdr:col>36</xdr:col>
      <xdr:colOff>165100</xdr:colOff>
      <xdr:row>109</xdr:row>
      <xdr:rowOff>31065</xdr:rowOff>
    </xdr:to>
    <xdr:sp macro="" textlink="">
      <xdr:nvSpPr>
        <xdr:cNvPr id="482" name="楕円 481">
          <a:extLst>
            <a:ext uri="{FF2B5EF4-FFF2-40B4-BE49-F238E27FC236}">
              <a16:creationId xmlns:a16="http://schemas.microsoft.com/office/drawing/2014/main" id="{0F549974-C642-42F4-BA68-6B8CA629340E}"/>
            </a:ext>
          </a:extLst>
        </xdr:cNvPr>
        <xdr:cNvSpPr/>
      </xdr:nvSpPr>
      <xdr:spPr>
        <a:xfrm>
          <a:off x="6921500" y="1861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151715</xdr:rowOff>
    </xdr:from>
    <xdr:to>
      <xdr:col>41</xdr:col>
      <xdr:colOff>50800</xdr:colOff>
      <xdr:row>108</xdr:row>
      <xdr:rowOff>151715</xdr:rowOff>
    </xdr:to>
    <xdr:cxnSp macro="">
      <xdr:nvCxnSpPr>
        <xdr:cNvPr id="483" name="直線コネクタ 482">
          <a:extLst>
            <a:ext uri="{FF2B5EF4-FFF2-40B4-BE49-F238E27FC236}">
              <a16:creationId xmlns:a16="http://schemas.microsoft.com/office/drawing/2014/main" id="{4EDB7C28-F294-4E9D-BC87-B6DA02336148}"/>
            </a:ext>
          </a:extLst>
        </xdr:cNvPr>
        <xdr:cNvCxnSpPr/>
      </xdr:nvCxnSpPr>
      <xdr:spPr>
        <a:xfrm>
          <a:off x="6972300" y="186683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43248</xdr:rowOff>
    </xdr:from>
    <xdr:ext cx="469744" cy="259045"/>
    <xdr:sp macro="" textlink="">
      <xdr:nvSpPr>
        <xdr:cNvPr id="484" name="n_1aveValue【市民会館】&#10;一人当たり面積">
          <a:extLst>
            <a:ext uri="{FF2B5EF4-FFF2-40B4-BE49-F238E27FC236}">
              <a16:creationId xmlns:a16="http://schemas.microsoft.com/office/drawing/2014/main" id="{4BA0B0F2-83B0-4EAE-84DA-1BD3C7698339}"/>
            </a:ext>
          </a:extLst>
        </xdr:cNvPr>
        <xdr:cNvSpPr txBox="1"/>
      </xdr:nvSpPr>
      <xdr:spPr>
        <a:xfrm>
          <a:off x="9391727" y="1838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43476</xdr:rowOff>
    </xdr:from>
    <xdr:ext cx="469744" cy="259045"/>
    <xdr:sp macro="" textlink="">
      <xdr:nvSpPr>
        <xdr:cNvPr id="485" name="n_2aveValue【市民会館】&#10;一人当たり面積">
          <a:extLst>
            <a:ext uri="{FF2B5EF4-FFF2-40B4-BE49-F238E27FC236}">
              <a16:creationId xmlns:a16="http://schemas.microsoft.com/office/drawing/2014/main" id="{E1E9AF16-DC67-4DF4-BB8C-3F9DECE9AE5E}"/>
            </a:ext>
          </a:extLst>
        </xdr:cNvPr>
        <xdr:cNvSpPr txBox="1"/>
      </xdr:nvSpPr>
      <xdr:spPr>
        <a:xfrm>
          <a:off x="8515427" y="18388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43609</xdr:rowOff>
    </xdr:from>
    <xdr:ext cx="469744" cy="259045"/>
    <xdr:sp macro="" textlink="">
      <xdr:nvSpPr>
        <xdr:cNvPr id="486" name="n_3aveValue【市民会館】&#10;一人当たり面積">
          <a:extLst>
            <a:ext uri="{FF2B5EF4-FFF2-40B4-BE49-F238E27FC236}">
              <a16:creationId xmlns:a16="http://schemas.microsoft.com/office/drawing/2014/main" id="{70A08F7D-DCF8-40A7-8E81-C3BBDBE8A868}"/>
            </a:ext>
          </a:extLst>
        </xdr:cNvPr>
        <xdr:cNvSpPr txBox="1"/>
      </xdr:nvSpPr>
      <xdr:spPr>
        <a:xfrm>
          <a:off x="7626427" y="18388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43553</xdr:rowOff>
    </xdr:from>
    <xdr:ext cx="469744" cy="259045"/>
    <xdr:sp macro="" textlink="">
      <xdr:nvSpPr>
        <xdr:cNvPr id="487" name="n_4aveValue【市民会館】&#10;一人当たり面積">
          <a:extLst>
            <a:ext uri="{FF2B5EF4-FFF2-40B4-BE49-F238E27FC236}">
              <a16:creationId xmlns:a16="http://schemas.microsoft.com/office/drawing/2014/main" id="{953D405E-32D5-459E-B64E-D7FB53FD84A2}"/>
            </a:ext>
          </a:extLst>
        </xdr:cNvPr>
        <xdr:cNvSpPr txBox="1"/>
      </xdr:nvSpPr>
      <xdr:spPr>
        <a:xfrm>
          <a:off x="6737427" y="18388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109</xdr:row>
      <xdr:rowOff>19657</xdr:rowOff>
    </xdr:from>
    <xdr:ext cx="469744" cy="259045"/>
    <xdr:sp macro="" textlink="">
      <xdr:nvSpPr>
        <xdr:cNvPr id="488" name="n_1mainValue【市民会館】&#10;一人当たり面積">
          <a:extLst>
            <a:ext uri="{FF2B5EF4-FFF2-40B4-BE49-F238E27FC236}">
              <a16:creationId xmlns:a16="http://schemas.microsoft.com/office/drawing/2014/main" id="{697D8909-5535-4C9A-831E-19F07C384CEA}"/>
            </a:ext>
          </a:extLst>
        </xdr:cNvPr>
        <xdr:cNvSpPr txBox="1"/>
      </xdr:nvSpPr>
      <xdr:spPr>
        <a:xfrm>
          <a:off x="9391727" y="18707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109</xdr:row>
      <xdr:rowOff>19714</xdr:rowOff>
    </xdr:from>
    <xdr:ext cx="469744" cy="259045"/>
    <xdr:sp macro="" textlink="">
      <xdr:nvSpPr>
        <xdr:cNvPr id="489" name="n_2mainValue【市民会館】&#10;一人当たり面積">
          <a:extLst>
            <a:ext uri="{FF2B5EF4-FFF2-40B4-BE49-F238E27FC236}">
              <a16:creationId xmlns:a16="http://schemas.microsoft.com/office/drawing/2014/main" id="{DEA6E316-3B1D-4552-98D3-25000D777A0E}"/>
            </a:ext>
          </a:extLst>
        </xdr:cNvPr>
        <xdr:cNvSpPr txBox="1"/>
      </xdr:nvSpPr>
      <xdr:spPr>
        <a:xfrm>
          <a:off x="8515427" y="1870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109</xdr:row>
      <xdr:rowOff>22192</xdr:rowOff>
    </xdr:from>
    <xdr:ext cx="469744" cy="259045"/>
    <xdr:sp macro="" textlink="">
      <xdr:nvSpPr>
        <xdr:cNvPr id="490" name="n_3mainValue【市民会館】&#10;一人当たり面積">
          <a:extLst>
            <a:ext uri="{FF2B5EF4-FFF2-40B4-BE49-F238E27FC236}">
              <a16:creationId xmlns:a16="http://schemas.microsoft.com/office/drawing/2014/main" id="{3D0121F5-A831-4FDD-AE86-2EB1D7B7D3B5}"/>
            </a:ext>
          </a:extLst>
        </xdr:cNvPr>
        <xdr:cNvSpPr txBox="1"/>
      </xdr:nvSpPr>
      <xdr:spPr>
        <a:xfrm>
          <a:off x="7626427" y="18710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109</xdr:row>
      <xdr:rowOff>22192</xdr:rowOff>
    </xdr:from>
    <xdr:ext cx="469744" cy="259045"/>
    <xdr:sp macro="" textlink="">
      <xdr:nvSpPr>
        <xdr:cNvPr id="491" name="n_4mainValue【市民会館】&#10;一人当たり面積">
          <a:extLst>
            <a:ext uri="{FF2B5EF4-FFF2-40B4-BE49-F238E27FC236}">
              <a16:creationId xmlns:a16="http://schemas.microsoft.com/office/drawing/2014/main" id="{7F885469-0570-479F-ADB3-EA0CB09C739D}"/>
            </a:ext>
          </a:extLst>
        </xdr:cNvPr>
        <xdr:cNvSpPr txBox="1"/>
      </xdr:nvSpPr>
      <xdr:spPr>
        <a:xfrm>
          <a:off x="6737427" y="18710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C9C84801-7E66-45E2-99A7-6601F2750CE1}"/>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9DC7F044-CB03-453A-95D8-2EE28CCC3DB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ECF9D956-E0BA-43F2-B92C-38B6F0BCD3F8}"/>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D136DD67-5853-4398-935A-69D69DCA815D}"/>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CCA4A8B3-5BD5-44ED-922F-1396858C789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CA502A77-EEA4-4327-B701-C207004D008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80DEAC77-463E-4D6A-96F7-1EA70F2DBC0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B8D85A2E-1DCE-4579-8479-3A2C964D137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EF2CD6C0-79A6-4A00-B2E0-E8762BAB63FB}"/>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9EC76503-0B46-4CAA-9DB0-74A283A1ADC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D27409F7-362F-4E47-82C0-12B66A7631CE}"/>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a:extLst>
            <a:ext uri="{FF2B5EF4-FFF2-40B4-BE49-F238E27FC236}">
              <a16:creationId xmlns:a16="http://schemas.microsoft.com/office/drawing/2014/main" id="{52136561-8E67-42A5-B467-816706CE89D7}"/>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a:extLst>
            <a:ext uri="{FF2B5EF4-FFF2-40B4-BE49-F238E27FC236}">
              <a16:creationId xmlns:a16="http://schemas.microsoft.com/office/drawing/2014/main" id="{E0265D64-5D96-4C89-83B7-3A54443A9B52}"/>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a:extLst>
            <a:ext uri="{FF2B5EF4-FFF2-40B4-BE49-F238E27FC236}">
              <a16:creationId xmlns:a16="http://schemas.microsoft.com/office/drawing/2014/main" id="{1DEA6D86-BAB4-478D-85A1-EFAD4228C3FD}"/>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a:extLst>
            <a:ext uri="{FF2B5EF4-FFF2-40B4-BE49-F238E27FC236}">
              <a16:creationId xmlns:a16="http://schemas.microsoft.com/office/drawing/2014/main" id="{6FCD77B0-1019-4F08-984A-D74074DA8BF8}"/>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a:extLst>
            <a:ext uri="{FF2B5EF4-FFF2-40B4-BE49-F238E27FC236}">
              <a16:creationId xmlns:a16="http://schemas.microsoft.com/office/drawing/2014/main" id="{49D396C2-D7B5-4995-B57B-A6F792D59DA4}"/>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a:extLst>
            <a:ext uri="{FF2B5EF4-FFF2-40B4-BE49-F238E27FC236}">
              <a16:creationId xmlns:a16="http://schemas.microsoft.com/office/drawing/2014/main" id="{50FA5A0E-78E1-4F0F-85D0-FC34EA664B13}"/>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a:extLst>
            <a:ext uri="{FF2B5EF4-FFF2-40B4-BE49-F238E27FC236}">
              <a16:creationId xmlns:a16="http://schemas.microsoft.com/office/drawing/2014/main" id="{AEA90FD0-E4DA-4416-BEFA-3DD2A9D3F99C}"/>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a:extLst>
            <a:ext uri="{FF2B5EF4-FFF2-40B4-BE49-F238E27FC236}">
              <a16:creationId xmlns:a16="http://schemas.microsoft.com/office/drawing/2014/main" id="{B06F9A7D-3F1D-4124-8C19-D3F8DB7B2E4A}"/>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a:extLst>
            <a:ext uri="{FF2B5EF4-FFF2-40B4-BE49-F238E27FC236}">
              <a16:creationId xmlns:a16="http://schemas.microsoft.com/office/drawing/2014/main" id="{3597399D-533D-4637-A879-E4BB72C3FF55}"/>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a:extLst>
            <a:ext uri="{FF2B5EF4-FFF2-40B4-BE49-F238E27FC236}">
              <a16:creationId xmlns:a16="http://schemas.microsoft.com/office/drawing/2014/main" id="{41C19F64-D14B-468C-8110-F11A41DA278F}"/>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89EF5731-4DD8-4BCB-A1DB-4FB1E862788A}"/>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a:extLst>
            <a:ext uri="{FF2B5EF4-FFF2-40B4-BE49-F238E27FC236}">
              <a16:creationId xmlns:a16="http://schemas.microsoft.com/office/drawing/2014/main" id="{29348346-FC3F-405F-823B-E98E79645206}"/>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a:extLst>
            <a:ext uri="{FF2B5EF4-FFF2-40B4-BE49-F238E27FC236}">
              <a16:creationId xmlns:a16="http://schemas.microsoft.com/office/drawing/2014/main" id="{4F1DECD6-9A1D-46E6-A045-C1A8835CF61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28575</xdr:rowOff>
    </xdr:from>
    <xdr:to>
      <xdr:col>85</xdr:col>
      <xdr:colOff>126364</xdr:colOff>
      <xdr:row>41</xdr:row>
      <xdr:rowOff>32385</xdr:rowOff>
    </xdr:to>
    <xdr:cxnSp macro="">
      <xdr:nvCxnSpPr>
        <xdr:cNvPr id="516" name="直線コネクタ 515">
          <a:extLst>
            <a:ext uri="{FF2B5EF4-FFF2-40B4-BE49-F238E27FC236}">
              <a16:creationId xmlns:a16="http://schemas.microsoft.com/office/drawing/2014/main" id="{34B45FA2-2E8A-450B-A579-2D6CDD10B8FF}"/>
            </a:ext>
          </a:extLst>
        </xdr:cNvPr>
        <xdr:cNvCxnSpPr/>
      </xdr:nvCxnSpPr>
      <xdr:spPr>
        <a:xfrm flipV="1">
          <a:off x="16318864" y="5857875"/>
          <a:ext cx="0" cy="120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36212</xdr:rowOff>
    </xdr:from>
    <xdr:ext cx="405111" cy="259045"/>
    <xdr:sp macro="" textlink="">
      <xdr:nvSpPr>
        <xdr:cNvPr id="517" name="【一般廃棄物処理施設】&#10;有形固定資産減価償却率最小値テキスト">
          <a:extLst>
            <a:ext uri="{FF2B5EF4-FFF2-40B4-BE49-F238E27FC236}">
              <a16:creationId xmlns:a16="http://schemas.microsoft.com/office/drawing/2014/main" id="{DC300A74-BC5B-4B72-89A0-A14BEDFAA413}"/>
            </a:ext>
          </a:extLst>
        </xdr:cNvPr>
        <xdr:cNvSpPr txBox="1"/>
      </xdr:nvSpPr>
      <xdr:spPr>
        <a:xfrm>
          <a:off x="16357600" y="7065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32385</xdr:rowOff>
    </xdr:from>
    <xdr:to>
      <xdr:col>86</xdr:col>
      <xdr:colOff>25400</xdr:colOff>
      <xdr:row>41</xdr:row>
      <xdr:rowOff>32385</xdr:rowOff>
    </xdr:to>
    <xdr:cxnSp macro="">
      <xdr:nvCxnSpPr>
        <xdr:cNvPr id="518" name="直線コネクタ 517">
          <a:extLst>
            <a:ext uri="{FF2B5EF4-FFF2-40B4-BE49-F238E27FC236}">
              <a16:creationId xmlns:a16="http://schemas.microsoft.com/office/drawing/2014/main" id="{AF817702-05C3-463C-89D8-2F3B0500BBD4}"/>
            </a:ext>
          </a:extLst>
        </xdr:cNvPr>
        <xdr:cNvCxnSpPr/>
      </xdr:nvCxnSpPr>
      <xdr:spPr>
        <a:xfrm>
          <a:off x="16230600" y="7061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146702</xdr:rowOff>
    </xdr:from>
    <xdr:ext cx="405111" cy="259045"/>
    <xdr:sp macro="" textlink="">
      <xdr:nvSpPr>
        <xdr:cNvPr id="519" name="【一般廃棄物処理施設】&#10;有形固定資産減価償却率最大値テキスト">
          <a:extLst>
            <a:ext uri="{FF2B5EF4-FFF2-40B4-BE49-F238E27FC236}">
              <a16:creationId xmlns:a16="http://schemas.microsoft.com/office/drawing/2014/main" id="{C9F51C3B-81DC-40BA-A2EE-7F7BD9EE08EE}"/>
            </a:ext>
          </a:extLst>
        </xdr:cNvPr>
        <xdr:cNvSpPr txBox="1"/>
      </xdr:nvSpPr>
      <xdr:spPr>
        <a:xfrm>
          <a:off x="16357600" y="563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28575</xdr:rowOff>
    </xdr:from>
    <xdr:to>
      <xdr:col>86</xdr:col>
      <xdr:colOff>25400</xdr:colOff>
      <xdr:row>34</xdr:row>
      <xdr:rowOff>28575</xdr:rowOff>
    </xdr:to>
    <xdr:cxnSp macro="">
      <xdr:nvCxnSpPr>
        <xdr:cNvPr id="520" name="直線コネクタ 519">
          <a:extLst>
            <a:ext uri="{FF2B5EF4-FFF2-40B4-BE49-F238E27FC236}">
              <a16:creationId xmlns:a16="http://schemas.microsoft.com/office/drawing/2014/main" id="{054FFB95-E82A-4BD7-B1AB-B172C361B832}"/>
            </a:ext>
          </a:extLst>
        </xdr:cNvPr>
        <xdr:cNvCxnSpPr/>
      </xdr:nvCxnSpPr>
      <xdr:spPr>
        <a:xfrm>
          <a:off x="16230600" y="585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152417</xdr:rowOff>
    </xdr:from>
    <xdr:ext cx="405111" cy="259045"/>
    <xdr:sp macro="" textlink="">
      <xdr:nvSpPr>
        <xdr:cNvPr id="521" name="【一般廃棄物処理施設】&#10;有形固定資産減価償却率平均値テキスト">
          <a:extLst>
            <a:ext uri="{FF2B5EF4-FFF2-40B4-BE49-F238E27FC236}">
              <a16:creationId xmlns:a16="http://schemas.microsoft.com/office/drawing/2014/main" id="{6DA6359F-2627-4194-9EF5-6DBAFD35028D}"/>
            </a:ext>
          </a:extLst>
        </xdr:cNvPr>
        <xdr:cNvSpPr txBox="1"/>
      </xdr:nvSpPr>
      <xdr:spPr>
        <a:xfrm>
          <a:off x="16357600" y="6496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2" name="フローチャート: 判断 521">
          <a:extLst>
            <a:ext uri="{FF2B5EF4-FFF2-40B4-BE49-F238E27FC236}">
              <a16:creationId xmlns:a16="http://schemas.microsoft.com/office/drawing/2014/main" id="{8D0C6B83-90B6-4DC2-BED5-FB9117AB0A5F}"/>
            </a:ext>
          </a:extLst>
        </xdr:cNvPr>
        <xdr:cNvSpPr/>
      </xdr:nvSpPr>
      <xdr:spPr>
        <a:xfrm>
          <a:off x="162687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143510</xdr:rowOff>
    </xdr:from>
    <xdr:to>
      <xdr:col>81</xdr:col>
      <xdr:colOff>101600</xdr:colOff>
      <xdr:row>38</xdr:row>
      <xdr:rowOff>73660</xdr:rowOff>
    </xdr:to>
    <xdr:sp macro="" textlink="">
      <xdr:nvSpPr>
        <xdr:cNvPr id="523" name="フローチャート: 判断 522">
          <a:extLst>
            <a:ext uri="{FF2B5EF4-FFF2-40B4-BE49-F238E27FC236}">
              <a16:creationId xmlns:a16="http://schemas.microsoft.com/office/drawing/2014/main" id="{294E12F2-65D6-489B-8415-96C5DAB13C0B}"/>
            </a:ext>
          </a:extLst>
        </xdr:cNvPr>
        <xdr:cNvSpPr/>
      </xdr:nvSpPr>
      <xdr:spPr>
        <a:xfrm>
          <a:off x="1543050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88265</xdr:rowOff>
    </xdr:from>
    <xdr:to>
      <xdr:col>76</xdr:col>
      <xdr:colOff>165100</xdr:colOff>
      <xdr:row>38</xdr:row>
      <xdr:rowOff>18415</xdr:rowOff>
    </xdr:to>
    <xdr:sp macro="" textlink="">
      <xdr:nvSpPr>
        <xdr:cNvPr id="524" name="フローチャート: 判断 523">
          <a:extLst>
            <a:ext uri="{FF2B5EF4-FFF2-40B4-BE49-F238E27FC236}">
              <a16:creationId xmlns:a16="http://schemas.microsoft.com/office/drawing/2014/main" id="{9E66ECF6-4F0F-403D-BC8B-4EE2E888F8A3}"/>
            </a:ext>
          </a:extLst>
        </xdr:cNvPr>
        <xdr:cNvSpPr/>
      </xdr:nvSpPr>
      <xdr:spPr>
        <a:xfrm>
          <a:off x="14541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57785</xdr:rowOff>
    </xdr:from>
    <xdr:to>
      <xdr:col>72</xdr:col>
      <xdr:colOff>38100</xdr:colOff>
      <xdr:row>37</xdr:row>
      <xdr:rowOff>159385</xdr:rowOff>
    </xdr:to>
    <xdr:sp macro="" textlink="">
      <xdr:nvSpPr>
        <xdr:cNvPr id="525" name="フローチャート: 判断 524">
          <a:extLst>
            <a:ext uri="{FF2B5EF4-FFF2-40B4-BE49-F238E27FC236}">
              <a16:creationId xmlns:a16="http://schemas.microsoft.com/office/drawing/2014/main" id="{FDC8DF50-C1D8-408F-825B-AF6F2C07E86A}"/>
            </a:ext>
          </a:extLst>
        </xdr:cNvPr>
        <xdr:cNvSpPr/>
      </xdr:nvSpPr>
      <xdr:spPr>
        <a:xfrm>
          <a:off x="13652500" y="64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97790</xdr:rowOff>
    </xdr:from>
    <xdr:to>
      <xdr:col>67</xdr:col>
      <xdr:colOff>101600</xdr:colOff>
      <xdr:row>38</xdr:row>
      <xdr:rowOff>27940</xdr:rowOff>
    </xdr:to>
    <xdr:sp macro="" textlink="">
      <xdr:nvSpPr>
        <xdr:cNvPr id="526" name="フローチャート: 判断 525">
          <a:extLst>
            <a:ext uri="{FF2B5EF4-FFF2-40B4-BE49-F238E27FC236}">
              <a16:creationId xmlns:a16="http://schemas.microsoft.com/office/drawing/2014/main" id="{9E95E113-7756-48CE-891B-7E13E70612B8}"/>
            </a:ext>
          </a:extLst>
        </xdr:cNvPr>
        <xdr:cNvSpPr/>
      </xdr:nvSpPr>
      <xdr:spPr>
        <a:xfrm>
          <a:off x="127635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D3C81486-EA7E-4B80-843B-BF82D17A1E88}"/>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0E2D3D0A-2634-4BF7-A3F9-6C3C646A0E7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C248B064-129C-4893-B09A-A6D289D4FEE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D54E5E4D-C8F2-40C5-84D6-756583FDA58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DDF14B3F-A82A-4317-BB7B-3F7E2E49203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33020</xdr:rowOff>
    </xdr:from>
    <xdr:to>
      <xdr:col>85</xdr:col>
      <xdr:colOff>177800</xdr:colOff>
      <xdr:row>37</xdr:row>
      <xdr:rowOff>134620</xdr:rowOff>
    </xdr:to>
    <xdr:sp macro="" textlink="">
      <xdr:nvSpPr>
        <xdr:cNvPr id="532" name="楕円 531">
          <a:extLst>
            <a:ext uri="{FF2B5EF4-FFF2-40B4-BE49-F238E27FC236}">
              <a16:creationId xmlns:a16="http://schemas.microsoft.com/office/drawing/2014/main" id="{03C28DCF-214A-4FF5-851C-23C8DEDCA591}"/>
            </a:ext>
          </a:extLst>
        </xdr:cNvPr>
        <xdr:cNvSpPr/>
      </xdr:nvSpPr>
      <xdr:spPr>
        <a:xfrm>
          <a:off x="16268700" y="63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55897</xdr:rowOff>
    </xdr:from>
    <xdr:ext cx="405111" cy="259045"/>
    <xdr:sp macro="" textlink="">
      <xdr:nvSpPr>
        <xdr:cNvPr id="533" name="【一般廃棄物処理施設】&#10;有形固定資産減価償却率該当値テキスト">
          <a:extLst>
            <a:ext uri="{FF2B5EF4-FFF2-40B4-BE49-F238E27FC236}">
              <a16:creationId xmlns:a16="http://schemas.microsoft.com/office/drawing/2014/main" id="{120163B1-E822-4AF8-A7E0-8EDD53D0D70E}"/>
            </a:ext>
          </a:extLst>
        </xdr:cNvPr>
        <xdr:cNvSpPr txBox="1"/>
      </xdr:nvSpPr>
      <xdr:spPr>
        <a:xfrm>
          <a:off x="16357600" y="622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76835</xdr:rowOff>
    </xdr:from>
    <xdr:to>
      <xdr:col>81</xdr:col>
      <xdr:colOff>101600</xdr:colOff>
      <xdr:row>37</xdr:row>
      <xdr:rowOff>6985</xdr:rowOff>
    </xdr:to>
    <xdr:sp macro="" textlink="">
      <xdr:nvSpPr>
        <xdr:cNvPr id="534" name="楕円 533">
          <a:extLst>
            <a:ext uri="{FF2B5EF4-FFF2-40B4-BE49-F238E27FC236}">
              <a16:creationId xmlns:a16="http://schemas.microsoft.com/office/drawing/2014/main" id="{D96420C5-0921-4F7A-BE69-A4577009DBF5}"/>
            </a:ext>
          </a:extLst>
        </xdr:cNvPr>
        <xdr:cNvSpPr/>
      </xdr:nvSpPr>
      <xdr:spPr>
        <a:xfrm>
          <a:off x="15430500" y="624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127635</xdr:rowOff>
    </xdr:from>
    <xdr:to>
      <xdr:col>85</xdr:col>
      <xdr:colOff>127000</xdr:colOff>
      <xdr:row>37</xdr:row>
      <xdr:rowOff>83820</xdr:rowOff>
    </xdr:to>
    <xdr:cxnSp macro="">
      <xdr:nvCxnSpPr>
        <xdr:cNvPr id="535" name="直線コネクタ 534">
          <a:extLst>
            <a:ext uri="{FF2B5EF4-FFF2-40B4-BE49-F238E27FC236}">
              <a16:creationId xmlns:a16="http://schemas.microsoft.com/office/drawing/2014/main" id="{EF5DB75C-02A0-4641-9CA4-42253921B9CE}"/>
            </a:ext>
          </a:extLst>
        </xdr:cNvPr>
        <xdr:cNvCxnSpPr/>
      </xdr:nvCxnSpPr>
      <xdr:spPr>
        <a:xfrm>
          <a:off x="15481300" y="6299835"/>
          <a:ext cx="838200" cy="12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168275</xdr:rowOff>
    </xdr:from>
    <xdr:to>
      <xdr:col>76</xdr:col>
      <xdr:colOff>165100</xdr:colOff>
      <xdr:row>36</xdr:row>
      <xdr:rowOff>98425</xdr:rowOff>
    </xdr:to>
    <xdr:sp macro="" textlink="">
      <xdr:nvSpPr>
        <xdr:cNvPr id="536" name="楕円 535">
          <a:extLst>
            <a:ext uri="{FF2B5EF4-FFF2-40B4-BE49-F238E27FC236}">
              <a16:creationId xmlns:a16="http://schemas.microsoft.com/office/drawing/2014/main" id="{888784C5-DDFE-4BE1-9809-8D9F98479A19}"/>
            </a:ext>
          </a:extLst>
        </xdr:cNvPr>
        <xdr:cNvSpPr/>
      </xdr:nvSpPr>
      <xdr:spPr>
        <a:xfrm>
          <a:off x="14541500" y="616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47625</xdr:rowOff>
    </xdr:from>
    <xdr:to>
      <xdr:col>81</xdr:col>
      <xdr:colOff>50800</xdr:colOff>
      <xdr:row>36</xdr:row>
      <xdr:rowOff>127635</xdr:rowOff>
    </xdr:to>
    <xdr:cxnSp macro="">
      <xdr:nvCxnSpPr>
        <xdr:cNvPr id="537" name="直線コネクタ 536">
          <a:extLst>
            <a:ext uri="{FF2B5EF4-FFF2-40B4-BE49-F238E27FC236}">
              <a16:creationId xmlns:a16="http://schemas.microsoft.com/office/drawing/2014/main" id="{B576FAEA-6FDA-490E-808D-CC406D907031}"/>
            </a:ext>
          </a:extLst>
        </xdr:cNvPr>
        <xdr:cNvCxnSpPr/>
      </xdr:nvCxnSpPr>
      <xdr:spPr>
        <a:xfrm>
          <a:off x="14592300" y="6219825"/>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76835</xdr:rowOff>
    </xdr:from>
    <xdr:to>
      <xdr:col>72</xdr:col>
      <xdr:colOff>38100</xdr:colOff>
      <xdr:row>36</xdr:row>
      <xdr:rowOff>6985</xdr:rowOff>
    </xdr:to>
    <xdr:sp macro="" textlink="">
      <xdr:nvSpPr>
        <xdr:cNvPr id="538" name="楕円 537">
          <a:extLst>
            <a:ext uri="{FF2B5EF4-FFF2-40B4-BE49-F238E27FC236}">
              <a16:creationId xmlns:a16="http://schemas.microsoft.com/office/drawing/2014/main" id="{44E7ED56-CABD-493C-92DF-19E86067086D}"/>
            </a:ext>
          </a:extLst>
        </xdr:cNvPr>
        <xdr:cNvSpPr/>
      </xdr:nvSpPr>
      <xdr:spPr>
        <a:xfrm>
          <a:off x="13652500" y="607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127635</xdr:rowOff>
    </xdr:from>
    <xdr:to>
      <xdr:col>76</xdr:col>
      <xdr:colOff>114300</xdr:colOff>
      <xdr:row>36</xdr:row>
      <xdr:rowOff>47625</xdr:rowOff>
    </xdr:to>
    <xdr:cxnSp macro="">
      <xdr:nvCxnSpPr>
        <xdr:cNvPr id="539" name="直線コネクタ 538">
          <a:extLst>
            <a:ext uri="{FF2B5EF4-FFF2-40B4-BE49-F238E27FC236}">
              <a16:creationId xmlns:a16="http://schemas.microsoft.com/office/drawing/2014/main" id="{C26E5F53-70B7-44F4-AD62-248B57899FDD}"/>
            </a:ext>
          </a:extLst>
        </xdr:cNvPr>
        <xdr:cNvCxnSpPr/>
      </xdr:nvCxnSpPr>
      <xdr:spPr>
        <a:xfrm>
          <a:off x="13703300" y="6128385"/>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160655</xdr:rowOff>
    </xdr:from>
    <xdr:to>
      <xdr:col>67</xdr:col>
      <xdr:colOff>101600</xdr:colOff>
      <xdr:row>35</xdr:row>
      <xdr:rowOff>90805</xdr:rowOff>
    </xdr:to>
    <xdr:sp macro="" textlink="">
      <xdr:nvSpPr>
        <xdr:cNvPr id="540" name="楕円 539">
          <a:extLst>
            <a:ext uri="{FF2B5EF4-FFF2-40B4-BE49-F238E27FC236}">
              <a16:creationId xmlns:a16="http://schemas.microsoft.com/office/drawing/2014/main" id="{82D3CC41-386C-4AF1-9E10-ACAF22F3EEE2}"/>
            </a:ext>
          </a:extLst>
        </xdr:cNvPr>
        <xdr:cNvSpPr/>
      </xdr:nvSpPr>
      <xdr:spPr>
        <a:xfrm>
          <a:off x="12763500" y="598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40005</xdr:rowOff>
    </xdr:from>
    <xdr:to>
      <xdr:col>71</xdr:col>
      <xdr:colOff>177800</xdr:colOff>
      <xdr:row>35</xdr:row>
      <xdr:rowOff>127635</xdr:rowOff>
    </xdr:to>
    <xdr:cxnSp macro="">
      <xdr:nvCxnSpPr>
        <xdr:cNvPr id="541" name="直線コネクタ 540">
          <a:extLst>
            <a:ext uri="{FF2B5EF4-FFF2-40B4-BE49-F238E27FC236}">
              <a16:creationId xmlns:a16="http://schemas.microsoft.com/office/drawing/2014/main" id="{0D42BBAD-700C-4FEC-8108-C20C1709576A}"/>
            </a:ext>
          </a:extLst>
        </xdr:cNvPr>
        <xdr:cNvCxnSpPr/>
      </xdr:nvCxnSpPr>
      <xdr:spPr>
        <a:xfrm>
          <a:off x="12814300" y="6040755"/>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64787</xdr:rowOff>
    </xdr:from>
    <xdr:ext cx="405111" cy="259045"/>
    <xdr:sp macro="" textlink="">
      <xdr:nvSpPr>
        <xdr:cNvPr id="542" name="n_1aveValue【一般廃棄物処理施設】&#10;有形固定資産減価償却率">
          <a:extLst>
            <a:ext uri="{FF2B5EF4-FFF2-40B4-BE49-F238E27FC236}">
              <a16:creationId xmlns:a16="http://schemas.microsoft.com/office/drawing/2014/main" id="{D8BF4F62-5C37-4130-BE84-B51FC2FAF205}"/>
            </a:ext>
          </a:extLst>
        </xdr:cNvPr>
        <xdr:cNvSpPr txBox="1"/>
      </xdr:nvSpPr>
      <xdr:spPr>
        <a:xfrm>
          <a:off x="152660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9542</xdr:rowOff>
    </xdr:from>
    <xdr:ext cx="405111" cy="259045"/>
    <xdr:sp macro="" textlink="">
      <xdr:nvSpPr>
        <xdr:cNvPr id="543" name="n_2aveValue【一般廃棄物処理施設】&#10;有形固定資産減価償却率">
          <a:extLst>
            <a:ext uri="{FF2B5EF4-FFF2-40B4-BE49-F238E27FC236}">
              <a16:creationId xmlns:a16="http://schemas.microsoft.com/office/drawing/2014/main" id="{108D8344-DB60-4A32-A29B-8A2E69D11D19}"/>
            </a:ext>
          </a:extLst>
        </xdr:cNvPr>
        <xdr:cNvSpPr txBox="1"/>
      </xdr:nvSpPr>
      <xdr:spPr>
        <a:xfrm>
          <a:off x="143897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150512</xdr:rowOff>
    </xdr:from>
    <xdr:ext cx="405111" cy="259045"/>
    <xdr:sp macro="" textlink="">
      <xdr:nvSpPr>
        <xdr:cNvPr id="544" name="n_3aveValue【一般廃棄物処理施設】&#10;有形固定資産減価償却率">
          <a:extLst>
            <a:ext uri="{FF2B5EF4-FFF2-40B4-BE49-F238E27FC236}">
              <a16:creationId xmlns:a16="http://schemas.microsoft.com/office/drawing/2014/main" id="{DE725F4B-2338-4F81-A561-4DC448D6D304}"/>
            </a:ext>
          </a:extLst>
        </xdr:cNvPr>
        <xdr:cNvSpPr txBox="1"/>
      </xdr:nvSpPr>
      <xdr:spPr>
        <a:xfrm>
          <a:off x="13500744" y="649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19067</xdr:rowOff>
    </xdr:from>
    <xdr:ext cx="405111" cy="259045"/>
    <xdr:sp macro="" textlink="">
      <xdr:nvSpPr>
        <xdr:cNvPr id="545" name="n_4aveValue【一般廃棄物処理施設】&#10;有形固定資産減価償却率">
          <a:extLst>
            <a:ext uri="{FF2B5EF4-FFF2-40B4-BE49-F238E27FC236}">
              <a16:creationId xmlns:a16="http://schemas.microsoft.com/office/drawing/2014/main" id="{E8891ADB-15A6-437A-8380-27BA15CDC328}"/>
            </a:ext>
          </a:extLst>
        </xdr:cNvPr>
        <xdr:cNvSpPr txBox="1"/>
      </xdr:nvSpPr>
      <xdr:spPr>
        <a:xfrm>
          <a:off x="12611744" y="653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23512</xdr:rowOff>
    </xdr:from>
    <xdr:ext cx="405111" cy="259045"/>
    <xdr:sp macro="" textlink="">
      <xdr:nvSpPr>
        <xdr:cNvPr id="546" name="n_1mainValue【一般廃棄物処理施設】&#10;有形固定資産減価償却率">
          <a:extLst>
            <a:ext uri="{FF2B5EF4-FFF2-40B4-BE49-F238E27FC236}">
              <a16:creationId xmlns:a16="http://schemas.microsoft.com/office/drawing/2014/main" id="{50F259A9-1CD5-4C69-9452-52F28BC5BD0A}"/>
            </a:ext>
          </a:extLst>
        </xdr:cNvPr>
        <xdr:cNvSpPr txBox="1"/>
      </xdr:nvSpPr>
      <xdr:spPr>
        <a:xfrm>
          <a:off x="1526604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114952</xdr:rowOff>
    </xdr:from>
    <xdr:ext cx="405111" cy="259045"/>
    <xdr:sp macro="" textlink="">
      <xdr:nvSpPr>
        <xdr:cNvPr id="547" name="n_2mainValue【一般廃棄物処理施設】&#10;有形固定資産減価償却率">
          <a:extLst>
            <a:ext uri="{FF2B5EF4-FFF2-40B4-BE49-F238E27FC236}">
              <a16:creationId xmlns:a16="http://schemas.microsoft.com/office/drawing/2014/main" id="{76D6BF06-F631-4E62-8899-B9A54ACDD7A2}"/>
            </a:ext>
          </a:extLst>
        </xdr:cNvPr>
        <xdr:cNvSpPr txBox="1"/>
      </xdr:nvSpPr>
      <xdr:spPr>
        <a:xfrm>
          <a:off x="14389744" y="594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23512</xdr:rowOff>
    </xdr:from>
    <xdr:ext cx="405111" cy="259045"/>
    <xdr:sp macro="" textlink="">
      <xdr:nvSpPr>
        <xdr:cNvPr id="548" name="n_3mainValue【一般廃棄物処理施設】&#10;有形固定資産減価償却率">
          <a:extLst>
            <a:ext uri="{FF2B5EF4-FFF2-40B4-BE49-F238E27FC236}">
              <a16:creationId xmlns:a16="http://schemas.microsoft.com/office/drawing/2014/main" id="{73B90431-F62C-4457-A8FE-54CA6A00A8B3}"/>
            </a:ext>
          </a:extLst>
        </xdr:cNvPr>
        <xdr:cNvSpPr txBox="1"/>
      </xdr:nvSpPr>
      <xdr:spPr>
        <a:xfrm>
          <a:off x="13500744" y="585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107332</xdr:rowOff>
    </xdr:from>
    <xdr:ext cx="405111" cy="259045"/>
    <xdr:sp macro="" textlink="">
      <xdr:nvSpPr>
        <xdr:cNvPr id="549" name="n_4mainValue【一般廃棄物処理施設】&#10;有形固定資産減価償却率">
          <a:extLst>
            <a:ext uri="{FF2B5EF4-FFF2-40B4-BE49-F238E27FC236}">
              <a16:creationId xmlns:a16="http://schemas.microsoft.com/office/drawing/2014/main" id="{A20BFC3A-B3CD-4884-9B14-B92A95FFFAF1}"/>
            </a:ext>
          </a:extLst>
        </xdr:cNvPr>
        <xdr:cNvSpPr txBox="1"/>
      </xdr:nvSpPr>
      <xdr:spPr>
        <a:xfrm>
          <a:off x="12611744" y="576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D7E3F8A2-F5AC-464D-A801-2BF72E916B76}"/>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93030A14-0568-4564-B5B5-8A5C15464499}"/>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B1705334-9F1B-4309-BA3C-14A5170DCF9F}"/>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9ED03841-4750-410A-82FC-11A24417153E}"/>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858CA027-27FB-4511-929C-AE47C743F6A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9CC2A4E4-892C-4877-910E-3999394D4BB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8A96CB78-4720-40BB-B442-DE48E5921CE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CA148059-A55E-4DF1-9722-ECFA3D8227C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EFE3EEF5-FA83-4008-9A6E-E2817B47812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3B9C7303-9F65-48B1-ADDA-A217F7031CB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76C0DF5C-DBEC-4FD9-BC90-8B06381E4CE9}"/>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1" name="テキスト ボックス 560">
          <a:extLst>
            <a:ext uri="{FF2B5EF4-FFF2-40B4-BE49-F238E27FC236}">
              <a16:creationId xmlns:a16="http://schemas.microsoft.com/office/drawing/2014/main" id="{466078C3-251C-43F4-9FA7-218E94C410C8}"/>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38376479-17EC-4AA3-BD6E-CDE8858D769C}"/>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3" name="テキスト ボックス 562">
          <a:extLst>
            <a:ext uri="{FF2B5EF4-FFF2-40B4-BE49-F238E27FC236}">
              <a16:creationId xmlns:a16="http://schemas.microsoft.com/office/drawing/2014/main" id="{348E4B95-68BA-4DB3-8358-970A64B31709}"/>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88F8CCCE-58EA-49E7-81EF-37C625627456}"/>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5" name="テキスト ボックス 564">
          <a:extLst>
            <a:ext uri="{FF2B5EF4-FFF2-40B4-BE49-F238E27FC236}">
              <a16:creationId xmlns:a16="http://schemas.microsoft.com/office/drawing/2014/main" id="{5756C60A-5EED-430B-85F2-F5FAA9039882}"/>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3F6CD7C3-86C3-4711-8101-B1DEAA6A548B}"/>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7" name="テキスト ボックス 566">
          <a:extLst>
            <a:ext uri="{FF2B5EF4-FFF2-40B4-BE49-F238E27FC236}">
              <a16:creationId xmlns:a16="http://schemas.microsoft.com/office/drawing/2014/main" id="{62467B08-13E1-4200-8BF5-342F78EA17C9}"/>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84AD6619-279C-43C5-B6D4-DCD1FD32B4AF}"/>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0E553E59-C85C-40FF-8C9D-568CF4D934F5}"/>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2334DB79-5652-400A-B33D-6D9DE0036AEA}"/>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41BC7B0D-7A0D-4C16-9D3C-5577B7DE53A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894C5361-4DD6-4E3E-ACC7-68BFB3871C56}"/>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67570</xdr:rowOff>
    </xdr:from>
    <xdr:to>
      <xdr:col>116</xdr:col>
      <xdr:colOff>62864</xdr:colOff>
      <xdr:row>41</xdr:row>
      <xdr:rowOff>80940</xdr:rowOff>
    </xdr:to>
    <xdr:cxnSp macro="">
      <xdr:nvCxnSpPr>
        <xdr:cNvPr id="573" name="直線コネクタ 572">
          <a:extLst>
            <a:ext uri="{FF2B5EF4-FFF2-40B4-BE49-F238E27FC236}">
              <a16:creationId xmlns:a16="http://schemas.microsoft.com/office/drawing/2014/main" id="{E75F1691-FDDC-4145-ACBA-F63DD43F162B}"/>
            </a:ext>
          </a:extLst>
        </xdr:cNvPr>
        <xdr:cNvCxnSpPr/>
      </xdr:nvCxnSpPr>
      <xdr:spPr>
        <a:xfrm flipV="1">
          <a:off x="22160864" y="5896870"/>
          <a:ext cx="0" cy="121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84767</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BF4318B2-4E45-4E09-BAD7-4000BB752C57}"/>
            </a:ext>
          </a:extLst>
        </xdr:cNvPr>
        <xdr:cNvSpPr txBox="1"/>
      </xdr:nvSpPr>
      <xdr:spPr>
        <a:xfrm>
          <a:off x="22199600" y="711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80940</xdr:rowOff>
    </xdr:from>
    <xdr:to>
      <xdr:col>116</xdr:col>
      <xdr:colOff>152400</xdr:colOff>
      <xdr:row>41</xdr:row>
      <xdr:rowOff>80940</xdr:rowOff>
    </xdr:to>
    <xdr:cxnSp macro="">
      <xdr:nvCxnSpPr>
        <xdr:cNvPr id="575" name="直線コネクタ 574">
          <a:extLst>
            <a:ext uri="{FF2B5EF4-FFF2-40B4-BE49-F238E27FC236}">
              <a16:creationId xmlns:a16="http://schemas.microsoft.com/office/drawing/2014/main" id="{6D8CD923-BF11-407C-8E10-E758590D4F34}"/>
            </a:ext>
          </a:extLst>
        </xdr:cNvPr>
        <xdr:cNvCxnSpPr/>
      </xdr:nvCxnSpPr>
      <xdr:spPr>
        <a:xfrm>
          <a:off x="22072600" y="7110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14247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E579CD6D-0F82-4B99-9527-2BF19EDAC457}"/>
            </a:ext>
          </a:extLst>
        </xdr:cNvPr>
        <xdr:cNvSpPr txBox="1"/>
      </xdr:nvSpPr>
      <xdr:spPr>
        <a:xfrm>
          <a:off x="22199600" y="5672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67570</xdr:rowOff>
    </xdr:from>
    <xdr:to>
      <xdr:col>116</xdr:col>
      <xdr:colOff>152400</xdr:colOff>
      <xdr:row>34</xdr:row>
      <xdr:rowOff>67570</xdr:rowOff>
    </xdr:to>
    <xdr:cxnSp macro="">
      <xdr:nvCxnSpPr>
        <xdr:cNvPr id="577" name="直線コネクタ 576">
          <a:extLst>
            <a:ext uri="{FF2B5EF4-FFF2-40B4-BE49-F238E27FC236}">
              <a16:creationId xmlns:a16="http://schemas.microsoft.com/office/drawing/2014/main" id="{1CACCD7C-B47E-4166-9510-9541A2FA420D}"/>
            </a:ext>
          </a:extLst>
        </xdr:cNvPr>
        <xdr:cNvCxnSpPr/>
      </xdr:nvCxnSpPr>
      <xdr:spPr>
        <a:xfrm>
          <a:off x="22072600" y="5896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94215</xdr:rowOff>
    </xdr:from>
    <xdr:ext cx="599010" cy="259045"/>
    <xdr:sp macro="" textlink="">
      <xdr:nvSpPr>
        <xdr:cNvPr id="578" name="【一般廃棄物処理施設】&#10;一人当たり有形固定資産（償却資産）額平均値テキスト">
          <a:extLst>
            <a:ext uri="{FF2B5EF4-FFF2-40B4-BE49-F238E27FC236}">
              <a16:creationId xmlns:a16="http://schemas.microsoft.com/office/drawing/2014/main" id="{3121DCA8-51EF-4C1C-A301-EDECB0881EF2}"/>
            </a:ext>
          </a:extLst>
        </xdr:cNvPr>
        <xdr:cNvSpPr txBox="1"/>
      </xdr:nvSpPr>
      <xdr:spPr>
        <a:xfrm>
          <a:off x="22199600" y="66093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115788</xdr:rowOff>
    </xdr:from>
    <xdr:to>
      <xdr:col>116</xdr:col>
      <xdr:colOff>114300</xdr:colOff>
      <xdr:row>39</xdr:row>
      <xdr:rowOff>45938</xdr:rowOff>
    </xdr:to>
    <xdr:sp macro="" textlink="">
      <xdr:nvSpPr>
        <xdr:cNvPr id="579" name="フローチャート: 判断 578">
          <a:extLst>
            <a:ext uri="{FF2B5EF4-FFF2-40B4-BE49-F238E27FC236}">
              <a16:creationId xmlns:a16="http://schemas.microsoft.com/office/drawing/2014/main" id="{6EBAE220-2B22-4697-90D7-ABA85380D4E0}"/>
            </a:ext>
          </a:extLst>
        </xdr:cNvPr>
        <xdr:cNvSpPr/>
      </xdr:nvSpPr>
      <xdr:spPr>
        <a:xfrm>
          <a:off x="22110700" y="6630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87229</xdr:rowOff>
    </xdr:from>
    <xdr:to>
      <xdr:col>112</xdr:col>
      <xdr:colOff>38100</xdr:colOff>
      <xdr:row>39</xdr:row>
      <xdr:rowOff>17379</xdr:rowOff>
    </xdr:to>
    <xdr:sp macro="" textlink="">
      <xdr:nvSpPr>
        <xdr:cNvPr id="580" name="フローチャート: 判断 579">
          <a:extLst>
            <a:ext uri="{FF2B5EF4-FFF2-40B4-BE49-F238E27FC236}">
              <a16:creationId xmlns:a16="http://schemas.microsoft.com/office/drawing/2014/main" id="{E3BAF072-2EA2-40F1-94D5-CE83CE3DC521}"/>
            </a:ext>
          </a:extLst>
        </xdr:cNvPr>
        <xdr:cNvSpPr/>
      </xdr:nvSpPr>
      <xdr:spPr>
        <a:xfrm>
          <a:off x="21272500" y="66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141277</xdr:rowOff>
    </xdr:from>
    <xdr:to>
      <xdr:col>107</xdr:col>
      <xdr:colOff>101600</xdr:colOff>
      <xdr:row>39</xdr:row>
      <xdr:rowOff>71427</xdr:rowOff>
    </xdr:to>
    <xdr:sp macro="" textlink="">
      <xdr:nvSpPr>
        <xdr:cNvPr id="581" name="フローチャート: 判断 580">
          <a:extLst>
            <a:ext uri="{FF2B5EF4-FFF2-40B4-BE49-F238E27FC236}">
              <a16:creationId xmlns:a16="http://schemas.microsoft.com/office/drawing/2014/main" id="{B946AADE-9132-407C-B6A9-F4A8C9B8C0B6}"/>
            </a:ext>
          </a:extLst>
        </xdr:cNvPr>
        <xdr:cNvSpPr/>
      </xdr:nvSpPr>
      <xdr:spPr>
        <a:xfrm>
          <a:off x="20383500" y="6656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136103</xdr:rowOff>
    </xdr:from>
    <xdr:to>
      <xdr:col>102</xdr:col>
      <xdr:colOff>165100</xdr:colOff>
      <xdr:row>39</xdr:row>
      <xdr:rowOff>66253</xdr:rowOff>
    </xdr:to>
    <xdr:sp macro="" textlink="">
      <xdr:nvSpPr>
        <xdr:cNvPr id="582" name="フローチャート: 判断 581">
          <a:extLst>
            <a:ext uri="{FF2B5EF4-FFF2-40B4-BE49-F238E27FC236}">
              <a16:creationId xmlns:a16="http://schemas.microsoft.com/office/drawing/2014/main" id="{35911B06-1749-4E8F-8E4E-C7F5D81F7881}"/>
            </a:ext>
          </a:extLst>
        </xdr:cNvPr>
        <xdr:cNvSpPr/>
      </xdr:nvSpPr>
      <xdr:spPr>
        <a:xfrm>
          <a:off x="19494500" y="665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156887</xdr:rowOff>
    </xdr:from>
    <xdr:to>
      <xdr:col>98</xdr:col>
      <xdr:colOff>38100</xdr:colOff>
      <xdr:row>39</xdr:row>
      <xdr:rowOff>87037</xdr:rowOff>
    </xdr:to>
    <xdr:sp macro="" textlink="">
      <xdr:nvSpPr>
        <xdr:cNvPr id="583" name="フローチャート: 判断 582">
          <a:extLst>
            <a:ext uri="{FF2B5EF4-FFF2-40B4-BE49-F238E27FC236}">
              <a16:creationId xmlns:a16="http://schemas.microsoft.com/office/drawing/2014/main" id="{44BA91CE-C536-4EB7-BF34-7E0EEE3FBF1A}"/>
            </a:ext>
          </a:extLst>
        </xdr:cNvPr>
        <xdr:cNvSpPr/>
      </xdr:nvSpPr>
      <xdr:spPr>
        <a:xfrm>
          <a:off x="18605500" y="6671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B3D1BC58-0A6C-4FB0-83BB-85A6B67814CB}"/>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7CE074A3-2DC8-4A47-8717-1B16A5AB39E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4A6371E1-ABBF-4956-927A-E38996A7F927}"/>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42B38E49-9726-4B29-9881-20FC8AE4E2F5}"/>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EEA950E8-3411-4CFA-9D9E-BED92BBDAC37}"/>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14061</xdr:rowOff>
    </xdr:from>
    <xdr:to>
      <xdr:col>116</xdr:col>
      <xdr:colOff>114300</xdr:colOff>
      <xdr:row>38</xdr:row>
      <xdr:rowOff>115661</xdr:rowOff>
    </xdr:to>
    <xdr:sp macro="" textlink="">
      <xdr:nvSpPr>
        <xdr:cNvPr id="589" name="楕円 588">
          <a:extLst>
            <a:ext uri="{FF2B5EF4-FFF2-40B4-BE49-F238E27FC236}">
              <a16:creationId xmlns:a16="http://schemas.microsoft.com/office/drawing/2014/main" id="{C8A8ACDE-E979-4050-8461-3D09AF07B33E}"/>
            </a:ext>
          </a:extLst>
        </xdr:cNvPr>
        <xdr:cNvSpPr/>
      </xdr:nvSpPr>
      <xdr:spPr>
        <a:xfrm>
          <a:off x="22110700" y="6529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36939</xdr:rowOff>
    </xdr:from>
    <xdr:ext cx="599010" cy="259045"/>
    <xdr:sp macro="" textlink="">
      <xdr:nvSpPr>
        <xdr:cNvPr id="590" name="【一般廃棄物処理施設】&#10;一人当たり有形固定資産（償却資産）額該当値テキスト">
          <a:extLst>
            <a:ext uri="{FF2B5EF4-FFF2-40B4-BE49-F238E27FC236}">
              <a16:creationId xmlns:a16="http://schemas.microsoft.com/office/drawing/2014/main" id="{A0662BC4-7124-439C-AF8F-25536CCE38E5}"/>
            </a:ext>
          </a:extLst>
        </xdr:cNvPr>
        <xdr:cNvSpPr txBox="1"/>
      </xdr:nvSpPr>
      <xdr:spPr>
        <a:xfrm>
          <a:off x="22199600" y="6380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82078</xdr:rowOff>
    </xdr:from>
    <xdr:to>
      <xdr:col>112</xdr:col>
      <xdr:colOff>38100</xdr:colOff>
      <xdr:row>39</xdr:row>
      <xdr:rowOff>12228</xdr:rowOff>
    </xdr:to>
    <xdr:sp macro="" textlink="">
      <xdr:nvSpPr>
        <xdr:cNvPr id="591" name="楕円 590">
          <a:extLst>
            <a:ext uri="{FF2B5EF4-FFF2-40B4-BE49-F238E27FC236}">
              <a16:creationId xmlns:a16="http://schemas.microsoft.com/office/drawing/2014/main" id="{C128A3F7-78C0-4689-ACE9-2FA6746361BA}"/>
            </a:ext>
          </a:extLst>
        </xdr:cNvPr>
        <xdr:cNvSpPr/>
      </xdr:nvSpPr>
      <xdr:spPr>
        <a:xfrm>
          <a:off x="21272500" y="659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64861</xdr:rowOff>
    </xdr:from>
    <xdr:to>
      <xdr:col>116</xdr:col>
      <xdr:colOff>63500</xdr:colOff>
      <xdr:row>38</xdr:row>
      <xdr:rowOff>132878</xdr:rowOff>
    </xdr:to>
    <xdr:cxnSp macro="">
      <xdr:nvCxnSpPr>
        <xdr:cNvPr id="592" name="直線コネクタ 591">
          <a:extLst>
            <a:ext uri="{FF2B5EF4-FFF2-40B4-BE49-F238E27FC236}">
              <a16:creationId xmlns:a16="http://schemas.microsoft.com/office/drawing/2014/main" id="{E73DC8BD-ABA0-442A-895A-B87FF7422EC1}"/>
            </a:ext>
          </a:extLst>
        </xdr:cNvPr>
        <xdr:cNvCxnSpPr/>
      </xdr:nvCxnSpPr>
      <xdr:spPr>
        <a:xfrm flipV="1">
          <a:off x="21323300" y="6579961"/>
          <a:ext cx="838200" cy="6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95111</xdr:rowOff>
    </xdr:from>
    <xdr:to>
      <xdr:col>107</xdr:col>
      <xdr:colOff>101600</xdr:colOff>
      <xdr:row>39</xdr:row>
      <xdr:rowOff>25261</xdr:rowOff>
    </xdr:to>
    <xdr:sp macro="" textlink="">
      <xdr:nvSpPr>
        <xdr:cNvPr id="593" name="楕円 592">
          <a:extLst>
            <a:ext uri="{FF2B5EF4-FFF2-40B4-BE49-F238E27FC236}">
              <a16:creationId xmlns:a16="http://schemas.microsoft.com/office/drawing/2014/main" id="{2981D20B-93CC-4F65-94CA-1CEE7BA055E3}"/>
            </a:ext>
          </a:extLst>
        </xdr:cNvPr>
        <xdr:cNvSpPr/>
      </xdr:nvSpPr>
      <xdr:spPr>
        <a:xfrm>
          <a:off x="20383500" y="6610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132878</xdr:rowOff>
    </xdr:from>
    <xdr:to>
      <xdr:col>111</xdr:col>
      <xdr:colOff>177800</xdr:colOff>
      <xdr:row>38</xdr:row>
      <xdr:rowOff>145911</xdr:rowOff>
    </xdr:to>
    <xdr:cxnSp macro="">
      <xdr:nvCxnSpPr>
        <xdr:cNvPr id="594" name="直線コネクタ 593">
          <a:extLst>
            <a:ext uri="{FF2B5EF4-FFF2-40B4-BE49-F238E27FC236}">
              <a16:creationId xmlns:a16="http://schemas.microsoft.com/office/drawing/2014/main" id="{8D9DB3F6-808E-440F-A8E1-2A18F0987957}"/>
            </a:ext>
          </a:extLst>
        </xdr:cNvPr>
        <xdr:cNvCxnSpPr/>
      </xdr:nvCxnSpPr>
      <xdr:spPr>
        <a:xfrm flipV="1">
          <a:off x="20434300" y="6647978"/>
          <a:ext cx="889000" cy="13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114881</xdr:rowOff>
    </xdr:from>
    <xdr:to>
      <xdr:col>102</xdr:col>
      <xdr:colOff>165100</xdr:colOff>
      <xdr:row>39</xdr:row>
      <xdr:rowOff>45031</xdr:rowOff>
    </xdr:to>
    <xdr:sp macro="" textlink="">
      <xdr:nvSpPr>
        <xdr:cNvPr id="595" name="楕円 594">
          <a:extLst>
            <a:ext uri="{FF2B5EF4-FFF2-40B4-BE49-F238E27FC236}">
              <a16:creationId xmlns:a16="http://schemas.microsoft.com/office/drawing/2014/main" id="{55615D6D-52A0-4A28-A98C-17D70BD5B7D1}"/>
            </a:ext>
          </a:extLst>
        </xdr:cNvPr>
        <xdr:cNvSpPr/>
      </xdr:nvSpPr>
      <xdr:spPr>
        <a:xfrm>
          <a:off x="19494500" y="662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145911</xdr:rowOff>
    </xdr:from>
    <xdr:to>
      <xdr:col>107</xdr:col>
      <xdr:colOff>50800</xdr:colOff>
      <xdr:row>38</xdr:row>
      <xdr:rowOff>165681</xdr:rowOff>
    </xdr:to>
    <xdr:cxnSp macro="">
      <xdr:nvCxnSpPr>
        <xdr:cNvPr id="596" name="直線コネクタ 595">
          <a:extLst>
            <a:ext uri="{FF2B5EF4-FFF2-40B4-BE49-F238E27FC236}">
              <a16:creationId xmlns:a16="http://schemas.microsoft.com/office/drawing/2014/main" id="{0949523A-5920-48AE-91E3-BDF9D17545A3}"/>
            </a:ext>
          </a:extLst>
        </xdr:cNvPr>
        <xdr:cNvCxnSpPr/>
      </xdr:nvCxnSpPr>
      <xdr:spPr>
        <a:xfrm flipV="1">
          <a:off x="19545300" y="6661011"/>
          <a:ext cx="889000" cy="19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123165</xdr:rowOff>
    </xdr:from>
    <xdr:to>
      <xdr:col>98</xdr:col>
      <xdr:colOff>38100</xdr:colOff>
      <xdr:row>39</xdr:row>
      <xdr:rowOff>53315</xdr:rowOff>
    </xdr:to>
    <xdr:sp macro="" textlink="">
      <xdr:nvSpPr>
        <xdr:cNvPr id="597" name="楕円 596">
          <a:extLst>
            <a:ext uri="{FF2B5EF4-FFF2-40B4-BE49-F238E27FC236}">
              <a16:creationId xmlns:a16="http://schemas.microsoft.com/office/drawing/2014/main" id="{08B5450C-2D8E-4673-82CC-465A5DA28DAD}"/>
            </a:ext>
          </a:extLst>
        </xdr:cNvPr>
        <xdr:cNvSpPr/>
      </xdr:nvSpPr>
      <xdr:spPr>
        <a:xfrm>
          <a:off x="18605500" y="663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165681</xdr:rowOff>
    </xdr:from>
    <xdr:to>
      <xdr:col>102</xdr:col>
      <xdr:colOff>114300</xdr:colOff>
      <xdr:row>39</xdr:row>
      <xdr:rowOff>2515</xdr:rowOff>
    </xdr:to>
    <xdr:cxnSp macro="">
      <xdr:nvCxnSpPr>
        <xdr:cNvPr id="598" name="直線コネクタ 597">
          <a:extLst>
            <a:ext uri="{FF2B5EF4-FFF2-40B4-BE49-F238E27FC236}">
              <a16:creationId xmlns:a16="http://schemas.microsoft.com/office/drawing/2014/main" id="{5DE70110-EDE1-4D30-A2D8-48348A279496}"/>
            </a:ext>
          </a:extLst>
        </xdr:cNvPr>
        <xdr:cNvCxnSpPr/>
      </xdr:nvCxnSpPr>
      <xdr:spPr>
        <a:xfrm flipV="1">
          <a:off x="18656300" y="6680781"/>
          <a:ext cx="889000" cy="8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8506</xdr:rowOff>
    </xdr:from>
    <xdr:ext cx="599010" cy="259045"/>
    <xdr:sp macro="" textlink="">
      <xdr:nvSpPr>
        <xdr:cNvPr id="599" name="n_1aveValue【一般廃棄物処理施設】&#10;一人当たり有形固定資産（償却資産）額">
          <a:extLst>
            <a:ext uri="{FF2B5EF4-FFF2-40B4-BE49-F238E27FC236}">
              <a16:creationId xmlns:a16="http://schemas.microsoft.com/office/drawing/2014/main" id="{6A7F1440-BACC-4004-9679-18A0F29FBBD2}"/>
            </a:ext>
          </a:extLst>
        </xdr:cNvPr>
        <xdr:cNvSpPr txBox="1"/>
      </xdr:nvSpPr>
      <xdr:spPr>
        <a:xfrm>
          <a:off x="21011095" y="6695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62554</xdr:rowOff>
    </xdr:from>
    <xdr:ext cx="599010" cy="259045"/>
    <xdr:sp macro="" textlink="">
      <xdr:nvSpPr>
        <xdr:cNvPr id="600" name="n_2aveValue【一般廃棄物処理施設】&#10;一人当たり有形固定資産（償却資産）額">
          <a:extLst>
            <a:ext uri="{FF2B5EF4-FFF2-40B4-BE49-F238E27FC236}">
              <a16:creationId xmlns:a16="http://schemas.microsoft.com/office/drawing/2014/main" id="{A584849C-7530-4869-A76C-AFFCEB2C0E71}"/>
            </a:ext>
          </a:extLst>
        </xdr:cNvPr>
        <xdr:cNvSpPr txBox="1"/>
      </xdr:nvSpPr>
      <xdr:spPr>
        <a:xfrm>
          <a:off x="20134795" y="6749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57380</xdr:rowOff>
    </xdr:from>
    <xdr:ext cx="599010" cy="259045"/>
    <xdr:sp macro="" textlink="">
      <xdr:nvSpPr>
        <xdr:cNvPr id="601" name="n_3aveValue【一般廃棄物処理施設】&#10;一人当たり有形固定資産（償却資産）額">
          <a:extLst>
            <a:ext uri="{FF2B5EF4-FFF2-40B4-BE49-F238E27FC236}">
              <a16:creationId xmlns:a16="http://schemas.microsoft.com/office/drawing/2014/main" id="{46996BA8-51D3-40CE-8783-679477C72605}"/>
            </a:ext>
          </a:extLst>
        </xdr:cNvPr>
        <xdr:cNvSpPr txBox="1"/>
      </xdr:nvSpPr>
      <xdr:spPr>
        <a:xfrm>
          <a:off x="19245795" y="6743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78164</xdr:rowOff>
    </xdr:from>
    <xdr:ext cx="599010" cy="259045"/>
    <xdr:sp macro="" textlink="">
      <xdr:nvSpPr>
        <xdr:cNvPr id="602" name="n_4aveValue【一般廃棄物処理施設】&#10;一人当たり有形固定資産（償却資産）額">
          <a:extLst>
            <a:ext uri="{FF2B5EF4-FFF2-40B4-BE49-F238E27FC236}">
              <a16:creationId xmlns:a16="http://schemas.microsoft.com/office/drawing/2014/main" id="{7F8CE0DB-CD8C-4A37-9FF5-AD0CFFA38FDC}"/>
            </a:ext>
          </a:extLst>
        </xdr:cNvPr>
        <xdr:cNvSpPr txBox="1"/>
      </xdr:nvSpPr>
      <xdr:spPr>
        <a:xfrm>
          <a:off x="18356795" y="6764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28755</xdr:rowOff>
    </xdr:from>
    <xdr:ext cx="599010" cy="259045"/>
    <xdr:sp macro="" textlink="">
      <xdr:nvSpPr>
        <xdr:cNvPr id="603" name="n_1mainValue【一般廃棄物処理施設】&#10;一人当たり有形固定資産（償却資産）額">
          <a:extLst>
            <a:ext uri="{FF2B5EF4-FFF2-40B4-BE49-F238E27FC236}">
              <a16:creationId xmlns:a16="http://schemas.microsoft.com/office/drawing/2014/main" id="{EE520F24-4A60-4EF3-9896-5F1797E6945A}"/>
            </a:ext>
          </a:extLst>
        </xdr:cNvPr>
        <xdr:cNvSpPr txBox="1"/>
      </xdr:nvSpPr>
      <xdr:spPr>
        <a:xfrm>
          <a:off x="21011095" y="6372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41789</xdr:rowOff>
    </xdr:from>
    <xdr:ext cx="599010" cy="259045"/>
    <xdr:sp macro="" textlink="">
      <xdr:nvSpPr>
        <xdr:cNvPr id="604" name="n_2mainValue【一般廃棄物処理施設】&#10;一人当たり有形固定資産（償却資産）額">
          <a:extLst>
            <a:ext uri="{FF2B5EF4-FFF2-40B4-BE49-F238E27FC236}">
              <a16:creationId xmlns:a16="http://schemas.microsoft.com/office/drawing/2014/main" id="{7F419768-8F7A-46EA-8B12-15641A938933}"/>
            </a:ext>
          </a:extLst>
        </xdr:cNvPr>
        <xdr:cNvSpPr txBox="1"/>
      </xdr:nvSpPr>
      <xdr:spPr>
        <a:xfrm>
          <a:off x="20134795" y="6385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61559</xdr:rowOff>
    </xdr:from>
    <xdr:ext cx="599010" cy="259045"/>
    <xdr:sp macro="" textlink="">
      <xdr:nvSpPr>
        <xdr:cNvPr id="605" name="n_3mainValue【一般廃棄物処理施設】&#10;一人当たり有形固定資産（償却資産）額">
          <a:extLst>
            <a:ext uri="{FF2B5EF4-FFF2-40B4-BE49-F238E27FC236}">
              <a16:creationId xmlns:a16="http://schemas.microsoft.com/office/drawing/2014/main" id="{C6D08FC8-C704-492C-8A08-7E5674728B95}"/>
            </a:ext>
          </a:extLst>
        </xdr:cNvPr>
        <xdr:cNvSpPr txBox="1"/>
      </xdr:nvSpPr>
      <xdr:spPr>
        <a:xfrm>
          <a:off x="19245795" y="6405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69842</xdr:rowOff>
    </xdr:from>
    <xdr:ext cx="599010" cy="259045"/>
    <xdr:sp macro="" textlink="">
      <xdr:nvSpPr>
        <xdr:cNvPr id="606" name="n_4mainValue【一般廃棄物処理施設】&#10;一人当たり有形固定資産（償却資産）額">
          <a:extLst>
            <a:ext uri="{FF2B5EF4-FFF2-40B4-BE49-F238E27FC236}">
              <a16:creationId xmlns:a16="http://schemas.microsoft.com/office/drawing/2014/main" id="{60C3396A-36F1-4C29-9C19-26CD4F7CA06D}"/>
            </a:ext>
          </a:extLst>
        </xdr:cNvPr>
        <xdr:cNvSpPr txBox="1"/>
      </xdr:nvSpPr>
      <xdr:spPr>
        <a:xfrm>
          <a:off x="18356795" y="6413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A4C083AD-EA3B-4A04-B5D0-D13CD190188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1E1B3AAD-8C42-4B11-ADA9-ED5058E08D68}"/>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37FD3501-A925-49C5-99B5-3EC68CE5FC4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20B7D0F2-FD68-4FB6-B48F-A030CA34D6A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CBA8862F-EAB6-4963-A696-4A6992FB993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C3259639-07F5-4AB8-BA60-BC9975DE3D3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4BA581AD-748C-4C14-AC55-587004818D8A}"/>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60CE3FED-2B78-4135-A62B-50ACD4A10CB5}"/>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6D4E226B-9788-4BE2-BDDD-9820E450DE6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589C0721-D04A-48CC-808C-4DDA3D88AD81}"/>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05144609-929A-4516-98C7-9BAC70BB966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505E48FF-6737-406D-907E-0011E73AF312}"/>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1ECEFE6B-E70B-4137-9DB4-3AF5ECD8D6DC}"/>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16C96F03-01E6-40BC-BD8B-F58156B98988}"/>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FF268A17-73E8-4C44-A14D-5E2D0E99B78F}"/>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A2B95B11-4F3D-494A-AA51-55DB5D99C5F1}"/>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A23A0209-0230-465D-8F16-8C9EE21C0A5B}"/>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0D11D826-8284-4CB5-9398-6B4FE8D7EE82}"/>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6F7CEFFA-3E87-471E-B650-BC64C6D4788E}"/>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A3C2C3B1-0414-4AF3-B348-CD96AF5967D7}"/>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0A47D905-9DBF-4AEA-A869-A7D80E582AB9}"/>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3AF1D23E-5AD6-4D70-8738-F98EDF14F866}"/>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2E494CB2-C0D6-493A-9394-CDE4EE3980D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4B38E752-D009-491A-8D96-67C2055BAE3B}"/>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466C5A1A-7467-4F0A-B3D5-D3196145E9D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52251</xdr:rowOff>
    </xdr:from>
    <xdr:to>
      <xdr:col>85</xdr:col>
      <xdr:colOff>126364</xdr:colOff>
      <xdr:row>64</xdr:row>
      <xdr:rowOff>130628</xdr:rowOff>
    </xdr:to>
    <xdr:cxnSp macro="">
      <xdr:nvCxnSpPr>
        <xdr:cNvPr id="632" name="直線コネクタ 631">
          <a:extLst>
            <a:ext uri="{FF2B5EF4-FFF2-40B4-BE49-F238E27FC236}">
              <a16:creationId xmlns:a16="http://schemas.microsoft.com/office/drawing/2014/main" id="{DFC3221E-09DD-4498-B97A-2ED266E82EC3}"/>
            </a:ext>
          </a:extLst>
        </xdr:cNvPr>
        <xdr:cNvCxnSpPr/>
      </xdr:nvCxnSpPr>
      <xdr:spPr>
        <a:xfrm flipV="1">
          <a:off x="16318864" y="9653451"/>
          <a:ext cx="0" cy="1449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3" name="【保健センター・保健所】&#10;有形固定資産減価償却率最小値テキスト">
          <a:extLst>
            <a:ext uri="{FF2B5EF4-FFF2-40B4-BE49-F238E27FC236}">
              <a16:creationId xmlns:a16="http://schemas.microsoft.com/office/drawing/2014/main" id="{7786B7FF-B7DE-4D63-8E82-41A696CAA083}"/>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4" name="直線コネクタ 633">
          <a:extLst>
            <a:ext uri="{FF2B5EF4-FFF2-40B4-BE49-F238E27FC236}">
              <a16:creationId xmlns:a16="http://schemas.microsoft.com/office/drawing/2014/main" id="{8B153F4A-44A3-4F1C-92FF-04AD639EAB99}"/>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170378</xdr:rowOff>
    </xdr:from>
    <xdr:ext cx="405111" cy="259045"/>
    <xdr:sp macro="" textlink="">
      <xdr:nvSpPr>
        <xdr:cNvPr id="635" name="【保健センター・保健所】&#10;有形固定資産減価償却率最大値テキスト">
          <a:extLst>
            <a:ext uri="{FF2B5EF4-FFF2-40B4-BE49-F238E27FC236}">
              <a16:creationId xmlns:a16="http://schemas.microsoft.com/office/drawing/2014/main" id="{F9641633-4554-409C-A128-4659B0302713}"/>
            </a:ext>
          </a:extLst>
        </xdr:cNvPr>
        <xdr:cNvSpPr txBox="1"/>
      </xdr:nvSpPr>
      <xdr:spPr>
        <a:xfrm>
          <a:off x="16357600" y="9428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52251</xdr:rowOff>
    </xdr:from>
    <xdr:to>
      <xdr:col>86</xdr:col>
      <xdr:colOff>25400</xdr:colOff>
      <xdr:row>56</xdr:row>
      <xdr:rowOff>52251</xdr:rowOff>
    </xdr:to>
    <xdr:cxnSp macro="">
      <xdr:nvCxnSpPr>
        <xdr:cNvPr id="636" name="直線コネクタ 635">
          <a:extLst>
            <a:ext uri="{FF2B5EF4-FFF2-40B4-BE49-F238E27FC236}">
              <a16:creationId xmlns:a16="http://schemas.microsoft.com/office/drawing/2014/main" id="{3DD6EE23-7930-4048-A6DF-24CA0B5EE47C}"/>
            </a:ext>
          </a:extLst>
        </xdr:cNvPr>
        <xdr:cNvCxnSpPr/>
      </xdr:nvCxnSpPr>
      <xdr:spPr>
        <a:xfrm>
          <a:off x="16230600" y="9653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168020</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81190FBA-D590-459E-BDFF-47328C16B4DC}"/>
            </a:ext>
          </a:extLst>
        </xdr:cNvPr>
        <xdr:cNvSpPr txBox="1"/>
      </xdr:nvSpPr>
      <xdr:spPr>
        <a:xfrm>
          <a:off x="16357600" y="10112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145143</xdr:rowOff>
    </xdr:from>
    <xdr:to>
      <xdr:col>85</xdr:col>
      <xdr:colOff>177800</xdr:colOff>
      <xdr:row>60</xdr:row>
      <xdr:rowOff>75293</xdr:rowOff>
    </xdr:to>
    <xdr:sp macro="" textlink="">
      <xdr:nvSpPr>
        <xdr:cNvPr id="638" name="フローチャート: 判断 637">
          <a:extLst>
            <a:ext uri="{FF2B5EF4-FFF2-40B4-BE49-F238E27FC236}">
              <a16:creationId xmlns:a16="http://schemas.microsoft.com/office/drawing/2014/main" id="{DF4290BB-10EE-493D-9E81-9652BF25081E}"/>
            </a:ext>
          </a:extLst>
        </xdr:cNvPr>
        <xdr:cNvSpPr/>
      </xdr:nvSpPr>
      <xdr:spPr>
        <a:xfrm>
          <a:off x="16268700" y="1026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140244</xdr:rowOff>
    </xdr:from>
    <xdr:to>
      <xdr:col>81</xdr:col>
      <xdr:colOff>101600</xdr:colOff>
      <xdr:row>60</xdr:row>
      <xdr:rowOff>70394</xdr:rowOff>
    </xdr:to>
    <xdr:sp macro="" textlink="">
      <xdr:nvSpPr>
        <xdr:cNvPr id="639" name="フローチャート: 判断 638">
          <a:extLst>
            <a:ext uri="{FF2B5EF4-FFF2-40B4-BE49-F238E27FC236}">
              <a16:creationId xmlns:a16="http://schemas.microsoft.com/office/drawing/2014/main" id="{D949FF31-4755-47D5-B1C9-3B6915D88EBA}"/>
            </a:ext>
          </a:extLst>
        </xdr:cNvPr>
        <xdr:cNvSpPr/>
      </xdr:nvSpPr>
      <xdr:spPr>
        <a:xfrm>
          <a:off x="15430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87993</xdr:rowOff>
    </xdr:from>
    <xdr:to>
      <xdr:col>76</xdr:col>
      <xdr:colOff>165100</xdr:colOff>
      <xdr:row>61</xdr:row>
      <xdr:rowOff>18143</xdr:rowOff>
    </xdr:to>
    <xdr:sp macro="" textlink="">
      <xdr:nvSpPr>
        <xdr:cNvPr id="640" name="フローチャート: 判断 639">
          <a:extLst>
            <a:ext uri="{FF2B5EF4-FFF2-40B4-BE49-F238E27FC236}">
              <a16:creationId xmlns:a16="http://schemas.microsoft.com/office/drawing/2014/main" id="{CF2983C2-C290-4DBE-9E3C-5BE26240FF2A}"/>
            </a:ext>
          </a:extLst>
        </xdr:cNvPr>
        <xdr:cNvSpPr/>
      </xdr:nvSpPr>
      <xdr:spPr>
        <a:xfrm>
          <a:off x="14541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56969</xdr:rowOff>
    </xdr:from>
    <xdr:to>
      <xdr:col>72</xdr:col>
      <xdr:colOff>38100</xdr:colOff>
      <xdr:row>60</xdr:row>
      <xdr:rowOff>158569</xdr:rowOff>
    </xdr:to>
    <xdr:sp macro="" textlink="">
      <xdr:nvSpPr>
        <xdr:cNvPr id="641" name="フローチャート: 判断 640">
          <a:extLst>
            <a:ext uri="{FF2B5EF4-FFF2-40B4-BE49-F238E27FC236}">
              <a16:creationId xmlns:a16="http://schemas.microsoft.com/office/drawing/2014/main" id="{9DD40CF3-FC19-4CC8-AD9E-6D13D85AD6B7}"/>
            </a:ext>
          </a:extLst>
        </xdr:cNvPr>
        <xdr:cNvSpPr/>
      </xdr:nvSpPr>
      <xdr:spPr>
        <a:xfrm>
          <a:off x="13652500" y="1034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21046</xdr:rowOff>
    </xdr:from>
    <xdr:to>
      <xdr:col>67</xdr:col>
      <xdr:colOff>101600</xdr:colOff>
      <xdr:row>60</xdr:row>
      <xdr:rowOff>122646</xdr:rowOff>
    </xdr:to>
    <xdr:sp macro="" textlink="">
      <xdr:nvSpPr>
        <xdr:cNvPr id="642" name="フローチャート: 判断 641">
          <a:extLst>
            <a:ext uri="{FF2B5EF4-FFF2-40B4-BE49-F238E27FC236}">
              <a16:creationId xmlns:a16="http://schemas.microsoft.com/office/drawing/2014/main" id="{A2F6A81D-8046-4F57-91FA-421D1873B647}"/>
            </a:ext>
          </a:extLst>
        </xdr:cNvPr>
        <xdr:cNvSpPr/>
      </xdr:nvSpPr>
      <xdr:spPr>
        <a:xfrm>
          <a:off x="12763500" y="1030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99202916-A245-4CE9-B915-7E5005572D3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E73ECE70-C843-4A49-8290-4261BFCA6921}"/>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E0DBD605-DDDC-4E67-AADF-55B7B2D879A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4F35203F-FAFC-49C5-B39B-B42A1A7CEEC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45D0D2BF-D006-4CC8-810D-1AC6E4F6A74C}"/>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64</xdr:row>
      <xdr:rowOff>60234</xdr:rowOff>
    </xdr:from>
    <xdr:to>
      <xdr:col>85</xdr:col>
      <xdr:colOff>177800</xdr:colOff>
      <xdr:row>64</xdr:row>
      <xdr:rowOff>161834</xdr:rowOff>
    </xdr:to>
    <xdr:sp macro="" textlink="">
      <xdr:nvSpPr>
        <xdr:cNvPr id="648" name="楕円 647">
          <a:extLst>
            <a:ext uri="{FF2B5EF4-FFF2-40B4-BE49-F238E27FC236}">
              <a16:creationId xmlns:a16="http://schemas.microsoft.com/office/drawing/2014/main" id="{77698B43-B932-4248-A42D-5A075B38C185}"/>
            </a:ext>
          </a:extLst>
        </xdr:cNvPr>
        <xdr:cNvSpPr/>
      </xdr:nvSpPr>
      <xdr:spPr>
        <a:xfrm>
          <a:off x="16268700" y="1103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146611</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4B802203-8B56-4DCA-8F42-B2ED146838AC}"/>
            </a:ext>
          </a:extLst>
        </xdr:cNvPr>
        <xdr:cNvSpPr txBox="1"/>
      </xdr:nvSpPr>
      <xdr:spPr>
        <a:xfrm>
          <a:off x="16357600" y="10947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64</xdr:row>
      <xdr:rowOff>17780</xdr:rowOff>
    </xdr:from>
    <xdr:to>
      <xdr:col>81</xdr:col>
      <xdr:colOff>101600</xdr:colOff>
      <xdr:row>64</xdr:row>
      <xdr:rowOff>119380</xdr:rowOff>
    </xdr:to>
    <xdr:sp macro="" textlink="">
      <xdr:nvSpPr>
        <xdr:cNvPr id="650" name="楕円 649">
          <a:extLst>
            <a:ext uri="{FF2B5EF4-FFF2-40B4-BE49-F238E27FC236}">
              <a16:creationId xmlns:a16="http://schemas.microsoft.com/office/drawing/2014/main" id="{DA0487E7-4305-4352-8D55-4C0767031338}"/>
            </a:ext>
          </a:extLst>
        </xdr:cNvPr>
        <xdr:cNvSpPr/>
      </xdr:nvSpPr>
      <xdr:spPr>
        <a:xfrm>
          <a:off x="15430500" y="1099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68580</xdr:rowOff>
    </xdr:from>
    <xdr:to>
      <xdr:col>85</xdr:col>
      <xdr:colOff>127000</xdr:colOff>
      <xdr:row>64</xdr:row>
      <xdr:rowOff>111034</xdr:rowOff>
    </xdr:to>
    <xdr:cxnSp macro="">
      <xdr:nvCxnSpPr>
        <xdr:cNvPr id="651" name="直線コネクタ 650">
          <a:extLst>
            <a:ext uri="{FF2B5EF4-FFF2-40B4-BE49-F238E27FC236}">
              <a16:creationId xmlns:a16="http://schemas.microsoft.com/office/drawing/2014/main" id="{449A847D-2BD4-4EBB-897E-A574D7C8954B}"/>
            </a:ext>
          </a:extLst>
        </xdr:cNvPr>
        <xdr:cNvCxnSpPr/>
      </xdr:nvCxnSpPr>
      <xdr:spPr>
        <a:xfrm>
          <a:off x="15481300" y="11041380"/>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146776</xdr:rowOff>
    </xdr:from>
    <xdr:to>
      <xdr:col>76</xdr:col>
      <xdr:colOff>165100</xdr:colOff>
      <xdr:row>64</xdr:row>
      <xdr:rowOff>76926</xdr:rowOff>
    </xdr:to>
    <xdr:sp macro="" textlink="">
      <xdr:nvSpPr>
        <xdr:cNvPr id="652" name="楕円 651">
          <a:extLst>
            <a:ext uri="{FF2B5EF4-FFF2-40B4-BE49-F238E27FC236}">
              <a16:creationId xmlns:a16="http://schemas.microsoft.com/office/drawing/2014/main" id="{26CC3FD2-232B-4A54-82B6-04495E6E7168}"/>
            </a:ext>
          </a:extLst>
        </xdr:cNvPr>
        <xdr:cNvSpPr/>
      </xdr:nvSpPr>
      <xdr:spPr>
        <a:xfrm>
          <a:off x="14541500" y="1094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26126</xdr:rowOff>
    </xdr:from>
    <xdr:to>
      <xdr:col>81</xdr:col>
      <xdr:colOff>50800</xdr:colOff>
      <xdr:row>64</xdr:row>
      <xdr:rowOff>68580</xdr:rowOff>
    </xdr:to>
    <xdr:cxnSp macro="">
      <xdr:nvCxnSpPr>
        <xdr:cNvPr id="653" name="直線コネクタ 652">
          <a:extLst>
            <a:ext uri="{FF2B5EF4-FFF2-40B4-BE49-F238E27FC236}">
              <a16:creationId xmlns:a16="http://schemas.microsoft.com/office/drawing/2014/main" id="{E0997EA8-0FC1-4B63-A855-A4C512D62EB3}"/>
            </a:ext>
          </a:extLst>
        </xdr:cNvPr>
        <xdr:cNvCxnSpPr/>
      </xdr:nvCxnSpPr>
      <xdr:spPr>
        <a:xfrm>
          <a:off x="14592300" y="1099892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104322</xdr:rowOff>
    </xdr:from>
    <xdr:to>
      <xdr:col>72</xdr:col>
      <xdr:colOff>38100</xdr:colOff>
      <xdr:row>64</xdr:row>
      <xdr:rowOff>34472</xdr:rowOff>
    </xdr:to>
    <xdr:sp macro="" textlink="">
      <xdr:nvSpPr>
        <xdr:cNvPr id="654" name="楕円 653">
          <a:extLst>
            <a:ext uri="{FF2B5EF4-FFF2-40B4-BE49-F238E27FC236}">
              <a16:creationId xmlns:a16="http://schemas.microsoft.com/office/drawing/2014/main" id="{0DC8745D-98AA-4E4E-A95C-EBC909B4CDBD}"/>
            </a:ext>
          </a:extLst>
        </xdr:cNvPr>
        <xdr:cNvSpPr/>
      </xdr:nvSpPr>
      <xdr:spPr>
        <a:xfrm>
          <a:off x="13652500" y="1090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155122</xdr:rowOff>
    </xdr:from>
    <xdr:to>
      <xdr:col>76</xdr:col>
      <xdr:colOff>114300</xdr:colOff>
      <xdr:row>64</xdr:row>
      <xdr:rowOff>26126</xdr:rowOff>
    </xdr:to>
    <xdr:cxnSp macro="">
      <xdr:nvCxnSpPr>
        <xdr:cNvPr id="655" name="直線コネクタ 654">
          <a:extLst>
            <a:ext uri="{FF2B5EF4-FFF2-40B4-BE49-F238E27FC236}">
              <a16:creationId xmlns:a16="http://schemas.microsoft.com/office/drawing/2014/main" id="{02424BEA-1C9A-4384-BA2E-4EEDFB0A9947}"/>
            </a:ext>
          </a:extLst>
        </xdr:cNvPr>
        <xdr:cNvCxnSpPr/>
      </xdr:nvCxnSpPr>
      <xdr:spPr>
        <a:xfrm>
          <a:off x="13703300" y="10956472"/>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61867</xdr:rowOff>
    </xdr:from>
    <xdr:to>
      <xdr:col>67</xdr:col>
      <xdr:colOff>101600</xdr:colOff>
      <xdr:row>63</xdr:row>
      <xdr:rowOff>163467</xdr:rowOff>
    </xdr:to>
    <xdr:sp macro="" textlink="">
      <xdr:nvSpPr>
        <xdr:cNvPr id="656" name="楕円 655">
          <a:extLst>
            <a:ext uri="{FF2B5EF4-FFF2-40B4-BE49-F238E27FC236}">
              <a16:creationId xmlns:a16="http://schemas.microsoft.com/office/drawing/2014/main" id="{DBC042D6-E282-4ECB-920E-A7C78A2ED1C9}"/>
            </a:ext>
          </a:extLst>
        </xdr:cNvPr>
        <xdr:cNvSpPr/>
      </xdr:nvSpPr>
      <xdr:spPr>
        <a:xfrm>
          <a:off x="12763500" y="1086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112667</xdr:rowOff>
    </xdr:from>
    <xdr:to>
      <xdr:col>71</xdr:col>
      <xdr:colOff>177800</xdr:colOff>
      <xdr:row>63</xdr:row>
      <xdr:rowOff>155122</xdr:rowOff>
    </xdr:to>
    <xdr:cxnSp macro="">
      <xdr:nvCxnSpPr>
        <xdr:cNvPr id="657" name="直線コネクタ 656">
          <a:extLst>
            <a:ext uri="{FF2B5EF4-FFF2-40B4-BE49-F238E27FC236}">
              <a16:creationId xmlns:a16="http://schemas.microsoft.com/office/drawing/2014/main" id="{2FF53E33-1DB8-4A1A-A987-B4BF99BC315E}"/>
            </a:ext>
          </a:extLst>
        </xdr:cNvPr>
        <xdr:cNvCxnSpPr/>
      </xdr:nvCxnSpPr>
      <xdr:spPr>
        <a:xfrm>
          <a:off x="12814300" y="10914017"/>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86921</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71408A0F-C228-4D4F-B50C-2E0073ACE5DA}"/>
            </a:ext>
          </a:extLst>
        </xdr:cNvPr>
        <xdr:cNvSpPr txBox="1"/>
      </xdr:nvSpPr>
      <xdr:spPr>
        <a:xfrm>
          <a:off x="15266044" y="1003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34670</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4B96A931-C86D-47E3-B427-EAFD0C4AC32D}"/>
            </a:ext>
          </a:extLst>
        </xdr:cNvPr>
        <xdr:cNvSpPr txBox="1"/>
      </xdr:nvSpPr>
      <xdr:spPr>
        <a:xfrm>
          <a:off x="14389744" y="1015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3646</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60FD892D-8DAC-40A0-B0B8-FB62DB3CF358}"/>
            </a:ext>
          </a:extLst>
        </xdr:cNvPr>
        <xdr:cNvSpPr txBox="1"/>
      </xdr:nvSpPr>
      <xdr:spPr>
        <a:xfrm>
          <a:off x="13500744" y="1011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139173</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DB2E7FF1-BB7B-4B47-88E0-05E084990640}"/>
            </a:ext>
          </a:extLst>
        </xdr:cNvPr>
        <xdr:cNvSpPr txBox="1"/>
      </xdr:nvSpPr>
      <xdr:spPr>
        <a:xfrm>
          <a:off x="12611744" y="10083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110507</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24015BFE-A445-44EA-AFAF-52F665068E19}"/>
            </a:ext>
          </a:extLst>
        </xdr:cNvPr>
        <xdr:cNvSpPr txBox="1"/>
      </xdr:nvSpPr>
      <xdr:spPr>
        <a:xfrm>
          <a:off x="15266044" y="1108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68053</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36F81E01-28B3-4621-84D9-1239A53E9FB2}"/>
            </a:ext>
          </a:extLst>
        </xdr:cNvPr>
        <xdr:cNvSpPr txBox="1"/>
      </xdr:nvSpPr>
      <xdr:spPr>
        <a:xfrm>
          <a:off x="14389744" y="11040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25599</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CB869BAB-F5AB-44DF-AB6C-F3FF5F9491AE}"/>
            </a:ext>
          </a:extLst>
        </xdr:cNvPr>
        <xdr:cNvSpPr txBox="1"/>
      </xdr:nvSpPr>
      <xdr:spPr>
        <a:xfrm>
          <a:off x="13500744" y="10998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154594</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313F0C9A-942F-457B-9325-E45098C05E56}"/>
            </a:ext>
          </a:extLst>
        </xdr:cNvPr>
        <xdr:cNvSpPr txBox="1"/>
      </xdr:nvSpPr>
      <xdr:spPr>
        <a:xfrm>
          <a:off x="12611744" y="10955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9F11E743-5F80-4F41-8437-A43259A17D4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BC6A36CA-622B-4A9B-B26B-9ADCAF08FC81}"/>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2B87BE6E-DC45-4E3F-8BF2-183468A5B4A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B765EE92-EC7F-47F3-8126-BD108BF6EDD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D035CB5E-2CBD-401D-A892-AB71083D331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A18E26CA-6D4A-462D-8B68-9BC30E663B37}"/>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0B8A9A32-EA61-409E-B256-06D3B3C1C78F}"/>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4B933634-1185-4773-AC22-DFBF0A8B72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45500EDD-45A4-42F9-81F1-320DA5B0D508}"/>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CD4C1126-0040-49A7-8B42-78338FCEE0C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a:extLst>
            <a:ext uri="{FF2B5EF4-FFF2-40B4-BE49-F238E27FC236}">
              <a16:creationId xmlns:a16="http://schemas.microsoft.com/office/drawing/2014/main" id="{F6A30209-B824-4BE8-9741-6CF65704BC72}"/>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a:extLst>
            <a:ext uri="{FF2B5EF4-FFF2-40B4-BE49-F238E27FC236}">
              <a16:creationId xmlns:a16="http://schemas.microsoft.com/office/drawing/2014/main" id="{45DDC18F-6908-4872-86E5-876B070CF4BB}"/>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a:extLst>
            <a:ext uri="{FF2B5EF4-FFF2-40B4-BE49-F238E27FC236}">
              <a16:creationId xmlns:a16="http://schemas.microsoft.com/office/drawing/2014/main" id="{6AA8F06F-2DB2-4AFA-B59E-0C5AB2819BCE}"/>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a:extLst>
            <a:ext uri="{FF2B5EF4-FFF2-40B4-BE49-F238E27FC236}">
              <a16:creationId xmlns:a16="http://schemas.microsoft.com/office/drawing/2014/main" id="{46AEFE90-1ABD-4BDF-B4F9-C4C3C1306716}"/>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a:extLst>
            <a:ext uri="{FF2B5EF4-FFF2-40B4-BE49-F238E27FC236}">
              <a16:creationId xmlns:a16="http://schemas.microsoft.com/office/drawing/2014/main" id="{D1D68E5C-0716-4A3F-9911-1EC7FB9F1305}"/>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a:extLst>
            <a:ext uri="{FF2B5EF4-FFF2-40B4-BE49-F238E27FC236}">
              <a16:creationId xmlns:a16="http://schemas.microsoft.com/office/drawing/2014/main" id="{321DCDC3-AFBA-49B6-8F3C-64CC809F61E6}"/>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a:extLst>
            <a:ext uri="{FF2B5EF4-FFF2-40B4-BE49-F238E27FC236}">
              <a16:creationId xmlns:a16="http://schemas.microsoft.com/office/drawing/2014/main" id="{81A440D6-2C09-46B9-9401-5EB5ABC382C8}"/>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a:extLst>
            <a:ext uri="{FF2B5EF4-FFF2-40B4-BE49-F238E27FC236}">
              <a16:creationId xmlns:a16="http://schemas.microsoft.com/office/drawing/2014/main" id="{CBD8B08E-DEB9-4CB8-A82B-1034A2718875}"/>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a:extLst>
            <a:ext uri="{FF2B5EF4-FFF2-40B4-BE49-F238E27FC236}">
              <a16:creationId xmlns:a16="http://schemas.microsoft.com/office/drawing/2014/main" id="{14442FA5-51CD-4FD1-83F1-EB86531810F6}"/>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a:extLst>
            <a:ext uri="{FF2B5EF4-FFF2-40B4-BE49-F238E27FC236}">
              <a16:creationId xmlns:a16="http://schemas.microsoft.com/office/drawing/2014/main" id="{92A1A105-7CD5-480A-B449-E81B95C7CBCF}"/>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a:extLst>
            <a:ext uri="{FF2B5EF4-FFF2-40B4-BE49-F238E27FC236}">
              <a16:creationId xmlns:a16="http://schemas.microsoft.com/office/drawing/2014/main" id="{68E86974-34AA-4F15-B699-4E9059834E68}"/>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a:extLst>
            <a:ext uri="{FF2B5EF4-FFF2-40B4-BE49-F238E27FC236}">
              <a16:creationId xmlns:a16="http://schemas.microsoft.com/office/drawing/2014/main" id="{33164850-B35A-4558-89B4-A08E9915BDCA}"/>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A754FBDB-28A2-46BD-A1A6-B33C65B9F26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BC7D3DC8-A872-4BF5-ACC8-968B42C576C1}"/>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4794CDEB-B192-4331-BB2E-36A96663FECA}"/>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70213</xdr:rowOff>
    </xdr:from>
    <xdr:to>
      <xdr:col>116</xdr:col>
      <xdr:colOff>62864</xdr:colOff>
      <xdr:row>64</xdr:row>
      <xdr:rowOff>91440</xdr:rowOff>
    </xdr:to>
    <xdr:cxnSp macro="">
      <xdr:nvCxnSpPr>
        <xdr:cNvPr id="691" name="直線コネクタ 690">
          <a:extLst>
            <a:ext uri="{FF2B5EF4-FFF2-40B4-BE49-F238E27FC236}">
              <a16:creationId xmlns:a16="http://schemas.microsoft.com/office/drawing/2014/main" id="{237C91C9-0573-4776-B468-1A8CD602A718}"/>
            </a:ext>
          </a:extLst>
        </xdr:cNvPr>
        <xdr:cNvCxnSpPr/>
      </xdr:nvCxnSpPr>
      <xdr:spPr>
        <a:xfrm flipV="1">
          <a:off x="22160864" y="9499963"/>
          <a:ext cx="0" cy="1564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95267</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944798AE-81E3-40FC-9186-EAAD2E3AD897}"/>
            </a:ext>
          </a:extLst>
        </xdr:cNvPr>
        <xdr:cNvSpPr txBox="1"/>
      </xdr:nvSpPr>
      <xdr:spPr>
        <a:xfrm>
          <a:off x="22199600" y="1106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91440</xdr:rowOff>
    </xdr:from>
    <xdr:to>
      <xdr:col>116</xdr:col>
      <xdr:colOff>152400</xdr:colOff>
      <xdr:row>64</xdr:row>
      <xdr:rowOff>91440</xdr:rowOff>
    </xdr:to>
    <xdr:cxnSp macro="">
      <xdr:nvCxnSpPr>
        <xdr:cNvPr id="693" name="直線コネクタ 692">
          <a:extLst>
            <a:ext uri="{FF2B5EF4-FFF2-40B4-BE49-F238E27FC236}">
              <a16:creationId xmlns:a16="http://schemas.microsoft.com/office/drawing/2014/main" id="{8090DA2E-BFF2-49B3-92B1-6B0BF053065F}"/>
            </a:ext>
          </a:extLst>
        </xdr:cNvPr>
        <xdr:cNvCxnSpPr/>
      </xdr:nvCxnSpPr>
      <xdr:spPr>
        <a:xfrm>
          <a:off x="22072600" y="110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16890</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4972C6AC-62B2-425E-ACD1-DCF2C8640EA6}"/>
            </a:ext>
          </a:extLst>
        </xdr:cNvPr>
        <xdr:cNvSpPr txBox="1"/>
      </xdr:nvSpPr>
      <xdr:spPr>
        <a:xfrm>
          <a:off x="22199600" y="9275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70213</xdr:rowOff>
    </xdr:from>
    <xdr:to>
      <xdr:col>116</xdr:col>
      <xdr:colOff>152400</xdr:colOff>
      <xdr:row>55</xdr:row>
      <xdr:rowOff>70213</xdr:rowOff>
    </xdr:to>
    <xdr:cxnSp macro="">
      <xdr:nvCxnSpPr>
        <xdr:cNvPr id="695" name="直線コネクタ 694">
          <a:extLst>
            <a:ext uri="{FF2B5EF4-FFF2-40B4-BE49-F238E27FC236}">
              <a16:creationId xmlns:a16="http://schemas.microsoft.com/office/drawing/2014/main" id="{BE8B98A4-C296-4584-AA77-02844A0D5EC5}"/>
            </a:ext>
          </a:extLst>
        </xdr:cNvPr>
        <xdr:cNvCxnSpPr/>
      </xdr:nvCxnSpPr>
      <xdr:spPr>
        <a:xfrm>
          <a:off x="22072600" y="9499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47189</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6BF9ED90-20C0-4338-BA0B-7F028E8D9107}"/>
            </a:ext>
          </a:extLst>
        </xdr:cNvPr>
        <xdr:cNvSpPr txBox="1"/>
      </xdr:nvSpPr>
      <xdr:spPr>
        <a:xfrm>
          <a:off x="22199600" y="10505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24312</xdr:rowOff>
    </xdr:from>
    <xdr:to>
      <xdr:col>116</xdr:col>
      <xdr:colOff>114300</xdr:colOff>
      <xdr:row>62</xdr:row>
      <xdr:rowOff>125912</xdr:rowOff>
    </xdr:to>
    <xdr:sp macro="" textlink="">
      <xdr:nvSpPr>
        <xdr:cNvPr id="697" name="フローチャート: 判断 696">
          <a:extLst>
            <a:ext uri="{FF2B5EF4-FFF2-40B4-BE49-F238E27FC236}">
              <a16:creationId xmlns:a16="http://schemas.microsoft.com/office/drawing/2014/main" id="{58826E25-15E0-453F-BC07-280E5D79B904}"/>
            </a:ext>
          </a:extLst>
        </xdr:cNvPr>
        <xdr:cNvSpPr/>
      </xdr:nvSpPr>
      <xdr:spPr>
        <a:xfrm>
          <a:off x="22110700" y="10654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34109</xdr:rowOff>
    </xdr:from>
    <xdr:to>
      <xdr:col>112</xdr:col>
      <xdr:colOff>38100</xdr:colOff>
      <xdr:row>62</xdr:row>
      <xdr:rowOff>135709</xdr:rowOff>
    </xdr:to>
    <xdr:sp macro="" textlink="">
      <xdr:nvSpPr>
        <xdr:cNvPr id="698" name="フローチャート: 判断 697">
          <a:extLst>
            <a:ext uri="{FF2B5EF4-FFF2-40B4-BE49-F238E27FC236}">
              <a16:creationId xmlns:a16="http://schemas.microsoft.com/office/drawing/2014/main" id="{61C43D32-F918-43B6-A586-BA7989E87D4B}"/>
            </a:ext>
          </a:extLst>
        </xdr:cNvPr>
        <xdr:cNvSpPr/>
      </xdr:nvSpPr>
      <xdr:spPr>
        <a:xfrm>
          <a:off x="21272500" y="106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73297</xdr:rowOff>
    </xdr:from>
    <xdr:to>
      <xdr:col>107</xdr:col>
      <xdr:colOff>101600</xdr:colOff>
      <xdr:row>63</xdr:row>
      <xdr:rowOff>3447</xdr:rowOff>
    </xdr:to>
    <xdr:sp macro="" textlink="">
      <xdr:nvSpPr>
        <xdr:cNvPr id="699" name="フローチャート: 判断 698">
          <a:extLst>
            <a:ext uri="{FF2B5EF4-FFF2-40B4-BE49-F238E27FC236}">
              <a16:creationId xmlns:a16="http://schemas.microsoft.com/office/drawing/2014/main" id="{B470815E-053D-443B-8823-6CBE5625515B}"/>
            </a:ext>
          </a:extLst>
        </xdr:cNvPr>
        <xdr:cNvSpPr/>
      </xdr:nvSpPr>
      <xdr:spPr>
        <a:xfrm>
          <a:off x="20383500" y="1070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73297</xdr:rowOff>
    </xdr:from>
    <xdr:to>
      <xdr:col>102</xdr:col>
      <xdr:colOff>165100</xdr:colOff>
      <xdr:row>63</xdr:row>
      <xdr:rowOff>3447</xdr:rowOff>
    </xdr:to>
    <xdr:sp macro="" textlink="">
      <xdr:nvSpPr>
        <xdr:cNvPr id="700" name="フローチャート: 判断 699">
          <a:extLst>
            <a:ext uri="{FF2B5EF4-FFF2-40B4-BE49-F238E27FC236}">
              <a16:creationId xmlns:a16="http://schemas.microsoft.com/office/drawing/2014/main" id="{539E8365-030A-4F7B-99F9-3DD9FC154BAC}"/>
            </a:ext>
          </a:extLst>
        </xdr:cNvPr>
        <xdr:cNvSpPr/>
      </xdr:nvSpPr>
      <xdr:spPr>
        <a:xfrm>
          <a:off x="19494500" y="1070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66766</xdr:rowOff>
    </xdr:from>
    <xdr:to>
      <xdr:col>98</xdr:col>
      <xdr:colOff>38100</xdr:colOff>
      <xdr:row>62</xdr:row>
      <xdr:rowOff>168366</xdr:rowOff>
    </xdr:to>
    <xdr:sp macro="" textlink="">
      <xdr:nvSpPr>
        <xdr:cNvPr id="701" name="フローチャート: 判断 700">
          <a:extLst>
            <a:ext uri="{FF2B5EF4-FFF2-40B4-BE49-F238E27FC236}">
              <a16:creationId xmlns:a16="http://schemas.microsoft.com/office/drawing/2014/main" id="{E13A00B5-14F7-4264-B439-3042D8304C35}"/>
            </a:ext>
          </a:extLst>
        </xdr:cNvPr>
        <xdr:cNvSpPr/>
      </xdr:nvSpPr>
      <xdr:spPr>
        <a:xfrm>
          <a:off x="18605500" y="1069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C786A3E7-441D-4A7E-82ED-EE4C5D1BC5F2}"/>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3F1EED1A-4B1F-44B8-A2FE-A9F52BBB2283}"/>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C4EFD18A-7BB9-4256-8A98-11E2AFB36093}"/>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D933D6B5-A3E9-46B1-AEE9-771ABF5AFF3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87AF907-46A3-4555-8716-E49C2F47699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110853</xdr:rowOff>
    </xdr:from>
    <xdr:to>
      <xdr:col>116</xdr:col>
      <xdr:colOff>114300</xdr:colOff>
      <xdr:row>64</xdr:row>
      <xdr:rowOff>41003</xdr:rowOff>
    </xdr:to>
    <xdr:sp macro="" textlink="">
      <xdr:nvSpPr>
        <xdr:cNvPr id="707" name="楕円 706">
          <a:extLst>
            <a:ext uri="{FF2B5EF4-FFF2-40B4-BE49-F238E27FC236}">
              <a16:creationId xmlns:a16="http://schemas.microsoft.com/office/drawing/2014/main" id="{7DA2BB74-D429-495F-9B5B-BC78324A3529}"/>
            </a:ext>
          </a:extLst>
        </xdr:cNvPr>
        <xdr:cNvSpPr/>
      </xdr:nvSpPr>
      <xdr:spPr>
        <a:xfrm>
          <a:off x="22110700" y="1091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25780</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9FEB1183-FF06-410F-B566-F5B8BFED7278}"/>
            </a:ext>
          </a:extLst>
        </xdr:cNvPr>
        <xdr:cNvSpPr txBox="1"/>
      </xdr:nvSpPr>
      <xdr:spPr>
        <a:xfrm>
          <a:off x="22199600" y="10827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114119</xdr:rowOff>
    </xdr:from>
    <xdr:to>
      <xdr:col>112</xdr:col>
      <xdr:colOff>38100</xdr:colOff>
      <xdr:row>64</xdr:row>
      <xdr:rowOff>44269</xdr:rowOff>
    </xdr:to>
    <xdr:sp macro="" textlink="">
      <xdr:nvSpPr>
        <xdr:cNvPr id="709" name="楕円 708">
          <a:extLst>
            <a:ext uri="{FF2B5EF4-FFF2-40B4-BE49-F238E27FC236}">
              <a16:creationId xmlns:a16="http://schemas.microsoft.com/office/drawing/2014/main" id="{183C56E0-AD77-4927-9EF3-43FD5D398DA8}"/>
            </a:ext>
          </a:extLst>
        </xdr:cNvPr>
        <xdr:cNvSpPr/>
      </xdr:nvSpPr>
      <xdr:spPr>
        <a:xfrm>
          <a:off x="21272500" y="1091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161653</xdr:rowOff>
    </xdr:from>
    <xdr:to>
      <xdr:col>116</xdr:col>
      <xdr:colOff>63500</xdr:colOff>
      <xdr:row>63</xdr:row>
      <xdr:rowOff>164919</xdr:rowOff>
    </xdr:to>
    <xdr:cxnSp macro="">
      <xdr:nvCxnSpPr>
        <xdr:cNvPr id="710" name="直線コネクタ 709">
          <a:extLst>
            <a:ext uri="{FF2B5EF4-FFF2-40B4-BE49-F238E27FC236}">
              <a16:creationId xmlns:a16="http://schemas.microsoft.com/office/drawing/2014/main" id="{226B76EA-D375-48AC-8047-F073493C3CF6}"/>
            </a:ext>
          </a:extLst>
        </xdr:cNvPr>
        <xdr:cNvCxnSpPr/>
      </xdr:nvCxnSpPr>
      <xdr:spPr>
        <a:xfrm flipV="1">
          <a:off x="21323300" y="10963003"/>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117384</xdr:rowOff>
    </xdr:from>
    <xdr:to>
      <xdr:col>107</xdr:col>
      <xdr:colOff>101600</xdr:colOff>
      <xdr:row>64</xdr:row>
      <xdr:rowOff>47534</xdr:rowOff>
    </xdr:to>
    <xdr:sp macro="" textlink="">
      <xdr:nvSpPr>
        <xdr:cNvPr id="711" name="楕円 710">
          <a:extLst>
            <a:ext uri="{FF2B5EF4-FFF2-40B4-BE49-F238E27FC236}">
              <a16:creationId xmlns:a16="http://schemas.microsoft.com/office/drawing/2014/main" id="{733FA2A2-0CAD-448B-8C59-455B98B83850}"/>
            </a:ext>
          </a:extLst>
        </xdr:cNvPr>
        <xdr:cNvSpPr/>
      </xdr:nvSpPr>
      <xdr:spPr>
        <a:xfrm>
          <a:off x="20383500" y="1091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164919</xdr:rowOff>
    </xdr:from>
    <xdr:to>
      <xdr:col>111</xdr:col>
      <xdr:colOff>177800</xdr:colOff>
      <xdr:row>63</xdr:row>
      <xdr:rowOff>168184</xdr:rowOff>
    </xdr:to>
    <xdr:cxnSp macro="">
      <xdr:nvCxnSpPr>
        <xdr:cNvPr id="712" name="直線コネクタ 711">
          <a:extLst>
            <a:ext uri="{FF2B5EF4-FFF2-40B4-BE49-F238E27FC236}">
              <a16:creationId xmlns:a16="http://schemas.microsoft.com/office/drawing/2014/main" id="{3E020A40-F9A9-4E8F-B517-2B6E7DC35B06}"/>
            </a:ext>
          </a:extLst>
        </xdr:cNvPr>
        <xdr:cNvCxnSpPr/>
      </xdr:nvCxnSpPr>
      <xdr:spPr>
        <a:xfrm flipV="1">
          <a:off x="20434300" y="1096626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120650</xdr:rowOff>
    </xdr:from>
    <xdr:to>
      <xdr:col>102</xdr:col>
      <xdr:colOff>165100</xdr:colOff>
      <xdr:row>64</xdr:row>
      <xdr:rowOff>50800</xdr:rowOff>
    </xdr:to>
    <xdr:sp macro="" textlink="">
      <xdr:nvSpPr>
        <xdr:cNvPr id="713" name="楕円 712">
          <a:extLst>
            <a:ext uri="{FF2B5EF4-FFF2-40B4-BE49-F238E27FC236}">
              <a16:creationId xmlns:a16="http://schemas.microsoft.com/office/drawing/2014/main" id="{07F0154D-5A11-43B6-959F-DDEAD37A79F1}"/>
            </a:ext>
          </a:extLst>
        </xdr:cNvPr>
        <xdr:cNvSpPr/>
      </xdr:nvSpPr>
      <xdr:spPr>
        <a:xfrm>
          <a:off x="194945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168184</xdr:rowOff>
    </xdr:from>
    <xdr:to>
      <xdr:col>107</xdr:col>
      <xdr:colOff>50800</xdr:colOff>
      <xdr:row>64</xdr:row>
      <xdr:rowOff>0</xdr:rowOff>
    </xdr:to>
    <xdr:cxnSp macro="">
      <xdr:nvCxnSpPr>
        <xdr:cNvPr id="714" name="直線コネクタ 713">
          <a:extLst>
            <a:ext uri="{FF2B5EF4-FFF2-40B4-BE49-F238E27FC236}">
              <a16:creationId xmlns:a16="http://schemas.microsoft.com/office/drawing/2014/main" id="{04875DBD-5CD5-4702-A35D-4FE1D37E2F44}"/>
            </a:ext>
          </a:extLst>
        </xdr:cNvPr>
        <xdr:cNvCxnSpPr/>
      </xdr:nvCxnSpPr>
      <xdr:spPr>
        <a:xfrm flipV="1">
          <a:off x="19545300" y="10969534"/>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120650</xdr:rowOff>
    </xdr:from>
    <xdr:to>
      <xdr:col>98</xdr:col>
      <xdr:colOff>38100</xdr:colOff>
      <xdr:row>64</xdr:row>
      <xdr:rowOff>50800</xdr:rowOff>
    </xdr:to>
    <xdr:sp macro="" textlink="">
      <xdr:nvSpPr>
        <xdr:cNvPr id="715" name="楕円 714">
          <a:extLst>
            <a:ext uri="{FF2B5EF4-FFF2-40B4-BE49-F238E27FC236}">
              <a16:creationId xmlns:a16="http://schemas.microsoft.com/office/drawing/2014/main" id="{9492D436-AA5D-40E5-BBC2-65C17811CEB5}"/>
            </a:ext>
          </a:extLst>
        </xdr:cNvPr>
        <xdr:cNvSpPr/>
      </xdr:nvSpPr>
      <xdr:spPr>
        <a:xfrm>
          <a:off x="186055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0</xdr:rowOff>
    </xdr:from>
    <xdr:to>
      <xdr:col>102</xdr:col>
      <xdr:colOff>114300</xdr:colOff>
      <xdr:row>64</xdr:row>
      <xdr:rowOff>0</xdr:rowOff>
    </xdr:to>
    <xdr:cxnSp macro="">
      <xdr:nvCxnSpPr>
        <xdr:cNvPr id="716" name="直線コネクタ 715">
          <a:extLst>
            <a:ext uri="{FF2B5EF4-FFF2-40B4-BE49-F238E27FC236}">
              <a16:creationId xmlns:a16="http://schemas.microsoft.com/office/drawing/2014/main" id="{86DE5BE9-6BB9-422B-8870-20A56C5FD449}"/>
            </a:ext>
          </a:extLst>
        </xdr:cNvPr>
        <xdr:cNvCxnSpPr/>
      </xdr:nvCxnSpPr>
      <xdr:spPr>
        <a:xfrm>
          <a:off x="18656300" y="1097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152236</xdr:rowOff>
    </xdr:from>
    <xdr:ext cx="469744" cy="259045"/>
    <xdr:sp macro="" textlink="">
      <xdr:nvSpPr>
        <xdr:cNvPr id="717" name="n_1aveValue【保健センター・保健所】&#10;一人当たり面積">
          <a:extLst>
            <a:ext uri="{FF2B5EF4-FFF2-40B4-BE49-F238E27FC236}">
              <a16:creationId xmlns:a16="http://schemas.microsoft.com/office/drawing/2014/main" id="{A6FE5575-1C34-49A3-826B-90B28CF50049}"/>
            </a:ext>
          </a:extLst>
        </xdr:cNvPr>
        <xdr:cNvSpPr txBox="1"/>
      </xdr:nvSpPr>
      <xdr:spPr>
        <a:xfrm>
          <a:off x="21075727" y="1043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19974</xdr:rowOff>
    </xdr:from>
    <xdr:ext cx="469744" cy="259045"/>
    <xdr:sp macro="" textlink="">
      <xdr:nvSpPr>
        <xdr:cNvPr id="718" name="n_2aveValue【保健センター・保健所】&#10;一人当たり面積">
          <a:extLst>
            <a:ext uri="{FF2B5EF4-FFF2-40B4-BE49-F238E27FC236}">
              <a16:creationId xmlns:a16="http://schemas.microsoft.com/office/drawing/2014/main" id="{933B1747-D739-4FCF-95E5-1A60AC304DD6}"/>
            </a:ext>
          </a:extLst>
        </xdr:cNvPr>
        <xdr:cNvSpPr txBox="1"/>
      </xdr:nvSpPr>
      <xdr:spPr>
        <a:xfrm>
          <a:off x="20199427" y="1047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19974</xdr:rowOff>
    </xdr:from>
    <xdr:ext cx="469744" cy="259045"/>
    <xdr:sp macro="" textlink="">
      <xdr:nvSpPr>
        <xdr:cNvPr id="719" name="n_3aveValue【保健センター・保健所】&#10;一人当たり面積">
          <a:extLst>
            <a:ext uri="{FF2B5EF4-FFF2-40B4-BE49-F238E27FC236}">
              <a16:creationId xmlns:a16="http://schemas.microsoft.com/office/drawing/2014/main" id="{B266E87F-6001-48B1-BDC8-A781E4E5BCD2}"/>
            </a:ext>
          </a:extLst>
        </xdr:cNvPr>
        <xdr:cNvSpPr txBox="1"/>
      </xdr:nvSpPr>
      <xdr:spPr>
        <a:xfrm>
          <a:off x="19310427" y="1047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13443</xdr:rowOff>
    </xdr:from>
    <xdr:ext cx="469744" cy="259045"/>
    <xdr:sp macro="" textlink="">
      <xdr:nvSpPr>
        <xdr:cNvPr id="720" name="n_4aveValue【保健センター・保健所】&#10;一人当たり面積">
          <a:extLst>
            <a:ext uri="{FF2B5EF4-FFF2-40B4-BE49-F238E27FC236}">
              <a16:creationId xmlns:a16="http://schemas.microsoft.com/office/drawing/2014/main" id="{063C0A7D-5350-4BFB-9983-E2F4D22D0E62}"/>
            </a:ext>
          </a:extLst>
        </xdr:cNvPr>
        <xdr:cNvSpPr txBox="1"/>
      </xdr:nvSpPr>
      <xdr:spPr>
        <a:xfrm>
          <a:off x="18421427" y="1047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35396</xdr:rowOff>
    </xdr:from>
    <xdr:ext cx="469744" cy="259045"/>
    <xdr:sp macro="" textlink="">
      <xdr:nvSpPr>
        <xdr:cNvPr id="721" name="n_1mainValue【保健センター・保健所】&#10;一人当たり面積">
          <a:extLst>
            <a:ext uri="{FF2B5EF4-FFF2-40B4-BE49-F238E27FC236}">
              <a16:creationId xmlns:a16="http://schemas.microsoft.com/office/drawing/2014/main" id="{C1EAE82A-8C00-4C01-BFA9-34C877BF01F1}"/>
            </a:ext>
          </a:extLst>
        </xdr:cNvPr>
        <xdr:cNvSpPr txBox="1"/>
      </xdr:nvSpPr>
      <xdr:spPr>
        <a:xfrm>
          <a:off x="21075727" y="1100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38661</xdr:rowOff>
    </xdr:from>
    <xdr:ext cx="469744" cy="259045"/>
    <xdr:sp macro="" textlink="">
      <xdr:nvSpPr>
        <xdr:cNvPr id="722" name="n_2mainValue【保健センター・保健所】&#10;一人当たり面積">
          <a:extLst>
            <a:ext uri="{FF2B5EF4-FFF2-40B4-BE49-F238E27FC236}">
              <a16:creationId xmlns:a16="http://schemas.microsoft.com/office/drawing/2014/main" id="{6B8ED8A6-A7D7-4577-AE23-C96C485238C2}"/>
            </a:ext>
          </a:extLst>
        </xdr:cNvPr>
        <xdr:cNvSpPr txBox="1"/>
      </xdr:nvSpPr>
      <xdr:spPr>
        <a:xfrm>
          <a:off x="20199427" y="11011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41927</xdr:rowOff>
    </xdr:from>
    <xdr:ext cx="469744" cy="259045"/>
    <xdr:sp macro="" textlink="">
      <xdr:nvSpPr>
        <xdr:cNvPr id="723" name="n_3mainValue【保健センター・保健所】&#10;一人当たり面積">
          <a:extLst>
            <a:ext uri="{FF2B5EF4-FFF2-40B4-BE49-F238E27FC236}">
              <a16:creationId xmlns:a16="http://schemas.microsoft.com/office/drawing/2014/main" id="{ED5A078C-F429-405D-8E1C-66109437C4D2}"/>
            </a:ext>
          </a:extLst>
        </xdr:cNvPr>
        <xdr:cNvSpPr txBox="1"/>
      </xdr:nvSpPr>
      <xdr:spPr>
        <a:xfrm>
          <a:off x="19310427"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41927</xdr:rowOff>
    </xdr:from>
    <xdr:ext cx="469744" cy="259045"/>
    <xdr:sp macro="" textlink="">
      <xdr:nvSpPr>
        <xdr:cNvPr id="724" name="n_4mainValue【保健センター・保健所】&#10;一人当たり面積">
          <a:extLst>
            <a:ext uri="{FF2B5EF4-FFF2-40B4-BE49-F238E27FC236}">
              <a16:creationId xmlns:a16="http://schemas.microsoft.com/office/drawing/2014/main" id="{A0496ABA-2534-42F1-A6DB-C56EA583B82D}"/>
            </a:ext>
          </a:extLst>
        </xdr:cNvPr>
        <xdr:cNvSpPr txBox="1"/>
      </xdr:nvSpPr>
      <xdr:spPr>
        <a:xfrm>
          <a:off x="18421427"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39C996D0-D7C7-4A76-B167-D3999DF92C17}"/>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B6E5075D-0CD6-40F1-BDA0-911F3BBFC22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9783F9D2-E259-48C5-BB4A-1067EAE9053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9F9278C6-A081-4503-89CF-3B367023E3F2}"/>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DF1AE9B3-03A1-4ADA-9AB3-FA9102CB799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D636487F-AE71-42A4-BDA2-0E9F3B69FFF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1BC717EE-D0EF-4006-93E8-62DAB1EB8E9C}"/>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F5BCD919-B9C6-4DDE-A0EE-37F740225B5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BC88AD30-A6D2-4A9B-A5F4-1248FD87511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49D87E7B-1C16-4D4E-BD43-C49FAEC2F55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ADCF386E-FAB7-4D62-8C8A-6DC052B7C785}"/>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6" name="直線コネクタ 735">
          <a:extLst>
            <a:ext uri="{FF2B5EF4-FFF2-40B4-BE49-F238E27FC236}">
              <a16:creationId xmlns:a16="http://schemas.microsoft.com/office/drawing/2014/main" id="{5AEA6676-86BB-4A84-8644-C00C8C6AD2CA}"/>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7" name="テキスト ボックス 736">
          <a:extLst>
            <a:ext uri="{FF2B5EF4-FFF2-40B4-BE49-F238E27FC236}">
              <a16:creationId xmlns:a16="http://schemas.microsoft.com/office/drawing/2014/main" id="{3FCCC2EF-2B92-4C84-A8AA-D5D6824E4EC1}"/>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8" name="直線コネクタ 737">
          <a:extLst>
            <a:ext uri="{FF2B5EF4-FFF2-40B4-BE49-F238E27FC236}">
              <a16:creationId xmlns:a16="http://schemas.microsoft.com/office/drawing/2014/main" id="{F9122515-C0FC-40E5-8E9B-884C9793DD1B}"/>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9" name="テキスト ボックス 738">
          <a:extLst>
            <a:ext uri="{FF2B5EF4-FFF2-40B4-BE49-F238E27FC236}">
              <a16:creationId xmlns:a16="http://schemas.microsoft.com/office/drawing/2014/main" id="{40FA336D-4A66-4A3D-BE6A-132DBA4C9536}"/>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0" name="直線コネクタ 739">
          <a:extLst>
            <a:ext uri="{FF2B5EF4-FFF2-40B4-BE49-F238E27FC236}">
              <a16:creationId xmlns:a16="http://schemas.microsoft.com/office/drawing/2014/main" id="{AA05D6F8-C809-4359-9555-AB1E3BF48DE8}"/>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1" name="テキスト ボックス 740">
          <a:extLst>
            <a:ext uri="{FF2B5EF4-FFF2-40B4-BE49-F238E27FC236}">
              <a16:creationId xmlns:a16="http://schemas.microsoft.com/office/drawing/2014/main" id="{FFC42008-EEBC-4D15-BA6D-9B23206623A2}"/>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2" name="直線コネクタ 741">
          <a:extLst>
            <a:ext uri="{FF2B5EF4-FFF2-40B4-BE49-F238E27FC236}">
              <a16:creationId xmlns:a16="http://schemas.microsoft.com/office/drawing/2014/main" id="{18F45EBD-31BF-4A9A-AC91-F783F63436D4}"/>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3" name="テキスト ボックス 742">
          <a:extLst>
            <a:ext uri="{FF2B5EF4-FFF2-40B4-BE49-F238E27FC236}">
              <a16:creationId xmlns:a16="http://schemas.microsoft.com/office/drawing/2014/main" id="{BFE12E13-29F4-4165-9442-A8A48E4DCE13}"/>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4" name="直線コネクタ 743">
          <a:extLst>
            <a:ext uri="{FF2B5EF4-FFF2-40B4-BE49-F238E27FC236}">
              <a16:creationId xmlns:a16="http://schemas.microsoft.com/office/drawing/2014/main" id="{0E29C6C5-76E6-4BBD-AD14-11A5DEEDD361}"/>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5" name="テキスト ボックス 744">
          <a:extLst>
            <a:ext uri="{FF2B5EF4-FFF2-40B4-BE49-F238E27FC236}">
              <a16:creationId xmlns:a16="http://schemas.microsoft.com/office/drawing/2014/main" id="{0FD4E88C-2FCB-49DB-B235-5AE617CA4F9E}"/>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6" name="直線コネクタ 745">
          <a:extLst>
            <a:ext uri="{FF2B5EF4-FFF2-40B4-BE49-F238E27FC236}">
              <a16:creationId xmlns:a16="http://schemas.microsoft.com/office/drawing/2014/main" id="{DCF46BFF-8BE6-4B90-9426-68F6522633C6}"/>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7" name="テキスト ボックス 746">
          <a:extLst>
            <a:ext uri="{FF2B5EF4-FFF2-40B4-BE49-F238E27FC236}">
              <a16:creationId xmlns:a16="http://schemas.microsoft.com/office/drawing/2014/main" id="{30FE79F8-AD93-4A00-B3B3-6895F593AB9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8" name="直線コネクタ 747">
          <a:extLst>
            <a:ext uri="{FF2B5EF4-FFF2-40B4-BE49-F238E27FC236}">
              <a16:creationId xmlns:a16="http://schemas.microsoft.com/office/drawing/2014/main" id="{80C61A21-4830-43B0-A8E1-613991B98B1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829B1F1F-A6D9-4DA6-A153-ED476AB459CA}"/>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165463</xdr:rowOff>
    </xdr:from>
    <xdr:to>
      <xdr:col>85</xdr:col>
      <xdr:colOff>126364</xdr:colOff>
      <xdr:row>86</xdr:row>
      <xdr:rowOff>123008</xdr:rowOff>
    </xdr:to>
    <xdr:cxnSp macro="">
      <xdr:nvCxnSpPr>
        <xdr:cNvPr id="750" name="直線コネクタ 749">
          <a:extLst>
            <a:ext uri="{FF2B5EF4-FFF2-40B4-BE49-F238E27FC236}">
              <a16:creationId xmlns:a16="http://schemas.microsoft.com/office/drawing/2014/main" id="{0A1CB725-68F3-485B-A421-DD75881124B5}"/>
            </a:ext>
          </a:extLst>
        </xdr:cNvPr>
        <xdr:cNvCxnSpPr/>
      </xdr:nvCxnSpPr>
      <xdr:spPr>
        <a:xfrm flipV="1">
          <a:off x="16318864" y="13367113"/>
          <a:ext cx="0" cy="150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126835</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52EBB138-C956-413D-9701-97D0554DF6B5}"/>
            </a:ext>
          </a:extLst>
        </xdr:cNvPr>
        <xdr:cNvSpPr txBox="1"/>
      </xdr:nvSpPr>
      <xdr:spPr>
        <a:xfrm>
          <a:off x="16357600" y="14871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123008</xdr:rowOff>
    </xdr:from>
    <xdr:to>
      <xdr:col>86</xdr:col>
      <xdr:colOff>25400</xdr:colOff>
      <xdr:row>86</xdr:row>
      <xdr:rowOff>123008</xdr:rowOff>
    </xdr:to>
    <xdr:cxnSp macro="">
      <xdr:nvCxnSpPr>
        <xdr:cNvPr id="752" name="直線コネクタ 751">
          <a:extLst>
            <a:ext uri="{FF2B5EF4-FFF2-40B4-BE49-F238E27FC236}">
              <a16:creationId xmlns:a16="http://schemas.microsoft.com/office/drawing/2014/main" id="{4E061887-A454-49F4-9245-7B08102F5DC7}"/>
            </a:ext>
          </a:extLst>
        </xdr:cNvPr>
        <xdr:cNvCxnSpPr/>
      </xdr:nvCxnSpPr>
      <xdr:spPr>
        <a:xfrm>
          <a:off x="16230600" y="14867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112140</xdr:rowOff>
    </xdr:from>
    <xdr:ext cx="340478" cy="259045"/>
    <xdr:sp macro="" textlink="">
      <xdr:nvSpPr>
        <xdr:cNvPr id="753" name="【消防施設】&#10;有形固定資産減価償却率最大値テキスト">
          <a:extLst>
            <a:ext uri="{FF2B5EF4-FFF2-40B4-BE49-F238E27FC236}">
              <a16:creationId xmlns:a16="http://schemas.microsoft.com/office/drawing/2014/main" id="{8FC72837-C6F6-483B-84DB-0BDCA0790627}"/>
            </a:ext>
          </a:extLst>
        </xdr:cNvPr>
        <xdr:cNvSpPr txBox="1"/>
      </xdr:nvSpPr>
      <xdr:spPr>
        <a:xfrm>
          <a:off x="16357600" y="131423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165463</xdr:rowOff>
    </xdr:from>
    <xdr:to>
      <xdr:col>86</xdr:col>
      <xdr:colOff>25400</xdr:colOff>
      <xdr:row>77</xdr:row>
      <xdr:rowOff>165463</xdr:rowOff>
    </xdr:to>
    <xdr:cxnSp macro="">
      <xdr:nvCxnSpPr>
        <xdr:cNvPr id="754" name="直線コネクタ 753">
          <a:extLst>
            <a:ext uri="{FF2B5EF4-FFF2-40B4-BE49-F238E27FC236}">
              <a16:creationId xmlns:a16="http://schemas.microsoft.com/office/drawing/2014/main" id="{5E8ABE3B-AB87-47D3-A546-3816D20473F0}"/>
            </a:ext>
          </a:extLst>
        </xdr:cNvPr>
        <xdr:cNvCxnSpPr/>
      </xdr:nvCxnSpPr>
      <xdr:spPr>
        <a:xfrm>
          <a:off x="16230600" y="13367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115950</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87C107F8-94B1-436A-B8F0-E248F68C0527}"/>
            </a:ext>
          </a:extLst>
        </xdr:cNvPr>
        <xdr:cNvSpPr txBox="1"/>
      </xdr:nvSpPr>
      <xdr:spPr>
        <a:xfrm>
          <a:off x="16357600" y="141748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137523</xdr:rowOff>
    </xdr:from>
    <xdr:to>
      <xdr:col>85</xdr:col>
      <xdr:colOff>177800</xdr:colOff>
      <xdr:row>83</xdr:row>
      <xdr:rowOff>67673</xdr:rowOff>
    </xdr:to>
    <xdr:sp macro="" textlink="">
      <xdr:nvSpPr>
        <xdr:cNvPr id="756" name="フローチャート: 判断 755">
          <a:extLst>
            <a:ext uri="{FF2B5EF4-FFF2-40B4-BE49-F238E27FC236}">
              <a16:creationId xmlns:a16="http://schemas.microsoft.com/office/drawing/2014/main" id="{75B34F1C-BB53-4105-AD7E-9EF005647A8A}"/>
            </a:ext>
          </a:extLst>
        </xdr:cNvPr>
        <xdr:cNvSpPr/>
      </xdr:nvSpPr>
      <xdr:spPr>
        <a:xfrm>
          <a:off x="16268700" y="1419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155484</xdr:rowOff>
    </xdr:from>
    <xdr:to>
      <xdr:col>81</xdr:col>
      <xdr:colOff>101600</xdr:colOff>
      <xdr:row>83</xdr:row>
      <xdr:rowOff>85634</xdr:rowOff>
    </xdr:to>
    <xdr:sp macro="" textlink="">
      <xdr:nvSpPr>
        <xdr:cNvPr id="757" name="フローチャート: 判断 756">
          <a:extLst>
            <a:ext uri="{FF2B5EF4-FFF2-40B4-BE49-F238E27FC236}">
              <a16:creationId xmlns:a16="http://schemas.microsoft.com/office/drawing/2014/main" id="{84BCD9AA-F535-4E60-AFFB-5A4129E6A5AF}"/>
            </a:ext>
          </a:extLst>
        </xdr:cNvPr>
        <xdr:cNvSpPr/>
      </xdr:nvSpPr>
      <xdr:spPr>
        <a:xfrm>
          <a:off x="15430500" y="1421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122827</xdr:rowOff>
    </xdr:from>
    <xdr:to>
      <xdr:col>76</xdr:col>
      <xdr:colOff>165100</xdr:colOff>
      <xdr:row>83</xdr:row>
      <xdr:rowOff>52977</xdr:rowOff>
    </xdr:to>
    <xdr:sp macro="" textlink="">
      <xdr:nvSpPr>
        <xdr:cNvPr id="758" name="フローチャート: 判断 757">
          <a:extLst>
            <a:ext uri="{FF2B5EF4-FFF2-40B4-BE49-F238E27FC236}">
              <a16:creationId xmlns:a16="http://schemas.microsoft.com/office/drawing/2014/main" id="{1ED21084-E450-4AD5-AD23-6B6C7624CEBB}"/>
            </a:ext>
          </a:extLst>
        </xdr:cNvPr>
        <xdr:cNvSpPr/>
      </xdr:nvSpPr>
      <xdr:spPr>
        <a:xfrm>
          <a:off x="14541500" y="141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99968</xdr:rowOff>
    </xdr:from>
    <xdr:to>
      <xdr:col>72</xdr:col>
      <xdr:colOff>38100</xdr:colOff>
      <xdr:row>83</xdr:row>
      <xdr:rowOff>30118</xdr:rowOff>
    </xdr:to>
    <xdr:sp macro="" textlink="">
      <xdr:nvSpPr>
        <xdr:cNvPr id="759" name="フローチャート: 判断 758">
          <a:extLst>
            <a:ext uri="{FF2B5EF4-FFF2-40B4-BE49-F238E27FC236}">
              <a16:creationId xmlns:a16="http://schemas.microsoft.com/office/drawing/2014/main" id="{74814752-8AD2-4F9D-A71D-8BC267A5B6D9}"/>
            </a:ext>
          </a:extLst>
        </xdr:cNvPr>
        <xdr:cNvSpPr/>
      </xdr:nvSpPr>
      <xdr:spPr>
        <a:xfrm>
          <a:off x="13652500" y="1415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160382</xdr:rowOff>
    </xdr:from>
    <xdr:to>
      <xdr:col>67</xdr:col>
      <xdr:colOff>101600</xdr:colOff>
      <xdr:row>83</xdr:row>
      <xdr:rowOff>90532</xdr:rowOff>
    </xdr:to>
    <xdr:sp macro="" textlink="">
      <xdr:nvSpPr>
        <xdr:cNvPr id="760" name="フローチャート: 判断 759">
          <a:extLst>
            <a:ext uri="{FF2B5EF4-FFF2-40B4-BE49-F238E27FC236}">
              <a16:creationId xmlns:a16="http://schemas.microsoft.com/office/drawing/2014/main" id="{C97551B6-52CF-4BBB-BAED-899EA78A671B}"/>
            </a:ext>
          </a:extLst>
        </xdr:cNvPr>
        <xdr:cNvSpPr/>
      </xdr:nvSpPr>
      <xdr:spPr>
        <a:xfrm>
          <a:off x="127635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A4F7D61-8380-4DDA-B09F-FDB190E217F1}"/>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4837AD02-DF37-40AB-81A6-C51C5B671938}"/>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6AA2DDDD-5E3F-49E3-8B9D-C6BC1E78FE3B}"/>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90BE5A30-2B4E-4DF6-928D-DC6DA6A8321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4A8EACD2-CF9A-407F-AA1E-DB95BDB91F9C}"/>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160382</xdr:rowOff>
    </xdr:from>
    <xdr:to>
      <xdr:col>85</xdr:col>
      <xdr:colOff>177800</xdr:colOff>
      <xdr:row>82</xdr:row>
      <xdr:rowOff>90532</xdr:rowOff>
    </xdr:to>
    <xdr:sp macro="" textlink="">
      <xdr:nvSpPr>
        <xdr:cNvPr id="766" name="楕円 765">
          <a:extLst>
            <a:ext uri="{FF2B5EF4-FFF2-40B4-BE49-F238E27FC236}">
              <a16:creationId xmlns:a16="http://schemas.microsoft.com/office/drawing/2014/main" id="{1DBB6691-7A08-4190-B260-293A1421EADB}"/>
            </a:ext>
          </a:extLst>
        </xdr:cNvPr>
        <xdr:cNvSpPr/>
      </xdr:nvSpPr>
      <xdr:spPr>
        <a:xfrm>
          <a:off x="16268700" y="1404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11809</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F97D83D2-BA2A-45BD-A5CF-E910BBEB2EAB}"/>
            </a:ext>
          </a:extLst>
        </xdr:cNvPr>
        <xdr:cNvSpPr txBox="1"/>
      </xdr:nvSpPr>
      <xdr:spPr>
        <a:xfrm>
          <a:off x="16357600" y="13899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150586</xdr:rowOff>
    </xdr:from>
    <xdr:to>
      <xdr:col>81</xdr:col>
      <xdr:colOff>101600</xdr:colOff>
      <xdr:row>82</xdr:row>
      <xdr:rowOff>80736</xdr:rowOff>
    </xdr:to>
    <xdr:sp macro="" textlink="">
      <xdr:nvSpPr>
        <xdr:cNvPr id="768" name="楕円 767">
          <a:extLst>
            <a:ext uri="{FF2B5EF4-FFF2-40B4-BE49-F238E27FC236}">
              <a16:creationId xmlns:a16="http://schemas.microsoft.com/office/drawing/2014/main" id="{0AA41D8F-A8E7-4E26-89FE-EF7B3C7022BB}"/>
            </a:ext>
          </a:extLst>
        </xdr:cNvPr>
        <xdr:cNvSpPr/>
      </xdr:nvSpPr>
      <xdr:spPr>
        <a:xfrm>
          <a:off x="15430500" y="1403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29936</xdr:rowOff>
    </xdr:from>
    <xdr:to>
      <xdr:col>85</xdr:col>
      <xdr:colOff>127000</xdr:colOff>
      <xdr:row>82</xdr:row>
      <xdr:rowOff>39732</xdr:rowOff>
    </xdr:to>
    <xdr:cxnSp macro="">
      <xdr:nvCxnSpPr>
        <xdr:cNvPr id="769" name="直線コネクタ 768">
          <a:extLst>
            <a:ext uri="{FF2B5EF4-FFF2-40B4-BE49-F238E27FC236}">
              <a16:creationId xmlns:a16="http://schemas.microsoft.com/office/drawing/2014/main" id="{CCA2E323-F58C-44E8-8CD8-69A9E60B0580}"/>
            </a:ext>
          </a:extLst>
        </xdr:cNvPr>
        <xdr:cNvCxnSpPr/>
      </xdr:nvCxnSpPr>
      <xdr:spPr>
        <a:xfrm>
          <a:off x="15481300" y="14088836"/>
          <a:ext cx="8382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140788</xdr:rowOff>
    </xdr:from>
    <xdr:to>
      <xdr:col>76</xdr:col>
      <xdr:colOff>165100</xdr:colOff>
      <xdr:row>82</xdr:row>
      <xdr:rowOff>70938</xdr:rowOff>
    </xdr:to>
    <xdr:sp macro="" textlink="">
      <xdr:nvSpPr>
        <xdr:cNvPr id="770" name="楕円 769">
          <a:extLst>
            <a:ext uri="{FF2B5EF4-FFF2-40B4-BE49-F238E27FC236}">
              <a16:creationId xmlns:a16="http://schemas.microsoft.com/office/drawing/2014/main" id="{63AABDE8-290B-408F-B868-1AD47760D598}"/>
            </a:ext>
          </a:extLst>
        </xdr:cNvPr>
        <xdr:cNvSpPr/>
      </xdr:nvSpPr>
      <xdr:spPr>
        <a:xfrm>
          <a:off x="14541500" y="1402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20138</xdr:rowOff>
    </xdr:from>
    <xdr:to>
      <xdr:col>81</xdr:col>
      <xdr:colOff>50800</xdr:colOff>
      <xdr:row>82</xdr:row>
      <xdr:rowOff>29936</xdr:rowOff>
    </xdr:to>
    <xdr:cxnSp macro="">
      <xdr:nvCxnSpPr>
        <xdr:cNvPr id="771" name="直線コネクタ 770">
          <a:extLst>
            <a:ext uri="{FF2B5EF4-FFF2-40B4-BE49-F238E27FC236}">
              <a16:creationId xmlns:a16="http://schemas.microsoft.com/office/drawing/2014/main" id="{D455BD8A-FB45-4567-91C0-83D33D4F327D}"/>
            </a:ext>
          </a:extLst>
        </xdr:cNvPr>
        <xdr:cNvCxnSpPr/>
      </xdr:nvCxnSpPr>
      <xdr:spPr>
        <a:xfrm>
          <a:off x="14592300" y="14079038"/>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52614</xdr:rowOff>
    </xdr:from>
    <xdr:to>
      <xdr:col>72</xdr:col>
      <xdr:colOff>38100</xdr:colOff>
      <xdr:row>81</xdr:row>
      <xdr:rowOff>154214</xdr:rowOff>
    </xdr:to>
    <xdr:sp macro="" textlink="">
      <xdr:nvSpPr>
        <xdr:cNvPr id="772" name="楕円 771">
          <a:extLst>
            <a:ext uri="{FF2B5EF4-FFF2-40B4-BE49-F238E27FC236}">
              <a16:creationId xmlns:a16="http://schemas.microsoft.com/office/drawing/2014/main" id="{4354B413-1F9A-4851-81EE-6E7C6CD2DB2E}"/>
            </a:ext>
          </a:extLst>
        </xdr:cNvPr>
        <xdr:cNvSpPr/>
      </xdr:nvSpPr>
      <xdr:spPr>
        <a:xfrm>
          <a:off x="13652500" y="1394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103414</xdr:rowOff>
    </xdr:from>
    <xdr:to>
      <xdr:col>76</xdr:col>
      <xdr:colOff>114300</xdr:colOff>
      <xdr:row>82</xdr:row>
      <xdr:rowOff>20138</xdr:rowOff>
    </xdr:to>
    <xdr:cxnSp macro="">
      <xdr:nvCxnSpPr>
        <xdr:cNvPr id="773" name="直線コネクタ 772">
          <a:extLst>
            <a:ext uri="{FF2B5EF4-FFF2-40B4-BE49-F238E27FC236}">
              <a16:creationId xmlns:a16="http://schemas.microsoft.com/office/drawing/2014/main" id="{99F148CF-5C96-457A-B7A1-0260F2DEA1D2}"/>
            </a:ext>
          </a:extLst>
        </xdr:cNvPr>
        <xdr:cNvCxnSpPr/>
      </xdr:nvCxnSpPr>
      <xdr:spPr>
        <a:xfrm>
          <a:off x="13703300" y="13990864"/>
          <a:ext cx="8890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67311</xdr:rowOff>
    </xdr:from>
    <xdr:to>
      <xdr:col>67</xdr:col>
      <xdr:colOff>101600</xdr:colOff>
      <xdr:row>81</xdr:row>
      <xdr:rowOff>168911</xdr:rowOff>
    </xdr:to>
    <xdr:sp macro="" textlink="">
      <xdr:nvSpPr>
        <xdr:cNvPr id="774" name="楕円 773">
          <a:extLst>
            <a:ext uri="{FF2B5EF4-FFF2-40B4-BE49-F238E27FC236}">
              <a16:creationId xmlns:a16="http://schemas.microsoft.com/office/drawing/2014/main" id="{97C4D906-D678-44F3-8347-0548FE0A3851}"/>
            </a:ext>
          </a:extLst>
        </xdr:cNvPr>
        <xdr:cNvSpPr/>
      </xdr:nvSpPr>
      <xdr:spPr>
        <a:xfrm>
          <a:off x="12763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103414</xdr:rowOff>
    </xdr:from>
    <xdr:to>
      <xdr:col>71</xdr:col>
      <xdr:colOff>177800</xdr:colOff>
      <xdr:row>81</xdr:row>
      <xdr:rowOff>118111</xdr:rowOff>
    </xdr:to>
    <xdr:cxnSp macro="">
      <xdr:nvCxnSpPr>
        <xdr:cNvPr id="775" name="直線コネクタ 774">
          <a:extLst>
            <a:ext uri="{FF2B5EF4-FFF2-40B4-BE49-F238E27FC236}">
              <a16:creationId xmlns:a16="http://schemas.microsoft.com/office/drawing/2014/main" id="{A27C079C-6684-4339-AFA1-87AA051AE36C}"/>
            </a:ext>
          </a:extLst>
        </xdr:cNvPr>
        <xdr:cNvCxnSpPr/>
      </xdr:nvCxnSpPr>
      <xdr:spPr>
        <a:xfrm flipV="1">
          <a:off x="12814300" y="13990864"/>
          <a:ext cx="889000" cy="1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76761</xdr:rowOff>
    </xdr:from>
    <xdr:ext cx="405111" cy="259045"/>
    <xdr:sp macro="" textlink="">
      <xdr:nvSpPr>
        <xdr:cNvPr id="776" name="n_1aveValue【消防施設】&#10;有形固定資産減価償却率">
          <a:extLst>
            <a:ext uri="{FF2B5EF4-FFF2-40B4-BE49-F238E27FC236}">
              <a16:creationId xmlns:a16="http://schemas.microsoft.com/office/drawing/2014/main" id="{7CEBAD23-8C43-4941-AA20-2C47CCFCBDFB}"/>
            </a:ext>
          </a:extLst>
        </xdr:cNvPr>
        <xdr:cNvSpPr txBox="1"/>
      </xdr:nvSpPr>
      <xdr:spPr>
        <a:xfrm>
          <a:off x="15266044" y="1430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44104</xdr:rowOff>
    </xdr:from>
    <xdr:ext cx="405111" cy="259045"/>
    <xdr:sp macro="" textlink="">
      <xdr:nvSpPr>
        <xdr:cNvPr id="777" name="n_2aveValue【消防施設】&#10;有形固定資産減価償却率">
          <a:extLst>
            <a:ext uri="{FF2B5EF4-FFF2-40B4-BE49-F238E27FC236}">
              <a16:creationId xmlns:a16="http://schemas.microsoft.com/office/drawing/2014/main" id="{7DDEB303-9083-48E8-9D3A-71FE4D6AC036}"/>
            </a:ext>
          </a:extLst>
        </xdr:cNvPr>
        <xdr:cNvSpPr txBox="1"/>
      </xdr:nvSpPr>
      <xdr:spPr>
        <a:xfrm>
          <a:off x="14389744" y="1427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21245</xdr:rowOff>
    </xdr:from>
    <xdr:ext cx="405111" cy="259045"/>
    <xdr:sp macro="" textlink="">
      <xdr:nvSpPr>
        <xdr:cNvPr id="778" name="n_3aveValue【消防施設】&#10;有形固定資産減価償却率">
          <a:extLst>
            <a:ext uri="{FF2B5EF4-FFF2-40B4-BE49-F238E27FC236}">
              <a16:creationId xmlns:a16="http://schemas.microsoft.com/office/drawing/2014/main" id="{A1562AFB-7372-42B8-9C32-CCFB06D820ED}"/>
            </a:ext>
          </a:extLst>
        </xdr:cNvPr>
        <xdr:cNvSpPr txBox="1"/>
      </xdr:nvSpPr>
      <xdr:spPr>
        <a:xfrm>
          <a:off x="13500744" y="14251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81659</xdr:rowOff>
    </xdr:from>
    <xdr:ext cx="405111" cy="259045"/>
    <xdr:sp macro="" textlink="">
      <xdr:nvSpPr>
        <xdr:cNvPr id="779" name="n_4aveValue【消防施設】&#10;有形固定資産減価償却率">
          <a:extLst>
            <a:ext uri="{FF2B5EF4-FFF2-40B4-BE49-F238E27FC236}">
              <a16:creationId xmlns:a16="http://schemas.microsoft.com/office/drawing/2014/main" id="{59866EA4-9360-4A80-9473-B727500BDEC0}"/>
            </a:ext>
          </a:extLst>
        </xdr:cNvPr>
        <xdr:cNvSpPr txBox="1"/>
      </xdr:nvSpPr>
      <xdr:spPr>
        <a:xfrm>
          <a:off x="12611744" y="1431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97263</xdr:rowOff>
    </xdr:from>
    <xdr:ext cx="405111" cy="259045"/>
    <xdr:sp macro="" textlink="">
      <xdr:nvSpPr>
        <xdr:cNvPr id="780" name="n_1mainValue【消防施設】&#10;有形固定資産減価償却率">
          <a:extLst>
            <a:ext uri="{FF2B5EF4-FFF2-40B4-BE49-F238E27FC236}">
              <a16:creationId xmlns:a16="http://schemas.microsoft.com/office/drawing/2014/main" id="{7DF7398E-1605-40A5-BEF7-424D6976D248}"/>
            </a:ext>
          </a:extLst>
        </xdr:cNvPr>
        <xdr:cNvSpPr txBox="1"/>
      </xdr:nvSpPr>
      <xdr:spPr>
        <a:xfrm>
          <a:off x="15266044" y="13813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87465</xdr:rowOff>
    </xdr:from>
    <xdr:ext cx="405111" cy="259045"/>
    <xdr:sp macro="" textlink="">
      <xdr:nvSpPr>
        <xdr:cNvPr id="781" name="n_2mainValue【消防施設】&#10;有形固定資産減価償却率">
          <a:extLst>
            <a:ext uri="{FF2B5EF4-FFF2-40B4-BE49-F238E27FC236}">
              <a16:creationId xmlns:a16="http://schemas.microsoft.com/office/drawing/2014/main" id="{59377499-173A-456E-91B1-75F7305A0EBA}"/>
            </a:ext>
          </a:extLst>
        </xdr:cNvPr>
        <xdr:cNvSpPr txBox="1"/>
      </xdr:nvSpPr>
      <xdr:spPr>
        <a:xfrm>
          <a:off x="14389744" y="1380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170741</xdr:rowOff>
    </xdr:from>
    <xdr:ext cx="405111" cy="259045"/>
    <xdr:sp macro="" textlink="">
      <xdr:nvSpPr>
        <xdr:cNvPr id="782" name="n_3mainValue【消防施設】&#10;有形固定資産減価償却率">
          <a:extLst>
            <a:ext uri="{FF2B5EF4-FFF2-40B4-BE49-F238E27FC236}">
              <a16:creationId xmlns:a16="http://schemas.microsoft.com/office/drawing/2014/main" id="{59EBF386-B54D-4429-AEB0-68FE57F0BF0E}"/>
            </a:ext>
          </a:extLst>
        </xdr:cNvPr>
        <xdr:cNvSpPr txBox="1"/>
      </xdr:nvSpPr>
      <xdr:spPr>
        <a:xfrm>
          <a:off x="13500744" y="1371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13988</xdr:rowOff>
    </xdr:from>
    <xdr:ext cx="405111" cy="259045"/>
    <xdr:sp macro="" textlink="">
      <xdr:nvSpPr>
        <xdr:cNvPr id="783" name="n_4mainValue【消防施設】&#10;有形固定資産減価償却率">
          <a:extLst>
            <a:ext uri="{FF2B5EF4-FFF2-40B4-BE49-F238E27FC236}">
              <a16:creationId xmlns:a16="http://schemas.microsoft.com/office/drawing/2014/main" id="{46D3E6D8-BE23-44D8-8F90-64FC816EA16B}"/>
            </a:ext>
          </a:extLst>
        </xdr:cNvPr>
        <xdr:cNvSpPr txBox="1"/>
      </xdr:nvSpPr>
      <xdr:spPr>
        <a:xfrm>
          <a:off x="126117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C986873F-239F-4ADB-AD23-67B268ADE43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07C4CBFC-C27A-4108-87D5-227BF379F55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D63BB1C4-ABEE-4629-8EB4-264B741600B4}"/>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2A2566CF-5C1A-4182-AE55-A7420AE8A0C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81FF924E-95C0-48D6-8F5F-BDA4595FC76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66AB5E81-0406-4B98-B370-F03CFAB383E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9A092FB3-D42E-49F8-BE70-14F52DB322C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C87D0EF5-9404-4D62-9F8C-B2FF7216AFA2}"/>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64C02B4F-01AA-4383-A4C6-754376CA3B0B}"/>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D43C4552-4F63-4278-8697-6D1369AFA809}"/>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4" name="直線コネクタ 793">
          <a:extLst>
            <a:ext uri="{FF2B5EF4-FFF2-40B4-BE49-F238E27FC236}">
              <a16:creationId xmlns:a16="http://schemas.microsoft.com/office/drawing/2014/main" id="{5EBDE2F8-66F5-4FB2-B6F7-FED51472EC45}"/>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5" name="テキスト ボックス 794">
          <a:extLst>
            <a:ext uri="{FF2B5EF4-FFF2-40B4-BE49-F238E27FC236}">
              <a16:creationId xmlns:a16="http://schemas.microsoft.com/office/drawing/2014/main" id="{5AAEE105-3D8F-4F44-946E-A2BE7BA8A4FA}"/>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6" name="直線コネクタ 795">
          <a:extLst>
            <a:ext uri="{FF2B5EF4-FFF2-40B4-BE49-F238E27FC236}">
              <a16:creationId xmlns:a16="http://schemas.microsoft.com/office/drawing/2014/main" id="{BB9A0B54-5E57-486F-8F7A-3C5F69152BFD}"/>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7" name="テキスト ボックス 796">
          <a:extLst>
            <a:ext uri="{FF2B5EF4-FFF2-40B4-BE49-F238E27FC236}">
              <a16:creationId xmlns:a16="http://schemas.microsoft.com/office/drawing/2014/main" id="{1EC062EC-A97F-4E74-8CE9-6BF63649254B}"/>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8" name="直線コネクタ 797">
          <a:extLst>
            <a:ext uri="{FF2B5EF4-FFF2-40B4-BE49-F238E27FC236}">
              <a16:creationId xmlns:a16="http://schemas.microsoft.com/office/drawing/2014/main" id="{6E9BDEC1-8920-4DD4-9A61-EE6B4ED0B7C0}"/>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9" name="テキスト ボックス 798">
          <a:extLst>
            <a:ext uri="{FF2B5EF4-FFF2-40B4-BE49-F238E27FC236}">
              <a16:creationId xmlns:a16="http://schemas.microsoft.com/office/drawing/2014/main" id="{9613E152-2DC4-453B-B69A-B5D834517F22}"/>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800" name="直線コネクタ 799">
          <a:extLst>
            <a:ext uri="{FF2B5EF4-FFF2-40B4-BE49-F238E27FC236}">
              <a16:creationId xmlns:a16="http://schemas.microsoft.com/office/drawing/2014/main" id="{3F4A044B-CB29-419A-9AED-BCE46D847264}"/>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801" name="テキスト ボックス 800">
          <a:extLst>
            <a:ext uri="{FF2B5EF4-FFF2-40B4-BE49-F238E27FC236}">
              <a16:creationId xmlns:a16="http://schemas.microsoft.com/office/drawing/2014/main" id="{5F8B6A54-88BB-417E-9A8A-4C9D22B13E7B}"/>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802" name="直線コネクタ 801">
          <a:extLst>
            <a:ext uri="{FF2B5EF4-FFF2-40B4-BE49-F238E27FC236}">
              <a16:creationId xmlns:a16="http://schemas.microsoft.com/office/drawing/2014/main" id="{DDE7EC58-4484-4061-8C6F-E2E83ADB27DE}"/>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3" name="テキスト ボックス 802">
          <a:extLst>
            <a:ext uri="{FF2B5EF4-FFF2-40B4-BE49-F238E27FC236}">
              <a16:creationId xmlns:a16="http://schemas.microsoft.com/office/drawing/2014/main" id="{A40E156D-29F3-4796-806B-CE001DD15AC7}"/>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4" name="直線コネクタ 803">
          <a:extLst>
            <a:ext uri="{FF2B5EF4-FFF2-40B4-BE49-F238E27FC236}">
              <a16:creationId xmlns:a16="http://schemas.microsoft.com/office/drawing/2014/main" id="{A5130789-BAAD-4FA5-992B-4514506B6CF2}"/>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5" name="テキスト ボックス 804">
          <a:extLst>
            <a:ext uri="{FF2B5EF4-FFF2-40B4-BE49-F238E27FC236}">
              <a16:creationId xmlns:a16="http://schemas.microsoft.com/office/drawing/2014/main" id="{E1909060-24EF-4EB4-B299-0A5C6CB1A34A}"/>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6" name="直線コネクタ 805">
          <a:extLst>
            <a:ext uri="{FF2B5EF4-FFF2-40B4-BE49-F238E27FC236}">
              <a16:creationId xmlns:a16="http://schemas.microsoft.com/office/drawing/2014/main" id="{865AA71C-7DB6-4532-8BB3-57D61F9F7945}"/>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7" name="テキスト ボックス 806">
          <a:extLst>
            <a:ext uri="{FF2B5EF4-FFF2-40B4-BE49-F238E27FC236}">
              <a16:creationId xmlns:a16="http://schemas.microsoft.com/office/drawing/2014/main" id="{5A2A18D4-932C-4A6C-81EE-B55E957B691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8" name="【消防施設】&#10;一人当たり面積グラフ枠">
          <a:extLst>
            <a:ext uri="{FF2B5EF4-FFF2-40B4-BE49-F238E27FC236}">
              <a16:creationId xmlns:a16="http://schemas.microsoft.com/office/drawing/2014/main" id="{6CE5D9E7-14D9-46A5-A91F-6713A7B099D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83</xdr:row>
      <xdr:rowOff>131826</xdr:rowOff>
    </xdr:from>
    <xdr:to>
      <xdr:col>116</xdr:col>
      <xdr:colOff>62864</xdr:colOff>
      <xdr:row>86</xdr:row>
      <xdr:rowOff>168075</xdr:rowOff>
    </xdr:to>
    <xdr:cxnSp macro="">
      <xdr:nvCxnSpPr>
        <xdr:cNvPr id="809" name="直線コネクタ 808">
          <a:extLst>
            <a:ext uri="{FF2B5EF4-FFF2-40B4-BE49-F238E27FC236}">
              <a16:creationId xmlns:a16="http://schemas.microsoft.com/office/drawing/2014/main" id="{5D6EF052-14DA-4783-84B1-5279B90EDA8E}"/>
            </a:ext>
          </a:extLst>
        </xdr:cNvPr>
        <xdr:cNvCxnSpPr/>
      </xdr:nvCxnSpPr>
      <xdr:spPr>
        <a:xfrm flipV="1">
          <a:off x="22160864" y="14362176"/>
          <a:ext cx="0" cy="550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87</xdr:row>
      <xdr:rowOff>452</xdr:rowOff>
    </xdr:from>
    <xdr:ext cx="469744" cy="259045"/>
    <xdr:sp macro="" textlink="">
      <xdr:nvSpPr>
        <xdr:cNvPr id="810" name="【消防施設】&#10;一人当たり面積最小値テキスト">
          <a:extLst>
            <a:ext uri="{FF2B5EF4-FFF2-40B4-BE49-F238E27FC236}">
              <a16:creationId xmlns:a16="http://schemas.microsoft.com/office/drawing/2014/main" id="{F5D7AF6F-8AA4-4652-A50A-1E151261CFF2}"/>
            </a:ext>
          </a:extLst>
        </xdr:cNvPr>
        <xdr:cNvSpPr txBox="1"/>
      </xdr:nvSpPr>
      <xdr:spPr>
        <a:xfrm>
          <a:off x="22199600" y="1491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168075</xdr:rowOff>
    </xdr:from>
    <xdr:to>
      <xdr:col>116</xdr:col>
      <xdr:colOff>152400</xdr:colOff>
      <xdr:row>86</xdr:row>
      <xdr:rowOff>168075</xdr:rowOff>
    </xdr:to>
    <xdr:cxnSp macro="">
      <xdr:nvCxnSpPr>
        <xdr:cNvPr id="811" name="直線コネクタ 810">
          <a:extLst>
            <a:ext uri="{FF2B5EF4-FFF2-40B4-BE49-F238E27FC236}">
              <a16:creationId xmlns:a16="http://schemas.microsoft.com/office/drawing/2014/main" id="{6FC25AAB-26DD-41CC-B144-9F3EFCD4FD84}"/>
            </a:ext>
          </a:extLst>
        </xdr:cNvPr>
        <xdr:cNvCxnSpPr/>
      </xdr:nvCxnSpPr>
      <xdr:spPr>
        <a:xfrm>
          <a:off x="22072600" y="14912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78503</xdr:rowOff>
    </xdr:from>
    <xdr:ext cx="469744" cy="259045"/>
    <xdr:sp macro="" textlink="">
      <xdr:nvSpPr>
        <xdr:cNvPr id="812" name="【消防施設】&#10;一人当たり面積最大値テキスト">
          <a:extLst>
            <a:ext uri="{FF2B5EF4-FFF2-40B4-BE49-F238E27FC236}">
              <a16:creationId xmlns:a16="http://schemas.microsoft.com/office/drawing/2014/main" id="{EB22C0FC-E43A-48F9-AB1B-404F4143B6B5}"/>
            </a:ext>
          </a:extLst>
        </xdr:cNvPr>
        <xdr:cNvSpPr txBox="1"/>
      </xdr:nvSpPr>
      <xdr:spPr>
        <a:xfrm>
          <a:off x="22199600" y="14137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83</xdr:row>
      <xdr:rowOff>131826</xdr:rowOff>
    </xdr:from>
    <xdr:to>
      <xdr:col>116</xdr:col>
      <xdr:colOff>152400</xdr:colOff>
      <xdr:row>83</xdr:row>
      <xdr:rowOff>131826</xdr:rowOff>
    </xdr:to>
    <xdr:cxnSp macro="">
      <xdr:nvCxnSpPr>
        <xdr:cNvPr id="813" name="直線コネクタ 812">
          <a:extLst>
            <a:ext uri="{FF2B5EF4-FFF2-40B4-BE49-F238E27FC236}">
              <a16:creationId xmlns:a16="http://schemas.microsoft.com/office/drawing/2014/main" id="{10FD7080-4FE8-446B-A83E-E88610EFBB2E}"/>
            </a:ext>
          </a:extLst>
        </xdr:cNvPr>
        <xdr:cNvCxnSpPr/>
      </xdr:nvCxnSpPr>
      <xdr:spPr>
        <a:xfrm>
          <a:off x="22072600" y="14362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19938</xdr:rowOff>
    </xdr:from>
    <xdr:ext cx="469744" cy="259045"/>
    <xdr:sp macro="" textlink="">
      <xdr:nvSpPr>
        <xdr:cNvPr id="814" name="【消防施設】&#10;一人当たり面積平均値テキスト">
          <a:extLst>
            <a:ext uri="{FF2B5EF4-FFF2-40B4-BE49-F238E27FC236}">
              <a16:creationId xmlns:a16="http://schemas.microsoft.com/office/drawing/2014/main" id="{FB3D1C12-56ED-46E6-804A-F4C68B29D040}"/>
            </a:ext>
          </a:extLst>
        </xdr:cNvPr>
        <xdr:cNvSpPr txBox="1"/>
      </xdr:nvSpPr>
      <xdr:spPr>
        <a:xfrm>
          <a:off x="22199600" y="147646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41511</xdr:rowOff>
    </xdr:from>
    <xdr:to>
      <xdr:col>116</xdr:col>
      <xdr:colOff>114300</xdr:colOff>
      <xdr:row>86</xdr:row>
      <xdr:rowOff>143111</xdr:rowOff>
    </xdr:to>
    <xdr:sp macro="" textlink="">
      <xdr:nvSpPr>
        <xdr:cNvPr id="815" name="フローチャート: 判断 814">
          <a:extLst>
            <a:ext uri="{FF2B5EF4-FFF2-40B4-BE49-F238E27FC236}">
              <a16:creationId xmlns:a16="http://schemas.microsoft.com/office/drawing/2014/main" id="{9EFB7C72-3A10-467E-BC40-74B81635F3E5}"/>
            </a:ext>
          </a:extLst>
        </xdr:cNvPr>
        <xdr:cNvSpPr/>
      </xdr:nvSpPr>
      <xdr:spPr>
        <a:xfrm>
          <a:off x="22110700" y="1478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41511</xdr:rowOff>
    </xdr:from>
    <xdr:to>
      <xdr:col>112</xdr:col>
      <xdr:colOff>38100</xdr:colOff>
      <xdr:row>86</xdr:row>
      <xdr:rowOff>143111</xdr:rowOff>
    </xdr:to>
    <xdr:sp macro="" textlink="">
      <xdr:nvSpPr>
        <xdr:cNvPr id="816" name="フローチャート: 判断 815">
          <a:extLst>
            <a:ext uri="{FF2B5EF4-FFF2-40B4-BE49-F238E27FC236}">
              <a16:creationId xmlns:a16="http://schemas.microsoft.com/office/drawing/2014/main" id="{3685C2BB-0AD4-452E-81C5-7FFC733A9A74}"/>
            </a:ext>
          </a:extLst>
        </xdr:cNvPr>
        <xdr:cNvSpPr/>
      </xdr:nvSpPr>
      <xdr:spPr>
        <a:xfrm>
          <a:off x="21272500" y="1478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45103</xdr:rowOff>
    </xdr:from>
    <xdr:to>
      <xdr:col>107</xdr:col>
      <xdr:colOff>101600</xdr:colOff>
      <xdr:row>86</xdr:row>
      <xdr:rowOff>146703</xdr:rowOff>
    </xdr:to>
    <xdr:sp macro="" textlink="">
      <xdr:nvSpPr>
        <xdr:cNvPr id="817" name="フローチャート: 判断 816">
          <a:extLst>
            <a:ext uri="{FF2B5EF4-FFF2-40B4-BE49-F238E27FC236}">
              <a16:creationId xmlns:a16="http://schemas.microsoft.com/office/drawing/2014/main" id="{CC418842-7656-46B7-9352-E055741EBA17}"/>
            </a:ext>
          </a:extLst>
        </xdr:cNvPr>
        <xdr:cNvSpPr/>
      </xdr:nvSpPr>
      <xdr:spPr>
        <a:xfrm>
          <a:off x="20383500" y="147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20937</xdr:rowOff>
    </xdr:from>
    <xdr:to>
      <xdr:col>102</xdr:col>
      <xdr:colOff>165100</xdr:colOff>
      <xdr:row>86</xdr:row>
      <xdr:rowOff>122537</xdr:rowOff>
    </xdr:to>
    <xdr:sp macro="" textlink="">
      <xdr:nvSpPr>
        <xdr:cNvPr id="818" name="フローチャート: 判断 817">
          <a:extLst>
            <a:ext uri="{FF2B5EF4-FFF2-40B4-BE49-F238E27FC236}">
              <a16:creationId xmlns:a16="http://schemas.microsoft.com/office/drawing/2014/main" id="{95A73850-6C82-4413-B619-ADE984A3F8F6}"/>
            </a:ext>
          </a:extLst>
        </xdr:cNvPr>
        <xdr:cNvSpPr/>
      </xdr:nvSpPr>
      <xdr:spPr>
        <a:xfrm>
          <a:off x="19494500" y="1476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39551</xdr:rowOff>
    </xdr:from>
    <xdr:to>
      <xdr:col>98</xdr:col>
      <xdr:colOff>38100</xdr:colOff>
      <xdr:row>86</xdr:row>
      <xdr:rowOff>141151</xdr:rowOff>
    </xdr:to>
    <xdr:sp macro="" textlink="">
      <xdr:nvSpPr>
        <xdr:cNvPr id="819" name="フローチャート: 判断 818">
          <a:extLst>
            <a:ext uri="{FF2B5EF4-FFF2-40B4-BE49-F238E27FC236}">
              <a16:creationId xmlns:a16="http://schemas.microsoft.com/office/drawing/2014/main" id="{2D99B237-E949-4365-BD7C-43FD41F94804}"/>
            </a:ext>
          </a:extLst>
        </xdr:cNvPr>
        <xdr:cNvSpPr/>
      </xdr:nvSpPr>
      <xdr:spPr>
        <a:xfrm>
          <a:off x="18605500" y="14784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398F0681-7D4A-4B2C-BD71-9929CB958999}"/>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49CA2647-3162-42ED-9827-13524C6983AA}"/>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BDC17512-86F7-44F7-BAA1-12FCF7D4C03E}"/>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3" name="テキスト ボックス 822">
          <a:extLst>
            <a:ext uri="{FF2B5EF4-FFF2-40B4-BE49-F238E27FC236}">
              <a16:creationId xmlns:a16="http://schemas.microsoft.com/office/drawing/2014/main" id="{BACF3E30-BC64-4B65-9992-3980F0B63723}"/>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4" name="テキスト ボックス 823">
          <a:extLst>
            <a:ext uri="{FF2B5EF4-FFF2-40B4-BE49-F238E27FC236}">
              <a16:creationId xmlns:a16="http://schemas.microsoft.com/office/drawing/2014/main" id="{AFDFC2A2-ED51-444A-B83B-7D5AB44105BF}"/>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81026</xdr:rowOff>
    </xdr:from>
    <xdr:to>
      <xdr:col>116</xdr:col>
      <xdr:colOff>114300</xdr:colOff>
      <xdr:row>84</xdr:row>
      <xdr:rowOff>11176</xdr:rowOff>
    </xdr:to>
    <xdr:sp macro="" textlink="">
      <xdr:nvSpPr>
        <xdr:cNvPr id="825" name="楕円 824">
          <a:extLst>
            <a:ext uri="{FF2B5EF4-FFF2-40B4-BE49-F238E27FC236}">
              <a16:creationId xmlns:a16="http://schemas.microsoft.com/office/drawing/2014/main" id="{B5490796-964B-4F9F-BEA4-35FCA0F22708}"/>
            </a:ext>
          </a:extLst>
        </xdr:cNvPr>
        <xdr:cNvSpPr/>
      </xdr:nvSpPr>
      <xdr:spPr>
        <a:xfrm>
          <a:off x="22110700" y="1431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34053</xdr:rowOff>
    </xdr:from>
    <xdr:ext cx="469744" cy="259045"/>
    <xdr:sp macro="" textlink="">
      <xdr:nvSpPr>
        <xdr:cNvPr id="826" name="【消防施設】&#10;一人当たり面積該当値テキスト">
          <a:extLst>
            <a:ext uri="{FF2B5EF4-FFF2-40B4-BE49-F238E27FC236}">
              <a16:creationId xmlns:a16="http://schemas.microsoft.com/office/drawing/2014/main" id="{E19B1CE6-8BFA-40D9-9D16-5562B9A35393}"/>
            </a:ext>
          </a:extLst>
        </xdr:cNvPr>
        <xdr:cNvSpPr txBox="1"/>
      </xdr:nvSpPr>
      <xdr:spPr>
        <a:xfrm>
          <a:off x="22199600" y="14264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105845</xdr:rowOff>
    </xdr:from>
    <xdr:to>
      <xdr:col>112</xdr:col>
      <xdr:colOff>38100</xdr:colOff>
      <xdr:row>84</xdr:row>
      <xdr:rowOff>35995</xdr:rowOff>
    </xdr:to>
    <xdr:sp macro="" textlink="">
      <xdr:nvSpPr>
        <xdr:cNvPr id="827" name="楕円 826">
          <a:extLst>
            <a:ext uri="{FF2B5EF4-FFF2-40B4-BE49-F238E27FC236}">
              <a16:creationId xmlns:a16="http://schemas.microsoft.com/office/drawing/2014/main" id="{17F28E89-0367-4B71-8CA7-163439CF52FA}"/>
            </a:ext>
          </a:extLst>
        </xdr:cNvPr>
        <xdr:cNvSpPr/>
      </xdr:nvSpPr>
      <xdr:spPr>
        <a:xfrm>
          <a:off x="21272500" y="1433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131826</xdr:rowOff>
    </xdr:from>
    <xdr:to>
      <xdr:col>116</xdr:col>
      <xdr:colOff>63500</xdr:colOff>
      <xdr:row>83</xdr:row>
      <xdr:rowOff>156645</xdr:rowOff>
    </xdr:to>
    <xdr:cxnSp macro="">
      <xdr:nvCxnSpPr>
        <xdr:cNvPr id="828" name="直線コネクタ 827">
          <a:extLst>
            <a:ext uri="{FF2B5EF4-FFF2-40B4-BE49-F238E27FC236}">
              <a16:creationId xmlns:a16="http://schemas.microsoft.com/office/drawing/2014/main" id="{DF2D800D-4E99-4931-87F2-4466E8EEACD1}"/>
            </a:ext>
          </a:extLst>
        </xdr:cNvPr>
        <xdr:cNvCxnSpPr/>
      </xdr:nvCxnSpPr>
      <xdr:spPr>
        <a:xfrm flipV="1">
          <a:off x="21323300" y="14362176"/>
          <a:ext cx="838200" cy="24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116622</xdr:rowOff>
    </xdr:from>
    <xdr:to>
      <xdr:col>107</xdr:col>
      <xdr:colOff>101600</xdr:colOff>
      <xdr:row>84</xdr:row>
      <xdr:rowOff>46772</xdr:rowOff>
    </xdr:to>
    <xdr:sp macro="" textlink="">
      <xdr:nvSpPr>
        <xdr:cNvPr id="829" name="楕円 828">
          <a:extLst>
            <a:ext uri="{FF2B5EF4-FFF2-40B4-BE49-F238E27FC236}">
              <a16:creationId xmlns:a16="http://schemas.microsoft.com/office/drawing/2014/main" id="{40DF0E02-FE1A-415E-824D-A9A6001D3720}"/>
            </a:ext>
          </a:extLst>
        </xdr:cNvPr>
        <xdr:cNvSpPr/>
      </xdr:nvSpPr>
      <xdr:spPr>
        <a:xfrm>
          <a:off x="20383500" y="1434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156645</xdr:rowOff>
    </xdr:from>
    <xdr:to>
      <xdr:col>111</xdr:col>
      <xdr:colOff>177800</xdr:colOff>
      <xdr:row>83</xdr:row>
      <xdr:rowOff>167422</xdr:rowOff>
    </xdr:to>
    <xdr:cxnSp macro="">
      <xdr:nvCxnSpPr>
        <xdr:cNvPr id="830" name="直線コネクタ 829">
          <a:extLst>
            <a:ext uri="{FF2B5EF4-FFF2-40B4-BE49-F238E27FC236}">
              <a16:creationId xmlns:a16="http://schemas.microsoft.com/office/drawing/2014/main" id="{016CDE3F-6B88-4272-973E-960E3503B8DC}"/>
            </a:ext>
          </a:extLst>
        </xdr:cNvPr>
        <xdr:cNvCxnSpPr/>
      </xdr:nvCxnSpPr>
      <xdr:spPr>
        <a:xfrm flipV="1">
          <a:off x="20434300" y="14386995"/>
          <a:ext cx="889000" cy="10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50002</xdr:rowOff>
    </xdr:from>
    <xdr:to>
      <xdr:col>102</xdr:col>
      <xdr:colOff>165100</xdr:colOff>
      <xdr:row>78</xdr:row>
      <xdr:rowOff>151602</xdr:rowOff>
    </xdr:to>
    <xdr:sp macro="" textlink="">
      <xdr:nvSpPr>
        <xdr:cNvPr id="831" name="楕円 830">
          <a:extLst>
            <a:ext uri="{FF2B5EF4-FFF2-40B4-BE49-F238E27FC236}">
              <a16:creationId xmlns:a16="http://schemas.microsoft.com/office/drawing/2014/main" id="{3096AE5F-768D-48EE-A712-47190114E154}"/>
            </a:ext>
          </a:extLst>
        </xdr:cNvPr>
        <xdr:cNvSpPr/>
      </xdr:nvSpPr>
      <xdr:spPr>
        <a:xfrm>
          <a:off x="19494500" y="13423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100802</xdr:rowOff>
    </xdr:from>
    <xdr:to>
      <xdr:col>107</xdr:col>
      <xdr:colOff>50800</xdr:colOff>
      <xdr:row>83</xdr:row>
      <xdr:rowOff>167422</xdr:rowOff>
    </xdr:to>
    <xdr:cxnSp macro="">
      <xdr:nvCxnSpPr>
        <xdr:cNvPr id="832" name="直線コネクタ 831">
          <a:extLst>
            <a:ext uri="{FF2B5EF4-FFF2-40B4-BE49-F238E27FC236}">
              <a16:creationId xmlns:a16="http://schemas.microsoft.com/office/drawing/2014/main" id="{103C04AF-9D71-4EB5-980B-280914405A7C}"/>
            </a:ext>
          </a:extLst>
        </xdr:cNvPr>
        <xdr:cNvCxnSpPr/>
      </xdr:nvCxnSpPr>
      <xdr:spPr>
        <a:xfrm>
          <a:off x="19545300" y="13473902"/>
          <a:ext cx="889000" cy="92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78</xdr:row>
      <xdr:rowOff>72208</xdr:rowOff>
    </xdr:from>
    <xdr:to>
      <xdr:col>98</xdr:col>
      <xdr:colOff>38100</xdr:colOff>
      <xdr:row>79</xdr:row>
      <xdr:rowOff>2358</xdr:rowOff>
    </xdr:to>
    <xdr:sp macro="" textlink="">
      <xdr:nvSpPr>
        <xdr:cNvPr id="833" name="楕円 832">
          <a:extLst>
            <a:ext uri="{FF2B5EF4-FFF2-40B4-BE49-F238E27FC236}">
              <a16:creationId xmlns:a16="http://schemas.microsoft.com/office/drawing/2014/main" id="{24B8EB47-3DB2-45F6-9FCC-5729F252CA10}"/>
            </a:ext>
          </a:extLst>
        </xdr:cNvPr>
        <xdr:cNvSpPr/>
      </xdr:nvSpPr>
      <xdr:spPr>
        <a:xfrm>
          <a:off x="18605500" y="1344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78</xdr:row>
      <xdr:rowOff>100802</xdr:rowOff>
    </xdr:from>
    <xdr:to>
      <xdr:col>102</xdr:col>
      <xdr:colOff>114300</xdr:colOff>
      <xdr:row>78</xdr:row>
      <xdr:rowOff>123008</xdr:rowOff>
    </xdr:to>
    <xdr:cxnSp macro="">
      <xdr:nvCxnSpPr>
        <xdr:cNvPr id="834" name="直線コネクタ 833">
          <a:extLst>
            <a:ext uri="{FF2B5EF4-FFF2-40B4-BE49-F238E27FC236}">
              <a16:creationId xmlns:a16="http://schemas.microsoft.com/office/drawing/2014/main" id="{58503A11-000D-4316-89B6-93803F8DD986}"/>
            </a:ext>
          </a:extLst>
        </xdr:cNvPr>
        <xdr:cNvCxnSpPr/>
      </xdr:nvCxnSpPr>
      <xdr:spPr>
        <a:xfrm flipV="1">
          <a:off x="18656300" y="13473902"/>
          <a:ext cx="889000" cy="22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134238</xdr:rowOff>
    </xdr:from>
    <xdr:ext cx="469744" cy="259045"/>
    <xdr:sp macro="" textlink="">
      <xdr:nvSpPr>
        <xdr:cNvPr id="835" name="n_1aveValue【消防施設】&#10;一人当たり面積">
          <a:extLst>
            <a:ext uri="{FF2B5EF4-FFF2-40B4-BE49-F238E27FC236}">
              <a16:creationId xmlns:a16="http://schemas.microsoft.com/office/drawing/2014/main" id="{C0544A73-6DFD-43B8-96EB-2AA2501D1F37}"/>
            </a:ext>
          </a:extLst>
        </xdr:cNvPr>
        <xdr:cNvSpPr txBox="1"/>
      </xdr:nvSpPr>
      <xdr:spPr>
        <a:xfrm>
          <a:off x="21075727" y="14878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137830</xdr:rowOff>
    </xdr:from>
    <xdr:ext cx="469744" cy="259045"/>
    <xdr:sp macro="" textlink="">
      <xdr:nvSpPr>
        <xdr:cNvPr id="836" name="n_2aveValue【消防施設】&#10;一人当たり面積">
          <a:extLst>
            <a:ext uri="{FF2B5EF4-FFF2-40B4-BE49-F238E27FC236}">
              <a16:creationId xmlns:a16="http://schemas.microsoft.com/office/drawing/2014/main" id="{19F56B63-FAFA-40CE-9169-BC7D424214E0}"/>
            </a:ext>
          </a:extLst>
        </xdr:cNvPr>
        <xdr:cNvSpPr txBox="1"/>
      </xdr:nvSpPr>
      <xdr:spPr>
        <a:xfrm>
          <a:off x="20199427" y="14882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113664</xdr:rowOff>
    </xdr:from>
    <xdr:ext cx="469744" cy="259045"/>
    <xdr:sp macro="" textlink="">
      <xdr:nvSpPr>
        <xdr:cNvPr id="837" name="n_3aveValue【消防施設】&#10;一人当たり面積">
          <a:extLst>
            <a:ext uri="{FF2B5EF4-FFF2-40B4-BE49-F238E27FC236}">
              <a16:creationId xmlns:a16="http://schemas.microsoft.com/office/drawing/2014/main" id="{8A4B3BF4-47F4-42FE-9B92-BE69DD639276}"/>
            </a:ext>
          </a:extLst>
        </xdr:cNvPr>
        <xdr:cNvSpPr txBox="1"/>
      </xdr:nvSpPr>
      <xdr:spPr>
        <a:xfrm>
          <a:off x="19310427" y="1485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132278</xdr:rowOff>
    </xdr:from>
    <xdr:ext cx="469744" cy="259045"/>
    <xdr:sp macro="" textlink="">
      <xdr:nvSpPr>
        <xdr:cNvPr id="838" name="n_4aveValue【消防施設】&#10;一人当たり面積">
          <a:extLst>
            <a:ext uri="{FF2B5EF4-FFF2-40B4-BE49-F238E27FC236}">
              <a16:creationId xmlns:a16="http://schemas.microsoft.com/office/drawing/2014/main" id="{770FEAD5-6137-45D7-A612-71E06F2BE130}"/>
            </a:ext>
          </a:extLst>
        </xdr:cNvPr>
        <xdr:cNvSpPr txBox="1"/>
      </xdr:nvSpPr>
      <xdr:spPr>
        <a:xfrm>
          <a:off x="18421427" y="1487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52522</xdr:rowOff>
    </xdr:from>
    <xdr:ext cx="469744" cy="259045"/>
    <xdr:sp macro="" textlink="">
      <xdr:nvSpPr>
        <xdr:cNvPr id="839" name="n_1mainValue【消防施設】&#10;一人当たり面積">
          <a:extLst>
            <a:ext uri="{FF2B5EF4-FFF2-40B4-BE49-F238E27FC236}">
              <a16:creationId xmlns:a16="http://schemas.microsoft.com/office/drawing/2014/main" id="{12C70CB7-725B-4CEF-8188-79D3E3F3FB19}"/>
            </a:ext>
          </a:extLst>
        </xdr:cNvPr>
        <xdr:cNvSpPr txBox="1"/>
      </xdr:nvSpPr>
      <xdr:spPr>
        <a:xfrm>
          <a:off x="21075727" y="14111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63299</xdr:rowOff>
    </xdr:from>
    <xdr:ext cx="469744" cy="259045"/>
    <xdr:sp macro="" textlink="">
      <xdr:nvSpPr>
        <xdr:cNvPr id="840" name="n_2mainValue【消防施設】&#10;一人当たり面積">
          <a:extLst>
            <a:ext uri="{FF2B5EF4-FFF2-40B4-BE49-F238E27FC236}">
              <a16:creationId xmlns:a16="http://schemas.microsoft.com/office/drawing/2014/main" id="{FB0CE795-35D9-4D6A-9FCA-14BCE6465A14}"/>
            </a:ext>
          </a:extLst>
        </xdr:cNvPr>
        <xdr:cNvSpPr txBox="1"/>
      </xdr:nvSpPr>
      <xdr:spPr>
        <a:xfrm>
          <a:off x="20199427" y="14122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76</xdr:row>
      <xdr:rowOff>168129</xdr:rowOff>
    </xdr:from>
    <xdr:ext cx="469744" cy="259045"/>
    <xdr:sp macro="" textlink="">
      <xdr:nvSpPr>
        <xdr:cNvPr id="841" name="n_3mainValue【消防施設】&#10;一人当たり面積">
          <a:extLst>
            <a:ext uri="{FF2B5EF4-FFF2-40B4-BE49-F238E27FC236}">
              <a16:creationId xmlns:a16="http://schemas.microsoft.com/office/drawing/2014/main" id="{2D267D47-5863-48B2-A3D2-739E5039F9AF}"/>
            </a:ext>
          </a:extLst>
        </xdr:cNvPr>
        <xdr:cNvSpPr txBox="1"/>
      </xdr:nvSpPr>
      <xdr:spPr>
        <a:xfrm>
          <a:off x="19310427" y="1319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77</xdr:row>
      <xdr:rowOff>18885</xdr:rowOff>
    </xdr:from>
    <xdr:ext cx="469744" cy="259045"/>
    <xdr:sp macro="" textlink="">
      <xdr:nvSpPr>
        <xdr:cNvPr id="842" name="n_4mainValue【消防施設】&#10;一人当たり面積">
          <a:extLst>
            <a:ext uri="{FF2B5EF4-FFF2-40B4-BE49-F238E27FC236}">
              <a16:creationId xmlns:a16="http://schemas.microsoft.com/office/drawing/2014/main" id="{0C580DA2-93EE-428B-8C02-E5AD1B7BFEAF}"/>
            </a:ext>
          </a:extLst>
        </xdr:cNvPr>
        <xdr:cNvSpPr txBox="1"/>
      </xdr:nvSpPr>
      <xdr:spPr>
        <a:xfrm>
          <a:off x="18421427" y="1322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3" name="正方形/長方形 842">
          <a:extLst>
            <a:ext uri="{FF2B5EF4-FFF2-40B4-BE49-F238E27FC236}">
              <a16:creationId xmlns:a16="http://schemas.microsoft.com/office/drawing/2014/main" id="{AEBB0D90-8C2E-4AB9-B5AF-1C4349FE5B4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4" name="正方形/長方形 843">
          <a:extLst>
            <a:ext uri="{FF2B5EF4-FFF2-40B4-BE49-F238E27FC236}">
              <a16:creationId xmlns:a16="http://schemas.microsoft.com/office/drawing/2014/main" id="{AD76D12F-2386-4150-8327-B9E465E8FF3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5" name="正方形/長方形 844">
          <a:extLst>
            <a:ext uri="{FF2B5EF4-FFF2-40B4-BE49-F238E27FC236}">
              <a16:creationId xmlns:a16="http://schemas.microsoft.com/office/drawing/2014/main" id="{30470EB2-D11E-4A09-BBF3-5EEA9644C4DA}"/>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6" name="正方形/長方形 845">
          <a:extLst>
            <a:ext uri="{FF2B5EF4-FFF2-40B4-BE49-F238E27FC236}">
              <a16:creationId xmlns:a16="http://schemas.microsoft.com/office/drawing/2014/main" id="{68010C40-89C4-47BB-B8AF-216E259A37C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7" name="正方形/長方形 846">
          <a:extLst>
            <a:ext uri="{FF2B5EF4-FFF2-40B4-BE49-F238E27FC236}">
              <a16:creationId xmlns:a16="http://schemas.microsoft.com/office/drawing/2014/main" id="{7E8BCFE1-8C10-48E3-852A-F0A80D2DDEE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8" name="正方形/長方形 847">
          <a:extLst>
            <a:ext uri="{FF2B5EF4-FFF2-40B4-BE49-F238E27FC236}">
              <a16:creationId xmlns:a16="http://schemas.microsoft.com/office/drawing/2014/main" id="{12931301-22BD-45EC-9D19-669DF1AA449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9" name="正方形/長方形 848">
          <a:extLst>
            <a:ext uri="{FF2B5EF4-FFF2-40B4-BE49-F238E27FC236}">
              <a16:creationId xmlns:a16="http://schemas.microsoft.com/office/drawing/2014/main" id="{E690F3EA-E931-4270-B51D-D8CE9A7B4FB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0" name="正方形/長方形 849">
          <a:extLst>
            <a:ext uri="{FF2B5EF4-FFF2-40B4-BE49-F238E27FC236}">
              <a16:creationId xmlns:a16="http://schemas.microsoft.com/office/drawing/2014/main" id="{5F18DC64-A41F-49B2-B68B-C29607F06D48}"/>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1" name="テキスト ボックス 850">
          <a:extLst>
            <a:ext uri="{FF2B5EF4-FFF2-40B4-BE49-F238E27FC236}">
              <a16:creationId xmlns:a16="http://schemas.microsoft.com/office/drawing/2014/main" id="{CD44FDD2-7EC4-45CD-A508-DA3215B40C5D}"/>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2" name="直線コネクタ 851">
          <a:extLst>
            <a:ext uri="{FF2B5EF4-FFF2-40B4-BE49-F238E27FC236}">
              <a16:creationId xmlns:a16="http://schemas.microsoft.com/office/drawing/2014/main" id="{BBC2EDF9-F92F-44AC-84A9-ECCF70FE4B6C}"/>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3" name="テキスト ボックス 852">
          <a:extLst>
            <a:ext uri="{FF2B5EF4-FFF2-40B4-BE49-F238E27FC236}">
              <a16:creationId xmlns:a16="http://schemas.microsoft.com/office/drawing/2014/main" id="{EE6CC3E9-4308-4D8F-BE4F-B81FF743A8ED}"/>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4" name="直線コネクタ 853">
          <a:extLst>
            <a:ext uri="{FF2B5EF4-FFF2-40B4-BE49-F238E27FC236}">
              <a16:creationId xmlns:a16="http://schemas.microsoft.com/office/drawing/2014/main" id="{BB06BB4B-59E3-484D-B09D-AC9447CCBF41}"/>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5" name="テキスト ボックス 854">
          <a:extLst>
            <a:ext uri="{FF2B5EF4-FFF2-40B4-BE49-F238E27FC236}">
              <a16:creationId xmlns:a16="http://schemas.microsoft.com/office/drawing/2014/main" id="{74479EA3-FCD1-4069-B1DB-3A0F351EB561}"/>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6" name="直線コネクタ 855">
          <a:extLst>
            <a:ext uri="{FF2B5EF4-FFF2-40B4-BE49-F238E27FC236}">
              <a16:creationId xmlns:a16="http://schemas.microsoft.com/office/drawing/2014/main" id="{2F9E3123-F58A-4FF7-879B-5746E9CC0D41}"/>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7" name="テキスト ボックス 856">
          <a:extLst>
            <a:ext uri="{FF2B5EF4-FFF2-40B4-BE49-F238E27FC236}">
              <a16:creationId xmlns:a16="http://schemas.microsoft.com/office/drawing/2014/main" id="{D0B61323-BA06-4AE5-8027-5768884C9E43}"/>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8" name="直線コネクタ 857">
          <a:extLst>
            <a:ext uri="{FF2B5EF4-FFF2-40B4-BE49-F238E27FC236}">
              <a16:creationId xmlns:a16="http://schemas.microsoft.com/office/drawing/2014/main" id="{EBDC9552-5D4C-466B-B767-488DA8E236B4}"/>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9" name="テキスト ボックス 858">
          <a:extLst>
            <a:ext uri="{FF2B5EF4-FFF2-40B4-BE49-F238E27FC236}">
              <a16:creationId xmlns:a16="http://schemas.microsoft.com/office/drawing/2014/main" id="{F070AA7A-A7BA-4969-919F-4A53640B5994}"/>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0" name="直線コネクタ 859">
          <a:extLst>
            <a:ext uri="{FF2B5EF4-FFF2-40B4-BE49-F238E27FC236}">
              <a16:creationId xmlns:a16="http://schemas.microsoft.com/office/drawing/2014/main" id="{C87170F9-BE96-4F71-96D8-8586E0A3CB66}"/>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1" name="テキスト ボックス 860">
          <a:extLst>
            <a:ext uri="{FF2B5EF4-FFF2-40B4-BE49-F238E27FC236}">
              <a16:creationId xmlns:a16="http://schemas.microsoft.com/office/drawing/2014/main" id="{17A2FF66-85A2-4D9C-A0E2-65BB35F32C7A}"/>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2" name="直線コネクタ 861">
          <a:extLst>
            <a:ext uri="{FF2B5EF4-FFF2-40B4-BE49-F238E27FC236}">
              <a16:creationId xmlns:a16="http://schemas.microsoft.com/office/drawing/2014/main" id="{E5842CF3-4FA3-4DBE-B4DA-8F0DAD6417F4}"/>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3" name="テキスト ボックス 862">
          <a:extLst>
            <a:ext uri="{FF2B5EF4-FFF2-40B4-BE49-F238E27FC236}">
              <a16:creationId xmlns:a16="http://schemas.microsoft.com/office/drawing/2014/main" id="{A47D21D8-3FCB-4683-AB16-D94D2B1E667D}"/>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4" name="直線コネクタ 863">
          <a:extLst>
            <a:ext uri="{FF2B5EF4-FFF2-40B4-BE49-F238E27FC236}">
              <a16:creationId xmlns:a16="http://schemas.microsoft.com/office/drawing/2014/main" id="{B2D67A10-09BD-457C-AEEE-FFC0D4B20FFC}"/>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5" name="テキスト ボックス 864">
          <a:extLst>
            <a:ext uri="{FF2B5EF4-FFF2-40B4-BE49-F238E27FC236}">
              <a16:creationId xmlns:a16="http://schemas.microsoft.com/office/drawing/2014/main" id="{D7112588-D4FE-4352-A4DD-B87EA2BECE12}"/>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6" name="直線コネクタ 865">
          <a:extLst>
            <a:ext uri="{FF2B5EF4-FFF2-40B4-BE49-F238E27FC236}">
              <a16:creationId xmlns:a16="http://schemas.microsoft.com/office/drawing/2014/main" id="{029B445B-E6D3-429C-8737-B2BBDAA7E0A3}"/>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7" name="【庁舎】&#10;有形固定資産減価償却率グラフ枠">
          <a:extLst>
            <a:ext uri="{FF2B5EF4-FFF2-40B4-BE49-F238E27FC236}">
              <a16:creationId xmlns:a16="http://schemas.microsoft.com/office/drawing/2014/main" id="{F35CA50E-9855-40D0-B640-27CD036AA6F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84364</xdr:rowOff>
    </xdr:from>
    <xdr:to>
      <xdr:col>85</xdr:col>
      <xdr:colOff>126364</xdr:colOff>
      <xdr:row>109</xdr:row>
      <xdr:rowOff>35379</xdr:rowOff>
    </xdr:to>
    <xdr:cxnSp macro="">
      <xdr:nvCxnSpPr>
        <xdr:cNvPr id="868" name="直線コネクタ 867">
          <a:extLst>
            <a:ext uri="{FF2B5EF4-FFF2-40B4-BE49-F238E27FC236}">
              <a16:creationId xmlns:a16="http://schemas.microsoft.com/office/drawing/2014/main" id="{445A4C86-C515-4545-8B8E-D8BAE0E87D78}"/>
            </a:ext>
          </a:extLst>
        </xdr:cNvPr>
        <xdr:cNvCxnSpPr/>
      </xdr:nvCxnSpPr>
      <xdr:spPr>
        <a:xfrm flipV="1">
          <a:off x="16318864" y="17229364"/>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9" name="【庁舎】&#10;有形固定資産減価償却率最小値テキスト">
          <a:extLst>
            <a:ext uri="{FF2B5EF4-FFF2-40B4-BE49-F238E27FC236}">
              <a16:creationId xmlns:a16="http://schemas.microsoft.com/office/drawing/2014/main" id="{F78CCA7D-2D24-4F63-BD1A-052556CA883B}"/>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70" name="直線コネクタ 869">
          <a:extLst>
            <a:ext uri="{FF2B5EF4-FFF2-40B4-BE49-F238E27FC236}">
              <a16:creationId xmlns:a16="http://schemas.microsoft.com/office/drawing/2014/main" id="{14353EC5-82B8-4782-B030-D98BF4F0A00A}"/>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31041</xdr:rowOff>
    </xdr:from>
    <xdr:ext cx="340478" cy="259045"/>
    <xdr:sp macro="" textlink="">
      <xdr:nvSpPr>
        <xdr:cNvPr id="871" name="【庁舎】&#10;有形固定資産減価償却率最大値テキスト">
          <a:extLst>
            <a:ext uri="{FF2B5EF4-FFF2-40B4-BE49-F238E27FC236}">
              <a16:creationId xmlns:a16="http://schemas.microsoft.com/office/drawing/2014/main" id="{3991FD7C-05BF-46A6-8E3E-0C3815338F8F}"/>
            </a:ext>
          </a:extLst>
        </xdr:cNvPr>
        <xdr:cNvSpPr txBox="1"/>
      </xdr:nvSpPr>
      <xdr:spPr>
        <a:xfrm>
          <a:off x="16357600" y="1700459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84364</xdr:rowOff>
    </xdr:from>
    <xdr:to>
      <xdr:col>86</xdr:col>
      <xdr:colOff>25400</xdr:colOff>
      <xdr:row>100</xdr:row>
      <xdr:rowOff>84364</xdr:rowOff>
    </xdr:to>
    <xdr:cxnSp macro="">
      <xdr:nvCxnSpPr>
        <xdr:cNvPr id="872" name="直線コネクタ 871">
          <a:extLst>
            <a:ext uri="{FF2B5EF4-FFF2-40B4-BE49-F238E27FC236}">
              <a16:creationId xmlns:a16="http://schemas.microsoft.com/office/drawing/2014/main" id="{19209186-AF29-4145-AF3F-09541F4E9A57}"/>
            </a:ext>
          </a:extLst>
        </xdr:cNvPr>
        <xdr:cNvCxnSpPr/>
      </xdr:nvCxnSpPr>
      <xdr:spPr>
        <a:xfrm>
          <a:off x="16230600" y="17229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33219</xdr:rowOff>
    </xdr:from>
    <xdr:ext cx="405111" cy="259045"/>
    <xdr:sp macro="" textlink="">
      <xdr:nvSpPr>
        <xdr:cNvPr id="873" name="【庁舎】&#10;有形固定資産減価償却率平均値テキスト">
          <a:extLst>
            <a:ext uri="{FF2B5EF4-FFF2-40B4-BE49-F238E27FC236}">
              <a16:creationId xmlns:a16="http://schemas.microsoft.com/office/drawing/2014/main" id="{1A373AF7-B81D-4DF5-9729-AEFEAEAEA345}"/>
            </a:ext>
          </a:extLst>
        </xdr:cNvPr>
        <xdr:cNvSpPr txBox="1"/>
      </xdr:nvSpPr>
      <xdr:spPr>
        <a:xfrm>
          <a:off x="16357600" y="178640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54792</xdr:rowOff>
    </xdr:from>
    <xdr:to>
      <xdr:col>85</xdr:col>
      <xdr:colOff>177800</xdr:colOff>
      <xdr:row>104</xdr:row>
      <xdr:rowOff>156392</xdr:rowOff>
    </xdr:to>
    <xdr:sp macro="" textlink="">
      <xdr:nvSpPr>
        <xdr:cNvPr id="874" name="フローチャート: 判断 873">
          <a:extLst>
            <a:ext uri="{FF2B5EF4-FFF2-40B4-BE49-F238E27FC236}">
              <a16:creationId xmlns:a16="http://schemas.microsoft.com/office/drawing/2014/main" id="{3F1091F1-B62F-4B5A-BB1C-545CCE3B376C}"/>
            </a:ext>
          </a:extLst>
        </xdr:cNvPr>
        <xdr:cNvSpPr/>
      </xdr:nvSpPr>
      <xdr:spPr>
        <a:xfrm>
          <a:off x="16268700" y="1788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51526</xdr:rowOff>
    </xdr:from>
    <xdr:to>
      <xdr:col>81</xdr:col>
      <xdr:colOff>101600</xdr:colOff>
      <xdr:row>104</xdr:row>
      <xdr:rowOff>153126</xdr:rowOff>
    </xdr:to>
    <xdr:sp macro="" textlink="">
      <xdr:nvSpPr>
        <xdr:cNvPr id="875" name="フローチャート: 判断 874">
          <a:extLst>
            <a:ext uri="{FF2B5EF4-FFF2-40B4-BE49-F238E27FC236}">
              <a16:creationId xmlns:a16="http://schemas.microsoft.com/office/drawing/2014/main" id="{25B089DD-16BA-421C-AB89-CE3971B3AF12}"/>
            </a:ext>
          </a:extLst>
        </xdr:cNvPr>
        <xdr:cNvSpPr/>
      </xdr:nvSpPr>
      <xdr:spPr>
        <a:xfrm>
          <a:off x="15430500" y="1788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7438</xdr:rowOff>
    </xdr:from>
    <xdr:to>
      <xdr:col>76</xdr:col>
      <xdr:colOff>165100</xdr:colOff>
      <xdr:row>104</xdr:row>
      <xdr:rowOff>109038</xdr:rowOff>
    </xdr:to>
    <xdr:sp macro="" textlink="">
      <xdr:nvSpPr>
        <xdr:cNvPr id="876" name="フローチャート: 判断 875">
          <a:extLst>
            <a:ext uri="{FF2B5EF4-FFF2-40B4-BE49-F238E27FC236}">
              <a16:creationId xmlns:a16="http://schemas.microsoft.com/office/drawing/2014/main" id="{31D086FD-9682-4CC3-83BB-A0F3C0D2DE6C}"/>
            </a:ext>
          </a:extLst>
        </xdr:cNvPr>
        <xdr:cNvSpPr/>
      </xdr:nvSpPr>
      <xdr:spPr>
        <a:xfrm>
          <a:off x="14541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10705</xdr:rowOff>
    </xdr:from>
    <xdr:to>
      <xdr:col>72</xdr:col>
      <xdr:colOff>38100</xdr:colOff>
      <xdr:row>104</xdr:row>
      <xdr:rowOff>112305</xdr:rowOff>
    </xdr:to>
    <xdr:sp macro="" textlink="">
      <xdr:nvSpPr>
        <xdr:cNvPr id="877" name="フローチャート: 判断 876">
          <a:extLst>
            <a:ext uri="{FF2B5EF4-FFF2-40B4-BE49-F238E27FC236}">
              <a16:creationId xmlns:a16="http://schemas.microsoft.com/office/drawing/2014/main" id="{2CE7938F-EF8A-4915-9EE9-F55E5466B3F0}"/>
            </a:ext>
          </a:extLst>
        </xdr:cNvPr>
        <xdr:cNvSpPr/>
      </xdr:nvSpPr>
      <xdr:spPr>
        <a:xfrm>
          <a:off x="136525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100512</xdr:rowOff>
    </xdr:from>
    <xdr:to>
      <xdr:col>67</xdr:col>
      <xdr:colOff>101600</xdr:colOff>
      <xdr:row>105</xdr:row>
      <xdr:rowOff>30662</xdr:rowOff>
    </xdr:to>
    <xdr:sp macro="" textlink="">
      <xdr:nvSpPr>
        <xdr:cNvPr id="878" name="フローチャート: 判断 877">
          <a:extLst>
            <a:ext uri="{FF2B5EF4-FFF2-40B4-BE49-F238E27FC236}">
              <a16:creationId xmlns:a16="http://schemas.microsoft.com/office/drawing/2014/main" id="{447FE172-EE45-4417-9F79-28CB921EC52A}"/>
            </a:ext>
          </a:extLst>
        </xdr:cNvPr>
        <xdr:cNvSpPr/>
      </xdr:nvSpPr>
      <xdr:spPr>
        <a:xfrm>
          <a:off x="12763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6E250D56-2BA5-4D27-BDE8-DC8DEAD4776D}"/>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90C64A79-EC57-41E0-ACA9-4E9DEF7DAC4B}"/>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20167010-B029-46A8-8EDD-1E038CAFA03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2" name="テキスト ボックス 881">
          <a:extLst>
            <a:ext uri="{FF2B5EF4-FFF2-40B4-BE49-F238E27FC236}">
              <a16:creationId xmlns:a16="http://schemas.microsoft.com/office/drawing/2014/main" id="{4CEBB5B5-292E-41D1-A7D9-B400124F588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3" name="テキスト ボックス 882">
          <a:extLst>
            <a:ext uri="{FF2B5EF4-FFF2-40B4-BE49-F238E27FC236}">
              <a16:creationId xmlns:a16="http://schemas.microsoft.com/office/drawing/2014/main" id="{E2D9B3C4-76CB-42CC-B0EA-D40E21B050D2}"/>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67855</xdr:rowOff>
    </xdr:from>
    <xdr:to>
      <xdr:col>85</xdr:col>
      <xdr:colOff>177800</xdr:colOff>
      <xdr:row>103</xdr:row>
      <xdr:rowOff>169455</xdr:rowOff>
    </xdr:to>
    <xdr:sp macro="" textlink="">
      <xdr:nvSpPr>
        <xdr:cNvPr id="884" name="楕円 883">
          <a:extLst>
            <a:ext uri="{FF2B5EF4-FFF2-40B4-BE49-F238E27FC236}">
              <a16:creationId xmlns:a16="http://schemas.microsoft.com/office/drawing/2014/main" id="{A4794671-EBC6-43FE-8AA7-53636B15C944}"/>
            </a:ext>
          </a:extLst>
        </xdr:cNvPr>
        <xdr:cNvSpPr/>
      </xdr:nvSpPr>
      <xdr:spPr>
        <a:xfrm>
          <a:off x="16268700" y="1772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90732</xdr:rowOff>
    </xdr:from>
    <xdr:ext cx="405111" cy="259045"/>
    <xdr:sp macro="" textlink="">
      <xdr:nvSpPr>
        <xdr:cNvPr id="885" name="【庁舎】&#10;有形固定資産減価償却率該当値テキスト">
          <a:extLst>
            <a:ext uri="{FF2B5EF4-FFF2-40B4-BE49-F238E27FC236}">
              <a16:creationId xmlns:a16="http://schemas.microsoft.com/office/drawing/2014/main" id="{45B197EF-8141-4D75-9CBD-6E7B68A36C8A}"/>
            </a:ext>
          </a:extLst>
        </xdr:cNvPr>
        <xdr:cNvSpPr txBox="1"/>
      </xdr:nvSpPr>
      <xdr:spPr>
        <a:xfrm>
          <a:off x="16357600" y="17578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156029</xdr:rowOff>
    </xdr:from>
    <xdr:to>
      <xdr:col>81</xdr:col>
      <xdr:colOff>101600</xdr:colOff>
      <xdr:row>105</xdr:row>
      <xdr:rowOff>86179</xdr:rowOff>
    </xdr:to>
    <xdr:sp macro="" textlink="">
      <xdr:nvSpPr>
        <xdr:cNvPr id="886" name="楕円 885">
          <a:extLst>
            <a:ext uri="{FF2B5EF4-FFF2-40B4-BE49-F238E27FC236}">
              <a16:creationId xmlns:a16="http://schemas.microsoft.com/office/drawing/2014/main" id="{595557CB-5634-4A51-A934-5FA24E21E98A}"/>
            </a:ext>
          </a:extLst>
        </xdr:cNvPr>
        <xdr:cNvSpPr/>
      </xdr:nvSpPr>
      <xdr:spPr>
        <a:xfrm>
          <a:off x="15430500" y="179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118655</xdr:rowOff>
    </xdr:from>
    <xdr:to>
      <xdr:col>85</xdr:col>
      <xdr:colOff>127000</xdr:colOff>
      <xdr:row>105</xdr:row>
      <xdr:rowOff>35379</xdr:rowOff>
    </xdr:to>
    <xdr:cxnSp macro="">
      <xdr:nvCxnSpPr>
        <xdr:cNvPr id="887" name="直線コネクタ 886">
          <a:extLst>
            <a:ext uri="{FF2B5EF4-FFF2-40B4-BE49-F238E27FC236}">
              <a16:creationId xmlns:a16="http://schemas.microsoft.com/office/drawing/2014/main" id="{39F6756A-E13C-4402-80C9-699339FFAA5E}"/>
            </a:ext>
          </a:extLst>
        </xdr:cNvPr>
        <xdr:cNvCxnSpPr/>
      </xdr:nvCxnSpPr>
      <xdr:spPr>
        <a:xfrm flipV="1">
          <a:off x="15481300" y="17778005"/>
          <a:ext cx="838200" cy="25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121738</xdr:rowOff>
    </xdr:from>
    <xdr:to>
      <xdr:col>76</xdr:col>
      <xdr:colOff>165100</xdr:colOff>
      <xdr:row>105</xdr:row>
      <xdr:rowOff>51888</xdr:rowOff>
    </xdr:to>
    <xdr:sp macro="" textlink="">
      <xdr:nvSpPr>
        <xdr:cNvPr id="888" name="楕円 887">
          <a:extLst>
            <a:ext uri="{FF2B5EF4-FFF2-40B4-BE49-F238E27FC236}">
              <a16:creationId xmlns:a16="http://schemas.microsoft.com/office/drawing/2014/main" id="{337D625D-A1B3-4FE7-AF3B-130F3D4CEDF8}"/>
            </a:ext>
          </a:extLst>
        </xdr:cNvPr>
        <xdr:cNvSpPr/>
      </xdr:nvSpPr>
      <xdr:spPr>
        <a:xfrm>
          <a:off x="14541500" y="1795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1088</xdr:rowOff>
    </xdr:from>
    <xdr:to>
      <xdr:col>81</xdr:col>
      <xdr:colOff>50800</xdr:colOff>
      <xdr:row>105</xdr:row>
      <xdr:rowOff>35379</xdr:rowOff>
    </xdr:to>
    <xdr:cxnSp macro="">
      <xdr:nvCxnSpPr>
        <xdr:cNvPr id="889" name="直線コネクタ 888">
          <a:extLst>
            <a:ext uri="{FF2B5EF4-FFF2-40B4-BE49-F238E27FC236}">
              <a16:creationId xmlns:a16="http://schemas.microsoft.com/office/drawing/2014/main" id="{CCDE30E4-0C7A-4F14-BF06-26D0D64598EB}"/>
            </a:ext>
          </a:extLst>
        </xdr:cNvPr>
        <xdr:cNvCxnSpPr/>
      </xdr:nvCxnSpPr>
      <xdr:spPr>
        <a:xfrm>
          <a:off x="14592300" y="18003338"/>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116839</xdr:rowOff>
    </xdr:from>
    <xdr:to>
      <xdr:col>72</xdr:col>
      <xdr:colOff>38100</xdr:colOff>
      <xdr:row>105</xdr:row>
      <xdr:rowOff>46989</xdr:rowOff>
    </xdr:to>
    <xdr:sp macro="" textlink="">
      <xdr:nvSpPr>
        <xdr:cNvPr id="890" name="楕円 889">
          <a:extLst>
            <a:ext uri="{FF2B5EF4-FFF2-40B4-BE49-F238E27FC236}">
              <a16:creationId xmlns:a16="http://schemas.microsoft.com/office/drawing/2014/main" id="{8A47181D-05F1-49F0-A49F-0C937D7434F3}"/>
            </a:ext>
          </a:extLst>
        </xdr:cNvPr>
        <xdr:cNvSpPr/>
      </xdr:nvSpPr>
      <xdr:spPr>
        <a:xfrm>
          <a:off x="13652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167639</xdr:rowOff>
    </xdr:from>
    <xdr:to>
      <xdr:col>76</xdr:col>
      <xdr:colOff>114300</xdr:colOff>
      <xdr:row>105</xdr:row>
      <xdr:rowOff>1088</xdr:rowOff>
    </xdr:to>
    <xdr:cxnSp macro="">
      <xdr:nvCxnSpPr>
        <xdr:cNvPr id="891" name="直線コネクタ 890">
          <a:extLst>
            <a:ext uri="{FF2B5EF4-FFF2-40B4-BE49-F238E27FC236}">
              <a16:creationId xmlns:a16="http://schemas.microsoft.com/office/drawing/2014/main" id="{ACEC8EFE-1375-4E25-B23E-1F44D4A58AD8}"/>
            </a:ext>
          </a:extLst>
        </xdr:cNvPr>
        <xdr:cNvCxnSpPr/>
      </xdr:nvCxnSpPr>
      <xdr:spPr>
        <a:xfrm>
          <a:off x="13703300" y="17998439"/>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108676</xdr:rowOff>
    </xdr:from>
    <xdr:to>
      <xdr:col>67</xdr:col>
      <xdr:colOff>101600</xdr:colOff>
      <xdr:row>105</xdr:row>
      <xdr:rowOff>38826</xdr:rowOff>
    </xdr:to>
    <xdr:sp macro="" textlink="">
      <xdr:nvSpPr>
        <xdr:cNvPr id="892" name="楕円 891">
          <a:extLst>
            <a:ext uri="{FF2B5EF4-FFF2-40B4-BE49-F238E27FC236}">
              <a16:creationId xmlns:a16="http://schemas.microsoft.com/office/drawing/2014/main" id="{7126E03A-764F-40F1-AEF6-1DEE297F62E4}"/>
            </a:ext>
          </a:extLst>
        </xdr:cNvPr>
        <xdr:cNvSpPr/>
      </xdr:nvSpPr>
      <xdr:spPr>
        <a:xfrm>
          <a:off x="12763500" y="1793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159476</xdr:rowOff>
    </xdr:from>
    <xdr:to>
      <xdr:col>71</xdr:col>
      <xdr:colOff>177800</xdr:colOff>
      <xdr:row>104</xdr:row>
      <xdr:rowOff>167639</xdr:rowOff>
    </xdr:to>
    <xdr:cxnSp macro="">
      <xdr:nvCxnSpPr>
        <xdr:cNvPr id="893" name="直線コネクタ 892">
          <a:extLst>
            <a:ext uri="{FF2B5EF4-FFF2-40B4-BE49-F238E27FC236}">
              <a16:creationId xmlns:a16="http://schemas.microsoft.com/office/drawing/2014/main" id="{A59DBBE2-E055-4DA4-9122-B05A370A537E}"/>
            </a:ext>
          </a:extLst>
        </xdr:cNvPr>
        <xdr:cNvCxnSpPr/>
      </xdr:nvCxnSpPr>
      <xdr:spPr>
        <a:xfrm>
          <a:off x="12814300" y="17990276"/>
          <a:ext cx="889000" cy="8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169653</xdr:rowOff>
    </xdr:from>
    <xdr:ext cx="405111" cy="259045"/>
    <xdr:sp macro="" textlink="">
      <xdr:nvSpPr>
        <xdr:cNvPr id="894" name="n_1aveValue【庁舎】&#10;有形固定資産減価償却率">
          <a:extLst>
            <a:ext uri="{FF2B5EF4-FFF2-40B4-BE49-F238E27FC236}">
              <a16:creationId xmlns:a16="http://schemas.microsoft.com/office/drawing/2014/main" id="{C6203F35-BDD7-408B-8457-8151E71C326A}"/>
            </a:ext>
          </a:extLst>
        </xdr:cNvPr>
        <xdr:cNvSpPr txBox="1"/>
      </xdr:nvSpPr>
      <xdr:spPr>
        <a:xfrm>
          <a:off x="15266044" y="1765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125565</xdr:rowOff>
    </xdr:from>
    <xdr:ext cx="405111" cy="259045"/>
    <xdr:sp macro="" textlink="">
      <xdr:nvSpPr>
        <xdr:cNvPr id="895" name="n_2aveValue【庁舎】&#10;有形固定資産減価償却率">
          <a:extLst>
            <a:ext uri="{FF2B5EF4-FFF2-40B4-BE49-F238E27FC236}">
              <a16:creationId xmlns:a16="http://schemas.microsoft.com/office/drawing/2014/main" id="{B6BBD7A3-34E3-48E5-A14A-C33EA22C9C69}"/>
            </a:ext>
          </a:extLst>
        </xdr:cNvPr>
        <xdr:cNvSpPr txBox="1"/>
      </xdr:nvSpPr>
      <xdr:spPr>
        <a:xfrm>
          <a:off x="14389744" y="1761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128832</xdr:rowOff>
    </xdr:from>
    <xdr:ext cx="405111" cy="259045"/>
    <xdr:sp macro="" textlink="">
      <xdr:nvSpPr>
        <xdr:cNvPr id="896" name="n_3aveValue【庁舎】&#10;有形固定資産減価償却率">
          <a:extLst>
            <a:ext uri="{FF2B5EF4-FFF2-40B4-BE49-F238E27FC236}">
              <a16:creationId xmlns:a16="http://schemas.microsoft.com/office/drawing/2014/main" id="{0B55C06B-8739-4151-8DCD-7B906BCB89BA}"/>
            </a:ext>
          </a:extLst>
        </xdr:cNvPr>
        <xdr:cNvSpPr txBox="1"/>
      </xdr:nvSpPr>
      <xdr:spPr>
        <a:xfrm>
          <a:off x="13500744" y="1761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47189</xdr:rowOff>
    </xdr:from>
    <xdr:ext cx="405111" cy="259045"/>
    <xdr:sp macro="" textlink="">
      <xdr:nvSpPr>
        <xdr:cNvPr id="897" name="n_4aveValue【庁舎】&#10;有形固定資産減価償却率">
          <a:extLst>
            <a:ext uri="{FF2B5EF4-FFF2-40B4-BE49-F238E27FC236}">
              <a16:creationId xmlns:a16="http://schemas.microsoft.com/office/drawing/2014/main" id="{7E4A1ECC-DCC5-4A14-BA25-B902DC3C151F}"/>
            </a:ext>
          </a:extLst>
        </xdr:cNvPr>
        <xdr:cNvSpPr txBox="1"/>
      </xdr:nvSpPr>
      <xdr:spPr>
        <a:xfrm>
          <a:off x="12611744" y="1770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77306</xdr:rowOff>
    </xdr:from>
    <xdr:ext cx="405111" cy="259045"/>
    <xdr:sp macro="" textlink="">
      <xdr:nvSpPr>
        <xdr:cNvPr id="898" name="n_1mainValue【庁舎】&#10;有形固定資産減価償却率">
          <a:extLst>
            <a:ext uri="{FF2B5EF4-FFF2-40B4-BE49-F238E27FC236}">
              <a16:creationId xmlns:a16="http://schemas.microsoft.com/office/drawing/2014/main" id="{BFD6685F-7019-4D98-BB24-30281D873636}"/>
            </a:ext>
          </a:extLst>
        </xdr:cNvPr>
        <xdr:cNvSpPr txBox="1"/>
      </xdr:nvSpPr>
      <xdr:spPr>
        <a:xfrm>
          <a:off x="15266044" y="1807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43015</xdr:rowOff>
    </xdr:from>
    <xdr:ext cx="405111" cy="259045"/>
    <xdr:sp macro="" textlink="">
      <xdr:nvSpPr>
        <xdr:cNvPr id="899" name="n_2mainValue【庁舎】&#10;有形固定資産減価償却率">
          <a:extLst>
            <a:ext uri="{FF2B5EF4-FFF2-40B4-BE49-F238E27FC236}">
              <a16:creationId xmlns:a16="http://schemas.microsoft.com/office/drawing/2014/main" id="{A90187FC-1E21-4A33-8266-65F5E58209DD}"/>
            </a:ext>
          </a:extLst>
        </xdr:cNvPr>
        <xdr:cNvSpPr txBox="1"/>
      </xdr:nvSpPr>
      <xdr:spPr>
        <a:xfrm>
          <a:off x="14389744" y="1804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38116</xdr:rowOff>
    </xdr:from>
    <xdr:ext cx="405111" cy="259045"/>
    <xdr:sp macro="" textlink="">
      <xdr:nvSpPr>
        <xdr:cNvPr id="900" name="n_3mainValue【庁舎】&#10;有形固定資産減価償却率">
          <a:extLst>
            <a:ext uri="{FF2B5EF4-FFF2-40B4-BE49-F238E27FC236}">
              <a16:creationId xmlns:a16="http://schemas.microsoft.com/office/drawing/2014/main" id="{94DF5400-0CBB-41E3-BF55-2A60A85695C7}"/>
            </a:ext>
          </a:extLst>
        </xdr:cNvPr>
        <xdr:cNvSpPr txBox="1"/>
      </xdr:nvSpPr>
      <xdr:spPr>
        <a:xfrm>
          <a:off x="13500744"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29953</xdr:rowOff>
    </xdr:from>
    <xdr:ext cx="405111" cy="259045"/>
    <xdr:sp macro="" textlink="">
      <xdr:nvSpPr>
        <xdr:cNvPr id="901" name="n_4mainValue【庁舎】&#10;有形固定資産減価償却率">
          <a:extLst>
            <a:ext uri="{FF2B5EF4-FFF2-40B4-BE49-F238E27FC236}">
              <a16:creationId xmlns:a16="http://schemas.microsoft.com/office/drawing/2014/main" id="{CA63AF79-9CA6-48BC-9A4B-BBE461B42246}"/>
            </a:ext>
          </a:extLst>
        </xdr:cNvPr>
        <xdr:cNvSpPr txBox="1"/>
      </xdr:nvSpPr>
      <xdr:spPr>
        <a:xfrm>
          <a:off x="12611744" y="1803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2" name="正方形/長方形 901">
          <a:extLst>
            <a:ext uri="{FF2B5EF4-FFF2-40B4-BE49-F238E27FC236}">
              <a16:creationId xmlns:a16="http://schemas.microsoft.com/office/drawing/2014/main" id="{E13BB0B1-8ACD-4E40-BADB-38AF3035F67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3" name="正方形/長方形 902">
          <a:extLst>
            <a:ext uri="{FF2B5EF4-FFF2-40B4-BE49-F238E27FC236}">
              <a16:creationId xmlns:a16="http://schemas.microsoft.com/office/drawing/2014/main" id="{57C29485-D71B-4B50-B258-5DE0DEC0B27C}"/>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4" name="正方形/長方形 903">
          <a:extLst>
            <a:ext uri="{FF2B5EF4-FFF2-40B4-BE49-F238E27FC236}">
              <a16:creationId xmlns:a16="http://schemas.microsoft.com/office/drawing/2014/main" id="{7147C98B-591F-4C3C-A155-452ADB50861A}"/>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5" name="正方形/長方形 904">
          <a:extLst>
            <a:ext uri="{FF2B5EF4-FFF2-40B4-BE49-F238E27FC236}">
              <a16:creationId xmlns:a16="http://schemas.microsoft.com/office/drawing/2014/main" id="{1F7A8800-381A-4333-8E66-62E9842293B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6" name="正方形/長方形 905">
          <a:extLst>
            <a:ext uri="{FF2B5EF4-FFF2-40B4-BE49-F238E27FC236}">
              <a16:creationId xmlns:a16="http://schemas.microsoft.com/office/drawing/2014/main" id="{78FDDC13-974A-4BFF-B339-56BCF2A48A9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7" name="正方形/長方形 906">
          <a:extLst>
            <a:ext uri="{FF2B5EF4-FFF2-40B4-BE49-F238E27FC236}">
              <a16:creationId xmlns:a16="http://schemas.microsoft.com/office/drawing/2014/main" id="{007EB40E-40AD-4149-9EBF-04C58A7086A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8" name="正方形/長方形 907">
          <a:extLst>
            <a:ext uri="{FF2B5EF4-FFF2-40B4-BE49-F238E27FC236}">
              <a16:creationId xmlns:a16="http://schemas.microsoft.com/office/drawing/2014/main" id="{62EE64F2-5AAE-4979-B389-E21257EC80D9}"/>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9" name="正方形/長方形 908">
          <a:extLst>
            <a:ext uri="{FF2B5EF4-FFF2-40B4-BE49-F238E27FC236}">
              <a16:creationId xmlns:a16="http://schemas.microsoft.com/office/drawing/2014/main" id="{4B5DE3EC-35B5-4CB5-8C9F-38235B2BFEE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0" name="テキスト ボックス 909">
          <a:extLst>
            <a:ext uri="{FF2B5EF4-FFF2-40B4-BE49-F238E27FC236}">
              <a16:creationId xmlns:a16="http://schemas.microsoft.com/office/drawing/2014/main" id="{DA21886E-B8A0-4E4A-BEE9-254750FC63A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1" name="直線コネクタ 910">
          <a:extLst>
            <a:ext uri="{FF2B5EF4-FFF2-40B4-BE49-F238E27FC236}">
              <a16:creationId xmlns:a16="http://schemas.microsoft.com/office/drawing/2014/main" id="{462D34E1-9026-487F-8FB9-5501244F8E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12" name="直線コネクタ 911">
          <a:extLst>
            <a:ext uri="{FF2B5EF4-FFF2-40B4-BE49-F238E27FC236}">
              <a16:creationId xmlns:a16="http://schemas.microsoft.com/office/drawing/2014/main" id="{E977A951-A13D-4079-A00F-2301AEC5632B}"/>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13" name="テキスト ボックス 912">
          <a:extLst>
            <a:ext uri="{FF2B5EF4-FFF2-40B4-BE49-F238E27FC236}">
              <a16:creationId xmlns:a16="http://schemas.microsoft.com/office/drawing/2014/main" id="{8EE86618-AFE7-4972-9BEC-2FB55ABD680E}"/>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4" name="直線コネクタ 913">
          <a:extLst>
            <a:ext uri="{FF2B5EF4-FFF2-40B4-BE49-F238E27FC236}">
              <a16:creationId xmlns:a16="http://schemas.microsoft.com/office/drawing/2014/main" id="{1191E4DD-E1E0-4BA9-89DF-1CABE8929BCF}"/>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5" name="テキスト ボックス 914">
          <a:extLst>
            <a:ext uri="{FF2B5EF4-FFF2-40B4-BE49-F238E27FC236}">
              <a16:creationId xmlns:a16="http://schemas.microsoft.com/office/drawing/2014/main" id="{C6643BAC-028C-4979-9642-805F923FB874}"/>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6" name="直線コネクタ 915">
          <a:extLst>
            <a:ext uri="{FF2B5EF4-FFF2-40B4-BE49-F238E27FC236}">
              <a16:creationId xmlns:a16="http://schemas.microsoft.com/office/drawing/2014/main" id="{A21F2C40-E764-4C8D-93F3-90E41FBFB9F2}"/>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7" name="テキスト ボックス 916">
          <a:extLst>
            <a:ext uri="{FF2B5EF4-FFF2-40B4-BE49-F238E27FC236}">
              <a16:creationId xmlns:a16="http://schemas.microsoft.com/office/drawing/2014/main" id="{1C3814FB-4B93-4270-8B9A-D6AAD8388549}"/>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8" name="直線コネクタ 917">
          <a:extLst>
            <a:ext uri="{FF2B5EF4-FFF2-40B4-BE49-F238E27FC236}">
              <a16:creationId xmlns:a16="http://schemas.microsoft.com/office/drawing/2014/main" id="{19855ECB-8F6B-44F9-A25C-E3A7DC0F4B3A}"/>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9" name="テキスト ボックス 918">
          <a:extLst>
            <a:ext uri="{FF2B5EF4-FFF2-40B4-BE49-F238E27FC236}">
              <a16:creationId xmlns:a16="http://schemas.microsoft.com/office/drawing/2014/main" id="{DDFBA916-4794-4AF5-A416-27689143F06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20" name="直線コネクタ 919">
          <a:extLst>
            <a:ext uri="{FF2B5EF4-FFF2-40B4-BE49-F238E27FC236}">
              <a16:creationId xmlns:a16="http://schemas.microsoft.com/office/drawing/2014/main" id="{DBB26241-24DD-4C15-AED7-9FF527B0F10A}"/>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21" name="テキスト ボックス 920">
          <a:extLst>
            <a:ext uri="{FF2B5EF4-FFF2-40B4-BE49-F238E27FC236}">
              <a16:creationId xmlns:a16="http://schemas.microsoft.com/office/drawing/2014/main" id="{4EFE9452-FC73-4A93-A1E7-F36B55004047}"/>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22" name="直線コネクタ 921">
          <a:extLst>
            <a:ext uri="{FF2B5EF4-FFF2-40B4-BE49-F238E27FC236}">
              <a16:creationId xmlns:a16="http://schemas.microsoft.com/office/drawing/2014/main" id="{E0BF643E-3895-4C47-95F0-27D427E4BBF8}"/>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23" name="テキスト ボックス 922">
          <a:extLst>
            <a:ext uri="{FF2B5EF4-FFF2-40B4-BE49-F238E27FC236}">
              <a16:creationId xmlns:a16="http://schemas.microsoft.com/office/drawing/2014/main" id="{64F8BC8D-8D78-4031-A80D-1E314DB93492}"/>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4" name="直線コネクタ 923">
          <a:extLst>
            <a:ext uri="{FF2B5EF4-FFF2-40B4-BE49-F238E27FC236}">
              <a16:creationId xmlns:a16="http://schemas.microsoft.com/office/drawing/2014/main" id="{7DF0AC5B-E5DD-4747-822C-E467F02F7B6A}"/>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5" name="テキスト ボックス 924">
          <a:extLst>
            <a:ext uri="{FF2B5EF4-FFF2-40B4-BE49-F238E27FC236}">
              <a16:creationId xmlns:a16="http://schemas.microsoft.com/office/drawing/2014/main" id="{AFB02581-C2C3-4F3C-BBC2-FA55B2259DE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6" name="【庁舎】&#10;一人当たり面積グラフ枠">
          <a:extLst>
            <a:ext uri="{FF2B5EF4-FFF2-40B4-BE49-F238E27FC236}">
              <a16:creationId xmlns:a16="http://schemas.microsoft.com/office/drawing/2014/main" id="{132E1B4E-AD7B-4544-AF65-0CF4ECDD7A53}"/>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41911</xdr:rowOff>
    </xdr:from>
    <xdr:to>
      <xdr:col>116</xdr:col>
      <xdr:colOff>62864</xdr:colOff>
      <xdr:row>107</xdr:row>
      <xdr:rowOff>146413</xdr:rowOff>
    </xdr:to>
    <xdr:cxnSp macro="">
      <xdr:nvCxnSpPr>
        <xdr:cNvPr id="927" name="直線コネクタ 926">
          <a:extLst>
            <a:ext uri="{FF2B5EF4-FFF2-40B4-BE49-F238E27FC236}">
              <a16:creationId xmlns:a16="http://schemas.microsoft.com/office/drawing/2014/main" id="{0D479274-80AD-46A0-BF0D-830B7DCDF123}"/>
            </a:ext>
          </a:extLst>
        </xdr:cNvPr>
        <xdr:cNvCxnSpPr/>
      </xdr:nvCxnSpPr>
      <xdr:spPr>
        <a:xfrm flipV="1">
          <a:off x="22160864" y="17186911"/>
          <a:ext cx="0" cy="1304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150240</xdr:rowOff>
    </xdr:from>
    <xdr:ext cx="469744" cy="259045"/>
    <xdr:sp macro="" textlink="">
      <xdr:nvSpPr>
        <xdr:cNvPr id="928" name="【庁舎】&#10;一人当たり面積最小値テキスト">
          <a:extLst>
            <a:ext uri="{FF2B5EF4-FFF2-40B4-BE49-F238E27FC236}">
              <a16:creationId xmlns:a16="http://schemas.microsoft.com/office/drawing/2014/main" id="{B852BCA6-DD51-4C0D-A961-6FB908FF0BEB}"/>
            </a:ext>
          </a:extLst>
        </xdr:cNvPr>
        <xdr:cNvSpPr txBox="1"/>
      </xdr:nvSpPr>
      <xdr:spPr>
        <a:xfrm>
          <a:off x="22199600" y="1849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146413</xdr:rowOff>
    </xdr:from>
    <xdr:to>
      <xdr:col>116</xdr:col>
      <xdr:colOff>152400</xdr:colOff>
      <xdr:row>107</xdr:row>
      <xdr:rowOff>146413</xdr:rowOff>
    </xdr:to>
    <xdr:cxnSp macro="">
      <xdr:nvCxnSpPr>
        <xdr:cNvPr id="929" name="直線コネクタ 928">
          <a:extLst>
            <a:ext uri="{FF2B5EF4-FFF2-40B4-BE49-F238E27FC236}">
              <a16:creationId xmlns:a16="http://schemas.microsoft.com/office/drawing/2014/main" id="{2E67F83C-E518-4741-9A72-A81459A22182}"/>
            </a:ext>
          </a:extLst>
        </xdr:cNvPr>
        <xdr:cNvCxnSpPr/>
      </xdr:nvCxnSpPr>
      <xdr:spPr>
        <a:xfrm>
          <a:off x="22072600" y="1849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160038</xdr:rowOff>
    </xdr:from>
    <xdr:ext cx="469744" cy="259045"/>
    <xdr:sp macro="" textlink="">
      <xdr:nvSpPr>
        <xdr:cNvPr id="930" name="【庁舎】&#10;一人当たり面積最大値テキスト">
          <a:extLst>
            <a:ext uri="{FF2B5EF4-FFF2-40B4-BE49-F238E27FC236}">
              <a16:creationId xmlns:a16="http://schemas.microsoft.com/office/drawing/2014/main" id="{0126FABB-DFB4-44B0-93C8-DEA9F4CB3AA1}"/>
            </a:ext>
          </a:extLst>
        </xdr:cNvPr>
        <xdr:cNvSpPr txBox="1"/>
      </xdr:nvSpPr>
      <xdr:spPr>
        <a:xfrm>
          <a:off x="22199600" y="16962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41911</xdr:rowOff>
    </xdr:from>
    <xdr:to>
      <xdr:col>116</xdr:col>
      <xdr:colOff>152400</xdr:colOff>
      <xdr:row>100</xdr:row>
      <xdr:rowOff>41911</xdr:rowOff>
    </xdr:to>
    <xdr:cxnSp macro="">
      <xdr:nvCxnSpPr>
        <xdr:cNvPr id="931" name="直線コネクタ 930">
          <a:extLst>
            <a:ext uri="{FF2B5EF4-FFF2-40B4-BE49-F238E27FC236}">
              <a16:creationId xmlns:a16="http://schemas.microsoft.com/office/drawing/2014/main" id="{50BB8097-5FB5-4224-A606-6BDC9BB9B412}"/>
            </a:ext>
          </a:extLst>
        </xdr:cNvPr>
        <xdr:cNvCxnSpPr/>
      </xdr:nvCxnSpPr>
      <xdr:spPr>
        <a:xfrm>
          <a:off x="22072600" y="17186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126291</xdr:rowOff>
    </xdr:from>
    <xdr:ext cx="469744" cy="259045"/>
    <xdr:sp macro="" textlink="">
      <xdr:nvSpPr>
        <xdr:cNvPr id="932" name="【庁舎】&#10;一人当たり面積平均値テキスト">
          <a:extLst>
            <a:ext uri="{FF2B5EF4-FFF2-40B4-BE49-F238E27FC236}">
              <a16:creationId xmlns:a16="http://schemas.microsoft.com/office/drawing/2014/main" id="{A58A7ACF-976D-4109-82FF-8224A813762B}"/>
            </a:ext>
          </a:extLst>
        </xdr:cNvPr>
        <xdr:cNvSpPr txBox="1"/>
      </xdr:nvSpPr>
      <xdr:spPr>
        <a:xfrm>
          <a:off x="22199600" y="179570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147864</xdr:rowOff>
    </xdr:from>
    <xdr:to>
      <xdr:col>116</xdr:col>
      <xdr:colOff>114300</xdr:colOff>
      <xdr:row>105</xdr:row>
      <xdr:rowOff>78014</xdr:rowOff>
    </xdr:to>
    <xdr:sp macro="" textlink="">
      <xdr:nvSpPr>
        <xdr:cNvPr id="933" name="フローチャート: 判断 932">
          <a:extLst>
            <a:ext uri="{FF2B5EF4-FFF2-40B4-BE49-F238E27FC236}">
              <a16:creationId xmlns:a16="http://schemas.microsoft.com/office/drawing/2014/main" id="{60D8CB9E-3BC1-4D30-B84C-C302D8864A6D}"/>
            </a:ext>
          </a:extLst>
        </xdr:cNvPr>
        <xdr:cNvSpPr/>
      </xdr:nvSpPr>
      <xdr:spPr>
        <a:xfrm>
          <a:off x="22110700" y="1797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126637</xdr:rowOff>
    </xdr:from>
    <xdr:to>
      <xdr:col>112</xdr:col>
      <xdr:colOff>38100</xdr:colOff>
      <xdr:row>105</xdr:row>
      <xdr:rowOff>56787</xdr:rowOff>
    </xdr:to>
    <xdr:sp macro="" textlink="">
      <xdr:nvSpPr>
        <xdr:cNvPr id="934" name="フローチャート: 判断 933">
          <a:extLst>
            <a:ext uri="{FF2B5EF4-FFF2-40B4-BE49-F238E27FC236}">
              <a16:creationId xmlns:a16="http://schemas.microsoft.com/office/drawing/2014/main" id="{FD52C5EE-862D-4B9D-9A55-DFC49136C602}"/>
            </a:ext>
          </a:extLst>
        </xdr:cNvPr>
        <xdr:cNvSpPr/>
      </xdr:nvSpPr>
      <xdr:spPr>
        <a:xfrm>
          <a:off x="21272500" y="1795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133169</xdr:rowOff>
    </xdr:from>
    <xdr:to>
      <xdr:col>107</xdr:col>
      <xdr:colOff>101600</xdr:colOff>
      <xdr:row>105</xdr:row>
      <xdr:rowOff>63319</xdr:rowOff>
    </xdr:to>
    <xdr:sp macro="" textlink="">
      <xdr:nvSpPr>
        <xdr:cNvPr id="935" name="フローチャート: 判断 934">
          <a:extLst>
            <a:ext uri="{FF2B5EF4-FFF2-40B4-BE49-F238E27FC236}">
              <a16:creationId xmlns:a16="http://schemas.microsoft.com/office/drawing/2014/main" id="{F82CCAC4-DABB-4B35-85FB-72F56BF685B2}"/>
            </a:ext>
          </a:extLst>
        </xdr:cNvPr>
        <xdr:cNvSpPr/>
      </xdr:nvSpPr>
      <xdr:spPr>
        <a:xfrm>
          <a:off x="20383500" y="1796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147864</xdr:rowOff>
    </xdr:from>
    <xdr:to>
      <xdr:col>102</xdr:col>
      <xdr:colOff>165100</xdr:colOff>
      <xdr:row>105</xdr:row>
      <xdr:rowOff>78014</xdr:rowOff>
    </xdr:to>
    <xdr:sp macro="" textlink="">
      <xdr:nvSpPr>
        <xdr:cNvPr id="936" name="フローチャート: 判断 935">
          <a:extLst>
            <a:ext uri="{FF2B5EF4-FFF2-40B4-BE49-F238E27FC236}">
              <a16:creationId xmlns:a16="http://schemas.microsoft.com/office/drawing/2014/main" id="{773A023B-FC02-4675-B2D4-A8366D978415}"/>
            </a:ext>
          </a:extLst>
        </xdr:cNvPr>
        <xdr:cNvSpPr/>
      </xdr:nvSpPr>
      <xdr:spPr>
        <a:xfrm>
          <a:off x="19494500" y="1797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5806</xdr:rowOff>
    </xdr:from>
    <xdr:to>
      <xdr:col>98</xdr:col>
      <xdr:colOff>38100</xdr:colOff>
      <xdr:row>105</xdr:row>
      <xdr:rowOff>107406</xdr:rowOff>
    </xdr:to>
    <xdr:sp macro="" textlink="">
      <xdr:nvSpPr>
        <xdr:cNvPr id="937" name="フローチャート: 判断 936">
          <a:extLst>
            <a:ext uri="{FF2B5EF4-FFF2-40B4-BE49-F238E27FC236}">
              <a16:creationId xmlns:a16="http://schemas.microsoft.com/office/drawing/2014/main" id="{EBF92E08-C119-4449-A78E-49ADF6AD9189}"/>
            </a:ext>
          </a:extLst>
        </xdr:cNvPr>
        <xdr:cNvSpPr/>
      </xdr:nvSpPr>
      <xdr:spPr>
        <a:xfrm>
          <a:off x="18605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82C22DF7-D72A-4216-A6D5-4DA18EEE3AF2}"/>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3C7999F2-4607-49F7-BF57-28BA451AF671}"/>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40" name="テキスト ボックス 939">
          <a:extLst>
            <a:ext uri="{FF2B5EF4-FFF2-40B4-BE49-F238E27FC236}">
              <a16:creationId xmlns:a16="http://schemas.microsoft.com/office/drawing/2014/main" id="{F2D65662-973C-4127-9215-40150912E2A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1" name="テキスト ボックス 940">
          <a:extLst>
            <a:ext uri="{FF2B5EF4-FFF2-40B4-BE49-F238E27FC236}">
              <a16:creationId xmlns:a16="http://schemas.microsoft.com/office/drawing/2014/main" id="{3D1FD584-B598-4B9E-B5C8-DE6D32CF0788}"/>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2" name="テキスト ボックス 941">
          <a:extLst>
            <a:ext uri="{FF2B5EF4-FFF2-40B4-BE49-F238E27FC236}">
              <a16:creationId xmlns:a16="http://schemas.microsoft.com/office/drawing/2014/main" id="{0E85FC54-8196-4CE7-9A66-AED30540977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100</xdr:row>
      <xdr:rowOff>95613</xdr:rowOff>
    </xdr:from>
    <xdr:to>
      <xdr:col>116</xdr:col>
      <xdr:colOff>114300</xdr:colOff>
      <xdr:row>101</xdr:row>
      <xdr:rowOff>25763</xdr:rowOff>
    </xdr:to>
    <xdr:sp macro="" textlink="">
      <xdr:nvSpPr>
        <xdr:cNvPr id="943" name="楕円 942">
          <a:extLst>
            <a:ext uri="{FF2B5EF4-FFF2-40B4-BE49-F238E27FC236}">
              <a16:creationId xmlns:a16="http://schemas.microsoft.com/office/drawing/2014/main" id="{0BEA5522-6EA2-42C8-817A-D1EA71D3B1F8}"/>
            </a:ext>
          </a:extLst>
        </xdr:cNvPr>
        <xdr:cNvSpPr/>
      </xdr:nvSpPr>
      <xdr:spPr>
        <a:xfrm>
          <a:off x="22110700" y="17240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100</xdr:row>
      <xdr:rowOff>10540</xdr:rowOff>
    </xdr:from>
    <xdr:ext cx="469744" cy="259045"/>
    <xdr:sp macro="" textlink="">
      <xdr:nvSpPr>
        <xdr:cNvPr id="944" name="【庁舎】&#10;一人当たり面積該当値テキスト">
          <a:extLst>
            <a:ext uri="{FF2B5EF4-FFF2-40B4-BE49-F238E27FC236}">
              <a16:creationId xmlns:a16="http://schemas.microsoft.com/office/drawing/2014/main" id="{924F98BD-DC4B-4D05-A754-425F1AD0A32B}"/>
            </a:ext>
          </a:extLst>
        </xdr:cNvPr>
        <xdr:cNvSpPr txBox="1"/>
      </xdr:nvSpPr>
      <xdr:spPr>
        <a:xfrm>
          <a:off x="22199600" y="17155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100</xdr:row>
      <xdr:rowOff>125005</xdr:rowOff>
    </xdr:from>
    <xdr:to>
      <xdr:col>112</xdr:col>
      <xdr:colOff>38100</xdr:colOff>
      <xdr:row>101</xdr:row>
      <xdr:rowOff>55155</xdr:rowOff>
    </xdr:to>
    <xdr:sp macro="" textlink="">
      <xdr:nvSpPr>
        <xdr:cNvPr id="945" name="楕円 944">
          <a:extLst>
            <a:ext uri="{FF2B5EF4-FFF2-40B4-BE49-F238E27FC236}">
              <a16:creationId xmlns:a16="http://schemas.microsoft.com/office/drawing/2014/main" id="{6856216C-D91D-4E19-8DAE-972345CEA1CD}"/>
            </a:ext>
          </a:extLst>
        </xdr:cNvPr>
        <xdr:cNvSpPr/>
      </xdr:nvSpPr>
      <xdr:spPr>
        <a:xfrm>
          <a:off x="21272500" y="1727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100</xdr:row>
      <xdr:rowOff>146413</xdr:rowOff>
    </xdr:from>
    <xdr:to>
      <xdr:col>116</xdr:col>
      <xdr:colOff>63500</xdr:colOff>
      <xdr:row>101</xdr:row>
      <xdr:rowOff>4355</xdr:rowOff>
    </xdr:to>
    <xdr:cxnSp macro="">
      <xdr:nvCxnSpPr>
        <xdr:cNvPr id="946" name="直線コネクタ 945">
          <a:extLst>
            <a:ext uri="{FF2B5EF4-FFF2-40B4-BE49-F238E27FC236}">
              <a16:creationId xmlns:a16="http://schemas.microsoft.com/office/drawing/2014/main" id="{74ECC41D-881D-4D51-864F-3CA4E16F5FCA}"/>
            </a:ext>
          </a:extLst>
        </xdr:cNvPr>
        <xdr:cNvCxnSpPr/>
      </xdr:nvCxnSpPr>
      <xdr:spPr>
        <a:xfrm flipV="1">
          <a:off x="21323300" y="17291413"/>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100</xdr:row>
      <xdr:rowOff>154395</xdr:rowOff>
    </xdr:from>
    <xdr:to>
      <xdr:col>107</xdr:col>
      <xdr:colOff>101600</xdr:colOff>
      <xdr:row>101</xdr:row>
      <xdr:rowOff>84545</xdr:rowOff>
    </xdr:to>
    <xdr:sp macro="" textlink="">
      <xdr:nvSpPr>
        <xdr:cNvPr id="947" name="楕円 946">
          <a:extLst>
            <a:ext uri="{FF2B5EF4-FFF2-40B4-BE49-F238E27FC236}">
              <a16:creationId xmlns:a16="http://schemas.microsoft.com/office/drawing/2014/main" id="{06FA06F3-8FF1-4239-9156-0A4A186A3BA0}"/>
            </a:ext>
          </a:extLst>
        </xdr:cNvPr>
        <xdr:cNvSpPr/>
      </xdr:nvSpPr>
      <xdr:spPr>
        <a:xfrm>
          <a:off x="20383500" y="1729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101</xdr:row>
      <xdr:rowOff>4355</xdr:rowOff>
    </xdr:from>
    <xdr:to>
      <xdr:col>111</xdr:col>
      <xdr:colOff>177800</xdr:colOff>
      <xdr:row>101</xdr:row>
      <xdr:rowOff>33745</xdr:rowOff>
    </xdr:to>
    <xdr:cxnSp macro="">
      <xdr:nvCxnSpPr>
        <xdr:cNvPr id="948" name="直線コネクタ 947">
          <a:extLst>
            <a:ext uri="{FF2B5EF4-FFF2-40B4-BE49-F238E27FC236}">
              <a16:creationId xmlns:a16="http://schemas.microsoft.com/office/drawing/2014/main" id="{08FFE6D9-E0BE-4E78-921B-59EC00DBD241}"/>
            </a:ext>
          </a:extLst>
        </xdr:cNvPr>
        <xdr:cNvCxnSpPr/>
      </xdr:nvCxnSpPr>
      <xdr:spPr>
        <a:xfrm flipV="1">
          <a:off x="20434300" y="17320805"/>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101</xdr:row>
      <xdr:rowOff>102144</xdr:rowOff>
    </xdr:from>
    <xdr:to>
      <xdr:col>102</xdr:col>
      <xdr:colOff>165100</xdr:colOff>
      <xdr:row>102</xdr:row>
      <xdr:rowOff>32294</xdr:rowOff>
    </xdr:to>
    <xdr:sp macro="" textlink="">
      <xdr:nvSpPr>
        <xdr:cNvPr id="949" name="楕円 948">
          <a:extLst>
            <a:ext uri="{FF2B5EF4-FFF2-40B4-BE49-F238E27FC236}">
              <a16:creationId xmlns:a16="http://schemas.microsoft.com/office/drawing/2014/main" id="{E80AC842-9413-45FF-A1AE-AFE2DA581272}"/>
            </a:ext>
          </a:extLst>
        </xdr:cNvPr>
        <xdr:cNvSpPr/>
      </xdr:nvSpPr>
      <xdr:spPr>
        <a:xfrm>
          <a:off x="19494500" y="1741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101</xdr:row>
      <xdr:rowOff>33745</xdr:rowOff>
    </xdr:from>
    <xdr:to>
      <xdr:col>107</xdr:col>
      <xdr:colOff>50800</xdr:colOff>
      <xdr:row>101</xdr:row>
      <xdr:rowOff>152944</xdr:rowOff>
    </xdr:to>
    <xdr:cxnSp macro="">
      <xdr:nvCxnSpPr>
        <xdr:cNvPr id="950" name="直線コネクタ 949">
          <a:extLst>
            <a:ext uri="{FF2B5EF4-FFF2-40B4-BE49-F238E27FC236}">
              <a16:creationId xmlns:a16="http://schemas.microsoft.com/office/drawing/2014/main" id="{160F2929-BC14-4B94-95C8-C1EC96E009EB}"/>
            </a:ext>
          </a:extLst>
        </xdr:cNvPr>
        <xdr:cNvCxnSpPr/>
      </xdr:nvCxnSpPr>
      <xdr:spPr>
        <a:xfrm flipV="1">
          <a:off x="19545300" y="17350195"/>
          <a:ext cx="889000" cy="119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101</xdr:row>
      <xdr:rowOff>118473</xdr:rowOff>
    </xdr:from>
    <xdr:to>
      <xdr:col>98</xdr:col>
      <xdr:colOff>38100</xdr:colOff>
      <xdr:row>102</xdr:row>
      <xdr:rowOff>48623</xdr:rowOff>
    </xdr:to>
    <xdr:sp macro="" textlink="">
      <xdr:nvSpPr>
        <xdr:cNvPr id="951" name="楕円 950">
          <a:extLst>
            <a:ext uri="{FF2B5EF4-FFF2-40B4-BE49-F238E27FC236}">
              <a16:creationId xmlns:a16="http://schemas.microsoft.com/office/drawing/2014/main" id="{F765DF06-1752-4D2C-9007-E56CE900E85E}"/>
            </a:ext>
          </a:extLst>
        </xdr:cNvPr>
        <xdr:cNvSpPr/>
      </xdr:nvSpPr>
      <xdr:spPr>
        <a:xfrm>
          <a:off x="18605500" y="1743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101</xdr:row>
      <xdr:rowOff>152944</xdr:rowOff>
    </xdr:from>
    <xdr:to>
      <xdr:col>102</xdr:col>
      <xdr:colOff>114300</xdr:colOff>
      <xdr:row>101</xdr:row>
      <xdr:rowOff>169273</xdr:rowOff>
    </xdr:to>
    <xdr:cxnSp macro="">
      <xdr:nvCxnSpPr>
        <xdr:cNvPr id="952" name="直線コネクタ 951">
          <a:extLst>
            <a:ext uri="{FF2B5EF4-FFF2-40B4-BE49-F238E27FC236}">
              <a16:creationId xmlns:a16="http://schemas.microsoft.com/office/drawing/2014/main" id="{2A8E41C0-8E64-4644-9C7A-849BF6776D1C}"/>
            </a:ext>
          </a:extLst>
        </xdr:cNvPr>
        <xdr:cNvCxnSpPr/>
      </xdr:nvCxnSpPr>
      <xdr:spPr>
        <a:xfrm flipV="1">
          <a:off x="18656300" y="17469394"/>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47914</xdr:rowOff>
    </xdr:from>
    <xdr:ext cx="469744" cy="259045"/>
    <xdr:sp macro="" textlink="">
      <xdr:nvSpPr>
        <xdr:cNvPr id="953" name="n_1aveValue【庁舎】&#10;一人当たり面積">
          <a:extLst>
            <a:ext uri="{FF2B5EF4-FFF2-40B4-BE49-F238E27FC236}">
              <a16:creationId xmlns:a16="http://schemas.microsoft.com/office/drawing/2014/main" id="{8EF2D783-4736-4CE5-9862-A4CC8C662529}"/>
            </a:ext>
          </a:extLst>
        </xdr:cNvPr>
        <xdr:cNvSpPr txBox="1"/>
      </xdr:nvSpPr>
      <xdr:spPr>
        <a:xfrm>
          <a:off x="21075727" y="18050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54446</xdr:rowOff>
    </xdr:from>
    <xdr:ext cx="469744" cy="259045"/>
    <xdr:sp macro="" textlink="">
      <xdr:nvSpPr>
        <xdr:cNvPr id="954" name="n_2aveValue【庁舎】&#10;一人当たり面積">
          <a:extLst>
            <a:ext uri="{FF2B5EF4-FFF2-40B4-BE49-F238E27FC236}">
              <a16:creationId xmlns:a16="http://schemas.microsoft.com/office/drawing/2014/main" id="{66C6B560-46E3-45EF-9C42-46B19E1A1DD1}"/>
            </a:ext>
          </a:extLst>
        </xdr:cNvPr>
        <xdr:cNvSpPr txBox="1"/>
      </xdr:nvSpPr>
      <xdr:spPr>
        <a:xfrm>
          <a:off x="20199427" y="18056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69141</xdr:rowOff>
    </xdr:from>
    <xdr:ext cx="469744" cy="259045"/>
    <xdr:sp macro="" textlink="">
      <xdr:nvSpPr>
        <xdr:cNvPr id="955" name="n_3aveValue【庁舎】&#10;一人当たり面積">
          <a:extLst>
            <a:ext uri="{FF2B5EF4-FFF2-40B4-BE49-F238E27FC236}">
              <a16:creationId xmlns:a16="http://schemas.microsoft.com/office/drawing/2014/main" id="{CAC83E5A-0AF1-4C8E-AFE7-6983014155EE}"/>
            </a:ext>
          </a:extLst>
        </xdr:cNvPr>
        <xdr:cNvSpPr txBox="1"/>
      </xdr:nvSpPr>
      <xdr:spPr>
        <a:xfrm>
          <a:off x="19310427" y="180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98533</xdr:rowOff>
    </xdr:from>
    <xdr:ext cx="469744" cy="259045"/>
    <xdr:sp macro="" textlink="">
      <xdr:nvSpPr>
        <xdr:cNvPr id="956" name="n_4aveValue【庁舎】&#10;一人当たり面積">
          <a:extLst>
            <a:ext uri="{FF2B5EF4-FFF2-40B4-BE49-F238E27FC236}">
              <a16:creationId xmlns:a16="http://schemas.microsoft.com/office/drawing/2014/main" id="{ED332824-3F2D-4066-9007-771211E1D7B9}"/>
            </a:ext>
          </a:extLst>
        </xdr:cNvPr>
        <xdr:cNvSpPr txBox="1"/>
      </xdr:nvSpPr>
      <xdr:spPr>
        <a:xfrm>
          <a:off x="18421427" y="18100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99</xdr:row>
      <xdr:rowOff>71682</xdr:rowOff>
    </xdr:from>
    <xdr:ext cx="469744" cy="259045"/>
    <xdr:sp macro="" textlink="">
      <xdr:nvSpPr>
        <xdr:cNvPr id="957" name="n_1mainValue【庁舎】&#10;一人当たり面積">
          <a:extLst>
            <a:ext uri="{FF2B5EF4-FFF2-40B4-BE49-F238E27FC236}">
              <a16:creationId xmlns:a16="http://schemas.microsoft.com/office/drawing/2014/main" id="{71782B39-BF39-4663-B646-6251A3BEF124}"/>
            </a:ext>
          </a:extLst>
        </xdr:cNvPr>
        <xdr:cNvSpPr txBox="1"/>
      </xdr:nvSpPr>
      <xdr:spPr>
        <a:xfrm>
          <a:off x="21075727" y="17045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99</xdr:row>
      <xdr:rowOff>101072</xdr:rowOff>
    </xdr:from>
    <xdr:ext cx="469744" cy="259045"/>
    <xdr:sp macro="" textlink="">
      <xdr:nvSpPr>
        <xdr:cNvPr id="958" name="n_2mainValue【庁舎】&#10;一人当たり面積">
          <a:extLst>
            <a:ext uri="{FF2B5EF4-FFF2-40B4-BE49-F238E27FC236}">
              <a16:creationId xmlns:a16="http://schemas.microsoft.com/office/drawing/2014/main" id="{F5DD96E5-0DEC-4F44-8818-81384A29A710}"/>
            </a:ext>
          </a:extLst>
        </xdr:cNvPr>
        <xdr:cNvSpPr txBox="1"/>
      </xdr:nvSpPr>
      <xdr:spPr>
        <a:xfrm>
          <a:off x="20199427" y="17074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100</xdr:row>
      <xdr:rowOff>48821</xdr:rowOff>
    </xdr:from>
    <xdr:ext cx="469744" cy="259045"/>
    <xdr:sp macro="" textlink="">
      <xdr:nvSpPr>
        <xdr:cNvPr id="959" name="n_3mainValue【庁舎】&#10;一人当たり面積">
          <a:extLst>
            <a:ext uri="{FF2B5EF4-FFF2-40B4-BE49-F238E27FC236}">
              <a16:creationId xmlns:a16="http://schemas.microsoft.com/office/drawing/2014/main" id="{767839B7-2114-491C-BAE5-060CA5BCB175}"/>
            </a:ext>
          </a:extLst>
        </xdr:cNvPr>
        <xdr:cNvSpPr txBox="1"/>
      </xdr:nvSpPr>
      <xdr:spPr>
        <a:xfrm>
          <a:off x="19310427" y="1719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100</xdr:row>
      <xdr:rowOff>65150</xdr:rowOff>
    </xdr:from>
    <xdr:ext cx="469744" cy="259045"/>
    <xdr:sp macro="" textlink="">
      <xdr:nvSpPr>
        <xdr:cNvPr id="960" name="n_4mainValue【庁舎】&#10;一人当たり面積">
          <a:extLst>
            <a:ext uri="{FF2B5EF4-FFF2-40B4-BE49-F238E27FC236}">
              <a16:creationId xmlns:a16="http://schemas.microsoft.com/office/drawing/2014/main" id="{ED4CD90C-D30E-4BD0-A41B-2DBB0CC69431}"/>
            </a:ext>
          </a:extLst>
        </xdr:cNvPr>
        <xdr:cNvSpPr txBox="1"/>
      </xdr:nvSpPr>
      <xdr:spPr>
        <a:xfrm>
          <a:off x="18421427" y="17210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61" name="正方形/長方形 960">
          <a:extLst>
            <a:ext uri="{FF2B5EF4-FFF2-40B4-BE49-F238E27FC236}">
              <a16:creationId xmlns:a16="http://schemas.microsoft.com/office/drawing/2014/main" id="{6F19D9B6-DECB-42A7-A39C-08B5F5E3F3D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2" name="正方形/長方形 961">
          <a:extLst>
            <a:ext uri="{FF2B5EF4-FFF2-40B4-BE49-F238E27FC236}">
              <a16:creationId xmlns:a16="http://schemas.microsoft.com/office/drawing/2014/main" id="{B65E65F5-C464-4493-A007-ED919733D8B6}"/>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3" name="テキスト ボックス 962">
          <a:extLst>
            <a:ext uri="{FF2B5EF4-FFF2-40B4-BE49-F238E27FC236}">
              <a16:creationId xmlns:a16="http://schemas.microsoft.com/office/drawing/2014/main" id="{A89107F6-4ACC-46B7-9010-96FBFE09D86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公共施設の</a:t>
          </a:r>
          <a:r>
            <a:rPr kumimoji="1" lang="ja-JP" altLang="ja-JP" sz="1100">
              <a:solidFill>
                <a:schemeClr val="dk1"/>
              </a:solidFill>
              <a:effectLst/>
              <a:latin typeface="+mn-lt"/>
              <a:ea typeface="+mn-ea"/>
              <a:cs typeface="+mn-cs"/>
            </a:rPr>
            <a:t>建設当初の利用需要</a:t>
          </a:r>
          <a:r>
            <a:rPr kumimoji="1" lang="ja-JP" altLang="en-US" sz="1100">
              <a:solidFill>
                <a:schemeClr val="dk1"/>
              </a:solidFill>
              <a:effectLst/>
              <a:latin typeface="+mn-lt"/>
              <a:ea typeface="+mn-ea"/>
              <a:cs typeface="+mn-cs"/>
            </a:rPr>
            <a:t>から</a:t>
          </a:r>
          <a:r>
            <a:rPr kumimoji="1" lang="ja-JP" altLang="ja-JP" sz="1100">
              <a:solidFill>
                <a:schemeClr val="dk1"/>
              </a:solidFill>
              <a:effectLst/>
              <a:latin typeface="+mn-lt"/>
              <a:ea typeface="+mn-ea"/>
              <a:cs typeface="+mn-cs"/>
            </a:rPr>
            <a:t>は大きく変化していることから</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今後は公共施設等総合管理計画等を踏まえ、施設の統廃合・最適化等を検討していく必要がある。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庁舎の有形固定資産減価償却率の改善については、告知放送システム更新工事が主な要因である。今後も、交付税算入率の高い地方債を活用し、老朽化した施設や設備等の更新を行っていく。</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岡山県和気町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12,871
12,520
144.21
10,370,548
9,748,512
579,801
5,778,671
9,957,672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13.0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前年度から</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ポイント改善したが、依然として類似団体の平均（</a:t>
          </a:r>
          <a:r>
            <a:rPr kumimoji="1" lang="en-US" altLang="ja-JP" sz="1100">
              <a:solidFill>
                <a:schemeClr val="dk1"/>
              </a:solidFill>
              <a:effectLst/>
              <a:latin typeface="+mn-lt"/>
              <a:ea typeface="+mn-ea"/>
              <a:cs typeface="+mn-cs"/>
            </a:rPr>
            <a:t>0.47</a:t>
          </a:r>
          <a:r>
            <a:rPr kumimoji="1" lang="ja-JP" altLang="ja-JP" sz="1100">
              <a:solidFill>
                <a:schemeClr val="dk1"/>
              </a:solidFill>
              <a:effectLst/>
              <a:latin typeface="+mn-lt"/>
              <a:ea typeface="+mn-ea"/>
              <a:cs typeface="+mn-cs"/>
            </a:rPr>
            <a:t>）を大きく下回っている。少子高齢化による人口減少や全国平均を上回る高齢化率（令和</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年１２月末　</a:t>
          </a:r>
          <a:r>
            <a:rPr kumimoji="1" lang="en-US" altLang="ja-JP" sz="1100">
              <a:solidFill>
                <a:schemeClr val="dk1"/>
              </a:solidFill>
              <a:effectLst/>
              <a:latin typeface="+mn-lt"/>
              <a:ea typeface="+mn-ea"/>
              <a:cs typeface="+mn-cs"/>
            </a:rPr>
            <a:t>40.89</a:t>
          </a:r>
          <a:r>
            <a:rPr kumimoji="1" lang="ja-JP" altLang="ja-JP" sz="1100">
              <a:solidFill>
                <a:schemeClr val="dk1"/>
              </a:solidFill>
              <a:effectLst/>
              <a:latin typeface="+mn-lt"/>
              <a:ea typeface="+mn-ea"/>
              <a:cs typeface="+mn-cs"/>
            </a:rPr>
            <a:t>％）等により財政基盤が弱く、徴税の大きな伸びが期待できない中、地方交付税や地方債に依存した財政運営となっている。ふるさと納税寄付金など、新たな自主財源の確保に積極的に取り組み、併せて事務事業の見直しや、合理化を進め、財政運営の健全化を図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94403</xdr:rowOff>
    </xdr:from>
    <xdr:to>
      <xdr:col>23</xdr:col>
      <xdr:colOff>133350</xdr:colOff>
      <xdr:row>44</xdr:row>
      <xdr:rowOff>100754</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438053"/>
          <a:ext cx="0" cy="12065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72831</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16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100754</xdr:rowOff>
    </xdr:from>
    <xdr:to>
      <xdr:col>24</xdr:col>
      <xdr:colOff>12700</xdr:colOff>
      <xdr:row>44</xdr:row>
      <xdr:rowOff>100754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44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9330</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94403</xdr:rowOff>
    </xdr:from>
    <xdr:to>
      <xdr:col>24</xdr:col>
      <xdr:colOff>12700</xdr:colOff>
      <xdr:row>37</xdr:row>
      <xdr:rowOff>94403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143510</xdr:rowOff>
    </xdr:from>
    <xdr:to>
      <xdr:col>23</xdr:col>
      <xdr:colOff>133350</xdr:colOff>
      <xdr:row>43</xdr:row>
      <xdr:rowOff>159596</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flipV="1">
          <a:off x="4114800" y="7515860"/>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4673</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05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159596</xdr:rowOff>
    </xdr:from>
    <xdr:to>
      <xdr:col>23</xdr:col>
      <xdr:colOff>184150</xdr:colOff>
      <xdr:row>43</xdr:row>
      <xdr:rowOff>89746</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159596</xdr:rowOff>
    </xdr:from>
    <xdr:to>
      <xdr:col>19</xdr:col>
      <xdr:colOff>133350</xdr:colOff>
      <xdr:row>43</xdr:row>
      <xdr:rowOff>167640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3225800" y="753194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167640</xdr:rowOff>
    </xdr:from>
    <xdr:to>
      <xdr:col>19</xdr:col>
      <xdr:colOff>184150</xdr:colOff>
      <xdr:row>43</xdr:row>
      <xdr:rowOff>97790</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107967</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137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167640</xdr:rowOff>
    </xdr:from>
    <xdr:to>
      <xdr:col>15</xdr:col>
      <xdr:colOff>82550</xdr:colOff>
      <xdr:row>43</xdr:row>
      <xdr:rowOff>167640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5399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12277</xdr:rowOff>
    </xdr:from>
    <xdr:to>
      <xdr:col>15</xdr:col>
      <xdr:colOff>133350</xdr:colOff>
      <xdr:row>43</xdr:row>
      <xdr:rowOff>113877</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8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124054</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153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159596</xdr:rowOff>
    </xdr:from>
    <xdr:to>
      <xdr:col>11</xdr:col>
      <xdr:colOff>31750</xdr:colOff>
      <xdr:row>43</xdr:row>
      <xdr:rowOff>167640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53194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4233</xdr:rowOff>
    </xdr:from>
    <xdr:to>
      <xdr:col>11</xdr:col>
      <xdr:colOff>82550</xdr:colOff>
      <xdr:row>43</xdr:row>
      <xdr:rowOff>105833</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116010</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116010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92710</xdr:rowOff>
    </xdr:from>
    <xdr:to>
      <xdr:col>23</xdr:col>
      <xdr:colOff>184150</xdr:colOff>
      <xdr:row>44</xdr:row>
      <xdr:rowOff>22860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64787</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43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108796</xdr:rowOff>
    </xdr:from>
    <xdr:to>
      <xdr:col>19</xdr:col>
      <xdr:colOff>184150</xdr:colOff>
      <xdr:row>44</xdr:row>
      <xdr:rowOff>38946</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48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23723</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5675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116840</xdr:rowOff>
    </xdr:from>
    <xdr:to>
      <xdr:col>15</xdr:col>
      <xdr:colOff>133350</xdr:colOff>
      <xdr:row>44</xdr:row>
      <xdr:rowOff>46990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31767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57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116840</xdr:rowOff>
    </xdr:from>
    <xdr:to>
      <xdr:col>11</xdr:col>
      <xdr:colOff>82550</xdr:colOff>
      <xdr:row>44</xdr:row>
      <xdr:rowOff>46990</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31767</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57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108796</xdr:rowOff>
    </xdr:from>
    <xdr:to>
      <xdr:col>7</xdr:col>
      <xdr:colOff>31750</xdr:colOff>
      <xdr:row>44</xdr:row>
      <xdr:rowOff>38946</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48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23723</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567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し、類似団体の平均（</a:t>
          </a:r>
          <a:r>
            <a:rPr kumimoji="1" lang="en-US" altLang="ja-JP" sz="1100">
              <a:solidFill>
                <a:schemeClr val="dk1"/>
              </a:solidFill>
              <a:effectLst/>
              <a:latin typeface="+mn-lt"/>
              <a:ea typeface="+mn-ea"/>
              <a:cs typeface="+mn-cs"/>
            </a:rPr>
            <a:t>88.8</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を下回った</a:t>
          </a:r>
          <a:r>
            <a:rPr kumimoji="1" lang="ja-JP" altLang="ja-JP" sz="1100">
              <a:solidFill>
                <a:schemeClr val="dk1"/>
              </a:solidFill>
              <a:effectLst/>
              <a:latin typeface="+mn-lt"/>
              <a:ea typeface="+mn-ea"/>
              <a:cs typeface="+mn-cs"/>
            </a:rPr>
            <a:t>。比率</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となった要因は、補助費等の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11.4</a:t>
          </a:r>
          <a:r>
            <a:rPr kumimoji="1" lang="ja-JP" altLang="ja-JP" sz="1100">
              <a:solidFill>
                <a:schemeClr val="dk1"/>
              </a:solidFill>
              <a:effectLst/>
              <a:latin typeface="+mn-lt"/>
              <a:ea typeface="+mn-ea"/>
              <a:cs typeface="+mn-cs"/>
            </a:rPr>
            <a:t>％）、物件費</a:t>
          </a:r>
          <a:r>
            <a:rPr kumimoji="1" lang="ja-JP" altLang="en-US" sz="1100">
              <a:solidFill>
                <a:schemeClr val="dk1"/>
              </a:solidFill>
              <a:effectLst/>
              <a:latin typeface="+mn-lt"/>
              <a:ea typeface="+mn-ea"/>
              <a:cs typeface="+mn-cs"/>
            </a:rPr>
            <a:t>の減少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％）等が考えられる。今後も継続した経常一般財源の増額が難しく、依然厳しい状況が予想される。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16002</xdr:rowOff>
    </xdr:from>
    <xdr:to>
      <xdr:col>23</xdr:col>
      <xdr:colOff>133350</xdr:colOff>
      <xdr:row>65</xdr:row>
      <xdr:rowOff>128524</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9960102"/>
          <a:ext cx="0" cy="13126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100601</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24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128524</xdr:rowOff>
    </xdr:from>
    <xdr:to>
      <xdr:col>24</xdr:col>
      <xdr:colOff>12700</xdr:colOff>
      <xdr:row>65</xdr:row>
      <xdr:rowOff>128524</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272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102379</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703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16002</xdr:rowOff>
    </xdr:from>
    <xdr:to>
      <xdr:col>24</xdr:col>
      <xdr:colOff>12700</xdr:colOff>
      <xdr:row>58</xdr:row>
      <xdr:rowOff>16002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996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124460</xdr:rowOff>
    </xdr:from>
    <xdr:to>
      <xdr:col>23</xdr:col>
      <xdr:colOff>133350</xdr:colOff>
      <xdr:row>59</xdr:row>
      <xdr:rowOff>155829</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114800" y="10240010"/>
          <a:ext cx="838200" cy="3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89171</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20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117094</xdr:rowOff>
    </xdr:from>
    <xdr:to>
      <xdr:col>23</xdr:col>
      <xdr:colOff>184150</xdr:colOff>
      <xdr:row>60</xdr:row>
      <xdr:rowOff>47244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232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158369</xdr:rowOff>
    </xdr:from>
    <xdr:to>
      <xdr:col>19</xdr:col>
      <xdr:colOff>133350</xdr:colOff>
      <xdr:row>59</xdr:row>
      <xdr:rowOff>155829</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102469"/>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59</xdr:row>
      <xdr:rowOff>105029</xdr:rowOff>
    </xdr:from>
    <xdr:to>
      <xdr:col>19</xdr:col>
      <xdr:colOff>184150</xdr:colOff>
      <xdr:row>60</xdr:row>
      <xdr:rowOff>35179</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22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45356</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9989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158369</xdr:rowOff>
    </xdr:from>
    <xdr:to>
      <xdr:col>15</xdr:col>
      <xdr:colOff>82550</xdr:colOff>
      <xdr:row>59</xdr:row>
      <xdr:rowOff>3810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336800" y="10102469"/>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64008</xdr:rowOff>
    </xdr:from>
    <xdr:to>
      <xdr:col>15</xdr:col>
      <xdr:colOff>133350</xdr:colOff>
      <xdr:row>59</xdr:row>
      <xdr:rowOff>165608</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17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150385</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265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3810</xdr:rowOff>
    </xdr:from>
    <xdr:to>
      <xdr:col>11</xdr:col>
      <xdr:colOff>31750</xdr:colOff>
      <xdr:row>59</xdr:row>
      <xdr:rowOff>129286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119360"/>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58</xdr:row>
      <xdr:rowOff>165481</xdr:rowOff>
    </xdr:from>
    <xdr:to>
      <xdr:col>11</xdr:col>
      <xdr:colOff>82550</xdr:colOff>
      <xdr:row>59</xdr:row>
      <xdr:rowOff>95631</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10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80408</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195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92964</xdr:rowOff>
    </xdr:from>
    <xdr:to>
      <xdr:col>7</xdr:col>
      <xdr:colOff>31750</xdr:colOff>
      <xdr:row>60</xdr:row>
      <xdr:rowOff>23114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20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7891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29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73660</xdr:rowOff>
    </xdr:from>
    <xdr:to>
      <xdr:col>23</xdr:col>
      <xdr:colOff>184150</xdr:colOff>
      <xdr:row>60</xdr:row>
      <xdr:rowOff>3810</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18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90187</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034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105029</xdr:rowOff>
    </xdr:from>
    <xdr:to>
      <xdr:col>19</xdr:col>
      <xdr:colOff>184150</xdr:colOff>
      <xdr:row>60</xdr:row>
      <xdr:rowOff>35179</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22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19956</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306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107569</xdr:rowOff>
    </xdr:from>
    <xdr:to>
      <xdr:col>15</xdr:col>
      <xdr:colOff>133350</xdr:colOff>
      <xdr:row>59</xdr:row>
      <xdr:rowOff>37719</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05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47896</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9820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124460</xdr:rowOff>
    </xdr:from>
    <xdr:to>
      <xdr:col>11</xdr:col>
      <xdr:colOff>82550</xdr:colOff>
      <xdr:row>59</xdr:row>
      <xdr:rowOff>54610</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64787</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983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78486</xdr:rowOff>
    </xdr:from>
    <xdr:to>
      <xdr:col>7</xdr:col>
      <xdr:colOff>31750</xdr:colOff>
      <xdr:row>60</xdr:row>
      <xdr:rowOff>8636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19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18813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996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[257,804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年度においては、人件費および物件費は昨年度と比較し増加したこと、また人口減少の影響もあり、人口１人当たりの人件費・物件費等決算額は前年度より</a:t>
          </a:r>
          <a:r>
            <a:rPr kumimoji="1" lang="en-US" altLang="ja-JP" sz="1100">
              <a:solidFill>
                <a:schemeClr val="dk1"/>
              </a:solidFill>
              <a:effectLst/>
              <a:latin typeface="+mn-lt"/>
              <a:ea typeface="+mn-ea"/>
              <a:cs typeface="+mn-cs"/>
            </a:rPr>
            <a:t>9.8</a:t>
          </a:r>
          <a:r>
            <a:rPr kumimoji="1" lang="ja-JP" altLang="ja-JP" sz="1100">
              <a:solidFill>
                <a:schemeClr val="dk1"/>
              </a:solidFill>
              <a:effectLst/>
              <a:latin typeface="+mn-lt"/>
              <a:ea typeface="+mn-ea"/>
              <a:cs typeface="+mn-cs"/>
            </a:rPr>
            <a:t>％の悪化となった。人口減少社会の今日において移住・定住人口及び交流人口の増加にむけて様々な施策を和気町では講じているところであり、今後も国県の補助制度を利用しながら一般財源の支出を抑え、経費削減に努め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79375</xdr:rowOff>
    </xdr:from>
    <xdr:to>
      <xdr:col>27</xdr:col>
      <xdr:colOff>184150</xdr:colOff>
      <xdr:row>90</xdr:row>
      <xdr:rowOff>79375</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108602</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161925</xdr:rowOff>
    </xdr:from>
    <xdr:to>
      <xdr:col>27</xdr:col>
      <xdr:colOff>184150</xdr:colOff>
      <xdr:row>86</xdr:row>
      <xdr:rowOff>161925</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19702</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73025</xdr:rowOff>
    </xdr:from>
    <xdr:to>
      <xdr:col>27</xdr:col>
      <xdr:colOff>184150</xdr:colOff>
      <xdr:row>83</xdr:row>
      <xdr:rowOff>73025</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102252</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79</xdr:row>
      <xdr:rowOff>155575</xdr:rowOff>
    </xdr:from>
    <xdr:to>
      <xdr:col>27</xdr:col>
      <xdr:colOff>184150</xdr:colOff>
      <xdr:row>79</xdr:row>
      <xdr:rowOff>155575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13352</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158934</xdr:rowOff>
    </xdr:from>
    <xdr:to>
      <xdr:col>23</xdr:col>
      <xdr:colOff>133350</xdr:colOff>
      <xdr:row>89</xdr:row>
      <xdr:rowOff>60258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874934"/>
          <a:ext cx="0" cy="14443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32335</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291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60258</xdr:rowOff>
    </xdr:from>
    <xdr:to>
      <xdr:col>24</xdr:col>
      <xdr:colOff>12700</xdr:colOff>
      <xdr:row>89</xdr:row>
      <xdr:rowOff>60258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31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73861</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18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158934</xdr:rowOff>
    </xdr:from>
    <xdr:to>
      <xdr:col>24</xdr:col>
      <xdr:colOff>12700</xdr:colOff>
      <xdr:row>80</xdr:row>
      <xdr:rowOff>158934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874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47892</xdr:rowOff>
    </xdr:from>
    <xdr:to>
      <xdr:col>23</xdr:col>
      <xdr:colOff>133350</xdr:colOff>
      <xdr:row>82</xdr:row>
      <xdr:rowOff>117201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4106792"/>
          <a:ext cx="838200" cy="69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44790</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3932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28263</xdr:rowOff>
    </xdr:from>
    <xdr:to>
      <xdr:col>23</xdr:col>
      <xdr:colOff>184150</xdr:colOff>
      <xdr:row>82</xdr:row>
      <xdr:rowOff>129863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8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152763</xdr:rowOff>
    </xdr:from>
    <xdr:to>
      <xdr:col>19</xdr:col>
      <xdr:colOff>133350</xdr:colOff>
      <xdr:row>82</xdr:row>
      <xdr:rowOff>47892</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040213"/>
          <a:ext cx="889000" cy="66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130339</xdr:rowOff>
    </xdr:from>
    <xdr:to>
      <xdr:col>19</xdr:col>
      <xdr:colOff>184150</xdr:colOff>
      <xdr:row>82</xdr:row>
      <xdr:rowOff>60489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17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70666</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3786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139190</xdr:rowOff>
    </xdr:from>
    <xdr:to>
      <xdr:col>15</xdr:col>
      <xdr:colOff>82550</xdr:colOff>
      <xdr:row>81</xdr:row>
      <xdr:rowOff>152763</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4026640"/>
          <a:ext cx="889000" cy="13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102552</xdr:rowOff>
    </xdr:from>
    <xdr:to>
      <xdr:col>15</xdr:col>
      <xdr:colOff>133350</xdr:colOff>
      <xdr:row>82</xdr:row>
      <xdr:rowOff>32702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399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17479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076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117432</xdr:rowOff>
    </xdr:from>
    <xdr:to>
      <xdr:col>11</xdr:col>
      <xdr:colOff>31750</xdr:colOff>
      <xdr:row>81</xdr:row>
      <xdr:rowOff>139190</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4004882"/>
          <a:ext cx="889000" cy="21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78336</xdr:rowOff>
    </xdr:from>
    <xdr:to>
      <xdr:col>11</xdr:col>
      <xdr:colOff>82550</xdr:colOff>
      <xdr:row>82</xdr:row>
      <xdr:rowOff>8486</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396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18663</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373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45845</xdr:rowOff>
    </xdr:from>
    <xdr:to>
      <xdr:col>7</xdr:col>
      <xdr:colOff>31750</xdr:colOff>
      <xdr:row>81</xdr:row>
      <xdr:rowOff>147445</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393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157622</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3702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66401</xdr:rowOff>
    </xdr:from>
    <xdr:to>
      <xdr:col>23</xdr:col>
      <xdr:colOff>184150</xdr:colOff>
      <xdr:row>82</xdr:row>
      <xdr:rowOff>168001</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125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38478</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4097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168542</xdr:rowOff>
    </xdr:from>
    <xdr:to>
      <xdr:col>19</xdr:col>
      <xdr:colOff>184150</xdr:colOff>
      <xdr:row>82</xdr:row>
      <xdr:rowOff>98692</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05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83469</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4142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101963</xdr:rowOff>
    </xdr:from>
    <xdr:to>
      <xdr:col>15</xdr:col>
      <xdr:colOff>133350</xdr:colOff>
      <xdr:row>82</xdr:row>
      <xdr:rowOff>32113</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398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42290</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3758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88390</xdr:rowOff>
    </xdr:from>
    <xdr:to>
      <xdr:col>11</xdr:col>
      <xdr:colOff>82550</xdr:colOff>
      <xdr:row>82</xdr:row>
      <xdr:rowOff>18540</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397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3317</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406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66632</xdr:rowOff>
    </xdr:from>
    <xdr:to>
      <xdr:col>7</xdr:col>
      <xdr:colOff>31750</xdr:colOff>
      <xdr:row>81</xdr:row>
      <xdr:rowOff>168232</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95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153009</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4040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給与水準の適正化、定員管理に努めている。前回数値より</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し、類似団体平均を大幅に下回った。今後も適正な定員管理を図っていく。</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162278</xdr:rowOff>
    </xdr:from>
    <xdr:to>
      <xdr:col>81</xdr:col>
      <xdr:colOff>44450</xdr:colOff>
      <xdr:row>89</xdr:row>
      <xdr:rowOff>43039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706828"/>
          <a:ext cx="0" cy="15952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15116</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274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43039</xdr:rowOff>
    </xdr:from>
    <xdr:to>
      <xdr:col>81</xdr:col>
      <xdr:colOff>133350</xdr:colOff>
      <xdr:row>89</xdr:row>
      <xdr:rowOff>43039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30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77205</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45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162278</xdr:rowOff>
    </xdr:from>
    <xdr:to>
      <xdr:col>81</xdr:col>
      <xdr:colOff>133350</xdr:colOff>
      <xdr:row>79</xdr:row>
      <xdr:rowOff>162278</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119945</xdr:rowOff>
    </xdr:from>
    <xdr:to>
      <xdr:col>81</xdr:col>
      <xdr:colOff>44450</xdr:colOff>
      <xdr:row>83</xdr:row>
      <xdr:rowOff>160161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350295"/>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73677</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64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119945</xdr:rowOff>
    </xdr:from>
    <xdr:to>
      <xdr:col>77</xdr:col>
      <xdr:colOff>44450</xdr:colOff>
      <xdr:row>85</xdr:row>
      <xdr:rowOff>58561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5290800" y="14350295"/>
          <a:ext cx="889000" cy="28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58561</xdr:rowOff>
    </xdr:from>
    <xdr:to>
      <xdr:col>72</xdr:col>
      <xdr:colOff>203200</xdr:colOff>
      <xdr:row>86</xdr:row>
      <xdr:rowOff>7761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631811"/>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88195</xdr:rowOff>
    </xdr:from>
    <xdr:to>
      <xdr:col>73</xdr:col>
      <xdr:colOff>44450</xdr:colOff>
      <xdr:row>86</xdr:row>
      <xdr:rowOff>18345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3122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74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7761</xdr:rowOff>
    </xdr:from>
    <xdr:to>
      <xdr:col>68</xdr:col>
      <xdr:colOff>152400</xdr:colOff>
      <xdr:row>86</xdr:row>
      <xdr:rowOff>74789</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4752461"/>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74789</xdr:rowOff>
    </xdr:from>
    <xdr:to>
      <xdr:col>68</xdr:col>
      <xdr:colOff>203200</xdr:colOff>
      <xdr:row>86</xdr:row>
      <xdr:rowOff>4939</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15116</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159755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109361</xdr:rowOff>
    </xdr:from>
    <xdr:to>
      <xdr:col>81</xdr:col>
      <xdr:colOff>95250</xdr:colOff>
      <xdr:row>84</xdr:row>
      <xdr:rowOff>39511</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33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125888</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184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69145</xdr:rowOff>
    </xdr:from>
    <xdr:to>
      <xdr:col>77</xdr:col>
      <xdr:colOff>95250</xdr:colOff>
      <xdr:row>83</xdr:row>
      <xdr:rowOff>170745</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29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9472</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068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7761</xdr:rowOff>
    </xdr:from>
    <xdr:to>
      <xdr:col>73</xdr:col>
      <xdr:colOff>44450</xdr:colOff>
      <xdr:row>85</xdr:row>
      <xdr:rowOff>109361</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58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119538</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128411</xdr:rowOff>
    </xdr:from>
    <xdr:to>
      <xdr:col>68</xdr:col>
      <xdr:colOff>203200</xdr:colOff>
      <xdr:row>86</xdr:row>
      <xdr:rowOff>58561</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43338</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78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23989</xdr:rowOff>
    </xdr:from>
    <xdr:to>
      <xdr:col>64</xdr:col>
      <xdr:colOff>152400</xdr:colOff>
      <xdr:row>86</xdr:row>
      <xdr:rowOff>125589</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76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110366</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85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職員数はほぼ横ばいであるが、数値が若干</a:t>
          </a:r>
          <a:r>
            <a:rPr kumimoji="1" lang="ja-JP" altLang="en-US" sz="1100">
              <a:solidFill>
                <a:schemeClr val="dk1"/>
              </a:solidFill>
              <a:effectLst/>
              <a:latin typeface="+mn-lt"/>
              <a:ea typeface="+mn-ea"/>
              <a:cs typeface="+mn-cs"/>
            </a:rPr>
            <a:t>減少し</a:t>
          </a:r>
          <a:r>
            <a:rPr kumimoji="1" lang="ja-JP" altLang="ja-JP" sz="1100">
              <a:solidFill>
                <a:schemeClr val="dk1"/>
              </a:solidFill>
              <a:effectLst/>
              <a:latin typeface="+mn-lt"/>
              <a:ea typeface="+mn-ea"/>
              <a:cs typeface="+mn-cs"/>
            </a:rPr>
            <a:t>た。</a:t>
          </a:r>
          <a:endParaRPr lang="ja-JP" altLang="ja-JP" sz="1400">
            <a:effectLst/>
          </a:endParaRPr>
        </a:p>
        <a:p>
          <a:r>
            <a:rPr kumimoji="1" lang="ja-JP" altLang="ja-JP" sz="1100">
              <a:solidFill>
                <a:schemeClr val="dk1"/>
              </a:solidFill>
              <a:effectLst/>
              <a:latin typeface="+mn-lt"/>
              <a:ea typeface="+mn-ea"/>
              <a:cs typeface="+mn-cs"/>
            </a:rPr>
            <a:t>　依然として類似団体平均と比べて職員が多い状態にあり、定員適正化計画に基づき、退職者に対し新規採用を抑制して規模に見合った職員数を目指しているところである。今後、住民サービスの低下を招かないよう注意しつつも、組織の抜本的な見直しを行い、さらなる職員削減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105168</xdr:rowOff>
    </xdr:from>
    <xdr:to>
      <xdr:col>81</xdr:col>
      <xdr:colOff>44450</xdr:colOff>
      <xdr:row>67</xdr:row>
      <xdr:rowOff>107587</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049268"/>
          <a:ext cx="0" cy="15454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79664</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566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107587</xdr:rowOff>
    </xdr:from>
    <xdr:to>
      <xdr:col>81</xdr:col>
      <xdr:colOff>133350</xdr:colOff>
      <xdr:row>67</xdr:row>
      <xdr:rowOff>107587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594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20095</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9792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105168</xdr:rowOff>
    </xdr:from>
    <xdr:to>
      <xdr:col>81</xdr:col>
      <xdr:colOff>133350</xdr:colOff>
      <xdr:row>58</xdr:row>
      <xdr:rowOff>105168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04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32959</xdr:rowOff>
    </xdr:from>
    <xdr:to>
      <xdr:col>81</xdr:col>
      <xdr:colOff>44450</xdr:colOff>
      <xdr:row>62</xdr:row>
      <xdr:rowOff>46748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6179800" y="10662859"/>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18463</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305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1936</xdr:rowOff>
    </xdr:from>
    <xdr:to>
      <xdr:col>81</xdr:col>
      <xdr:colOff>95250</xdr:colOff>
      <xdr:row>61</xdr:row>
      <xdr:rowOff>103536</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46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18022</xdr:rowOff>
    </xdr:from>
    <xdr:to>
      <xdr:col>77</xdr:col>
      <xdr:colOff>44450</xdr:colOff>
      <xdr:row>62</xdr:row>
      <xdr:rowOff>46748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0647922"/>
          <a:ext cx="889000" cy="28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149255</xdr:rowOff>
    </xdr:from>
    <xdr:to>
      <xdr:col>77</xdr:col>
      <xdr:colOff>95250</xdr:colOff>
      <xdr:row>61</xdr:row>
      <xdr:rowOff>79405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43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89582</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205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153851</xdr:rowOff>
    </xdr:from>
    <xdr:to>
      <xdr:col>72</xdr:col>
      <xdr:colOff>203200</xdr:colOff>
      <xdr:row>62</xdr:row>
      <xdr:rowOff>18022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0612301"/>
          <a:ext cx="889000" cy="3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119380</xdr:rowOff>
    </xdr:from>
    <xdr:to>
      <xdr:col>73</xdr:col>
      <xdr:colOff>44450</xdr:colOff>
      <xdr:row>61</xdr:row>
      <xdr:rowOff>49530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59707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135467</xdr:rowOff>
    </xdr:from>
    <xdr:to>
      <xdr:col>68</xdr:col>
      <xdr:colOff>152400</xdr:colOff>
      <xdr:row>61</xdr:row>
      <xdr:rowOff>153851</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0593917"/>
          <a:ext cx="889000" cy="18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106741</xdr:rowOff>
    </xdr:from>
    <xdr:to>
      <xdr:col>68</xdr:col>
      <xdr:colOff>203200</xdr:colOff>
      <xdr:row>61</xdr:row>
      <xdr:rowOff>36891</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39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47068</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162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73418</xdr:rowOff>
    </xdr:from>
    <xdr:to>
      <xdr:col>64</xdr:col>
      <xdr:colOff>152400</xdr:colOff>
      <xdr:row>61</xdr:row>
      <xdr:rowOff>3568</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13745</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12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153609</xdr:rowOff>
    </xdr:from>
    <xdr:to>
      <xdr:col>81</xdr:col>
      <xdr:colOff>95250</xdr:colOff>
      <xdr:row>62</xdr:row>
      <xdr:rowOff>83759</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612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125686</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584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167398</xdr:rowOff>
    </xdr:from>
    <xdr:to>
      <xdr:col>77</xdr:col>
      <xdr:colOff>95250</xdr:colOff>
      <xdr:row>62</xdr:row>
      <xdr:rowOff>97548</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62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82325</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0712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138672</xdr:rowOff>
    </xdr:from>
    <xdr:to>
      <xdr:col>73</xdr:col>
      <xdr:colOff>44450</xdr:colOff>
      <xdr:row>62</xdr:row>
      <xdr:rowOff>68822</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59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53599</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683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103051</xdr:rowOff>
    </xdr:from>
    <xdr:to>
      <xdr:col>68</xdr:col>
      <xdr:colOff>203200</xdr:colOff>
      <xdr:row>62</xdr:row>
      <xdr:rowOff>33201</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561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17978</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64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84667</xdr:rowOff>
    </xdr:from>
    <xdr:to>
      <xdr:col>64</xdr:col>
      <xdr:colOff>152400</xdr:colOff>
      <xdr:row>62</xdr:row>
      <xdr:rowOff>14817</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54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171044</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062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前年度と比べて</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とな</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、類似団体の平均を下回った。</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年度は地方債借入額が前年度比</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162,183</a:t>
          </a:r>
          <a:r>
            <a:rPr kumimoji="1" lang="ja-JP" altLang="ja-JP" sz="1100">
              <a:solidFill>
                <a:schemeClr val="dk1"/>
              </a:solidFill>
              <a:effectLst/>
              <a:latin typeface="+mn-lt"/>
              <a:ea typeface="+mn-ea"/>
              <a:cs typeface="+mn-cs"/>
            </a:rPr>
            <a:t>千円となり、地方債残高は増加したが、今後もより交付税算入率の高い臨時財政対策債、辺地対策事業債、過疎対策事業債などの地方債を活用し、将来負担の軽減に努める。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154517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330043"/>
          <a:ext cx="0" cy="15397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126594</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154517</xdr:rowOff>
    </xdr:from>
    <xdr:to>
      <xdr:col>81</xdr:col>
      <xdr:colOff>133350</xdr:colOff>
      <xdr:row>45</xdr:row>
      <xdr:rowOff>154517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92528</xdr:rowOff>
    </xdr:from>
    <xdr:to>
      <xdr:col>81</xdr:col>
      <xdr:colOff>44450</xdr:colOff>
      <xdr:row>41</xdr:row>
      <xdr:rowOff>13002</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6179800" y="6950528"/>
          <a:ext cx="8382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128710</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986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1512</xdr:rowOff>
    </xdr:from>
    <xdr:to>
      <xdr:col>77</xdr:col>
      <xdr:colOff>44450</xdr:colOff>
      <xdr:row>41</xdr:row>
      <xdr:rowOff>13002</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5290800" y="703096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19655</xdr:rowOff>
    </xdr:from>
    <xdr:to>
      <xdr:col>77</xdr:col>
      <xdr:colOff>95250</xdr:colOff>
      <xdr:row>41</xdr:row>
      <xdr:rowOff>121255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04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106032</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7135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1512</xdr:rowOff>
    </xdr:from>
    <xdr:to>
      <xdr:col>72</xdr:col>
      <xdr:colOff>203200</xdr:colOff>
      <xdr:row>41</xdr:row>
      <xdr:rowOff>47474</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4401800" y="7030962"/>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8165</xdr:rowOff>
    </xdr:from>
    <xdr:to>
      <xdr:col>73</xdr:col>
      <xdr:colOff>44450</xdr:colOff>
      <xdr:row>41</xdr:row>
      <xdr:rowOff>109765</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94542</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47474</xdr:rowOff>
    </xdr:from>
    <xdr:to>
      <xdr:col>68</xdr:col>
      <xdr:colOff>152400</xdr:colOff>
      <xdr:row>42</xdr:row>
      <xdr:rowOff>59872</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flipV="1">
          <a:off x="13512800" y="7076924"/>
          <a:ext cx="889000" cy="18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96960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31145</xdr:rowOff>
    </xdr:from>
    <xdr:to>
      <xdr:col>64</xdr:col>
      <xdr:colOff>152400</xdr:colOff>
      <xdr:row>41</xdr:row>
      <xdr:rowOff>132745</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142922</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682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41728</xdr:rowOff>
    </xdr:from>
    <xdr:to>
      <xdr:col>81</xdr:col>
      <xdr:colOff>95250</xdr:colOff>
      <xdr:row>40</xdr:row>
      <xdr:rowOff>143328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58255</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674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133652</xdr:rowOff>
    </xdr:from>
    <xdr:to>
      <xdr:col>77</xdr:col>
      <xdr:colOff>95250</xdr:colOff>
      <xdr:row>41</xdr:row>
      <xdr:rowOff>63802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699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73979</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6760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122162</xdr:rowOff>
    </xdr:from>
    <xdr:to>
      <xdr:col>73</xdr:col>
      <xdr:colOff>44450</xdr:colOff>
      <xdr:row>41</xdr:row>
      <xdr:rowOff>52312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698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62489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674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168124</xdr:rowOff>
    </xdr:from>
    <xdr:to>
      <xdr:col>68</xdr:col>
      <xdr:colOff>203200</xdr:colOff>
      <xdr:row>41</xdr:row>
      <xdr:rowOff>98274</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70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83051</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71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9072</xdr:rowOff>
    </xdr:from>
    <xdr:to>
      <xdr:col>64</xdr:col>
      <xdr:colOff>152400</xdr:colOff>
      <xdr:row>42</xdr:row>
      <xdr:rowOff>110672</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95449</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5.9%</a:t>
          </a:r>
          <a:r>
            <a:rPr kumimoji="1" lang="ja-JP" altLang="ja-JP" sz="1100">
              <a:solidFill>
                <a:schemeClr val="dk1"/>
              </a:solidFill>
              <a:effectLst/>
              <a:latin typeface="+mn-lt"/>
              <a:ea typeface="+mn-ea"/>
              <a:cs typeface="+mn-cs"/>
            </a:rPr>
            <a:t>となり改善の兆しが見られるが、依然として類似団体平均</a:t>
          </a:r>
          <a:r>
            <a:rPr kumimoji="1" lang="en-US" altLang="ja-JP" sz="1100">
              <a:solidFill>
                <a:schemeClr val="dk1"/>
              </a:solidFill>
              <a:effectLst/>
              <a:latin typeface="+mn-lt"/>
              <a:ea typeface="+mn-ea"/>
              <a:cs typeface="+mn-cs"/>
            </a:rPr>
            <a:t>0.0</a:t>
          </a:r>
          <a:r>
            <a:rPr kumimoji="1" lang="ja-JP" altLang="ja-JP" sz="1100">
              <a:solidFill>
                <a:schemeClr val="dk1"/>
              </a:solidFill>
              <a:effectLst/>
              <a:latin typeface="+mn-lt"/>
              <a:ea typeface="+mn-ea"/>
              <a:cs typeface="+mn-cs"/>
            </a:rPr>
            <a:t>％を大きく上回っている。前年度の将来負担比率の改善は、公営企業債等繰入額等が減少したことが主な要因として考えられる。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121255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5799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93332</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86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121255</xdr:rowOff>
    </xdr:from>
    <xdr:to>
      <xdr:col>81</xdr:col>
      <xdr:colOff>133350</xdr:colOff>
      <xdr:row>22</xdr:row>
      <xdr:rowOff>121255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89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62290</xdr:rowOff>
    </xdr:from>
    <xdr:to>
      <xdr:col>81</xdr:col>
      <xdr:colOff>44450</xdr:colOff>
      <xdr:row>14</xdr:row>
      <xdr:rowOff>130084</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6179800" y="2462590"/>
          <a:ext cx="838200" cy="67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2" name="将来負担の状況平均値テキスト">
          <a:extLst>
            <a:ext uri="{FF2B5EF4-FFF2-40B4-BE49-F238E27FC236}">
              <a16:creationId xmlns:a16="http://schemas.microsoft.com/office/drawing/2014/main" id="{00000000-0008-0000-0300-0000C4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130084</xdr:rowOff>
    </xdr:from>
    <xdr:to>
      <xdr:col>77</xdr:col>
      <xdr:colOff>44450</xdr:colOff>
      <xdr:row>15</xdr:row>
      <xdr:rowOff>82731</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5290800" y="2530384"/>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82731</xdr:rowOff>
    </xdr:from>
    <xdr:to>
      <xdr:col>72</xdr:col>
      <xdr:colOff>203200</xdr:colOff>
      <xdr:row>15</xdr:row>
      <xdr:rowOff>136737</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flipV="1">
          <a:off x="14401800" y="2654481"/>
          <a:ext cx="889000" cy="5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136737</xdr:rowOff>
    </xdr:from>
    <xdr:to>
      <xdr:col>68</xdr:col>
      <xdr:colOff>152400</xdr:colOff>
      <xdr:row>16</xdr:row>
      <xdr:rowOff>114663</xdr:rowOff>
    </xdr:to>
    <xdr:cxnSp macro="">
      <xdr:nvCxnSpPr>
        <xdr:cNvPr id="460" name="直線コネクタ 459">
          <a:extLst>
            <a:ext uri="{FF2B5EF4-FFF2-40B4-BE49-F238E27FC236}">
              <a16:creationId xmlns:a16="http://schemas.microsoft.com/office/drawing/2014/main" id="{00000000-0008-0000-0300-0000CC010000}"/>
            </a:ext>
          </a:extLst>
        </xdr:cNvPr>
        <xdr:cNvCxnSpPr/>
      </xdr:nvCxnSpPr>
      <xdr:spPr>
        <a:xfrm flipV="1">
          <a:off x="13512800" y="2708487"/>
          <a:ext cx="8890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131233</xdr:rowOff>
    </xdr:from>
    <xdr:to>
      <xdr:col>68</xdr:col>
      <xdr:colOff>203200</xdr:colOff>
      <xdr:row>14</xdr:row>
      <xdr:rowOff>61383</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4351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71560</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1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132140</xdr:rowOff>
    </xdr:from>
    <xdr:to>
      <xdr:col>64</xdr:col>
      <xdr:colOff>152400</xdr:colOff>
      <xdr:row>15</xdr:row>
      <xdr:rowOff>62290</xdr:rowOff>
    </xdr:to>
    <xdr:sp macro="" textlink="">
      <xdr:nvSpPr>
        <xdr:cNvPr id="463" name="フローチャート: 判断 462">
          <a:extLst>
            <a:ext uri="{FF2B5EF4-FFF2-40B4-BE49-F238E27FC236}">
              <a16:creationId xmlns:a16="http://schemas.microsoft.com/office/drawing/2014/main" id="{00000000-0008-0000-0300-0000CF010000}"/>
            </a:ext>
          </a:extLst>
        </xdr:cNvPr>
        <xdr:cNvSpPr/>
      </xdr:nvSpPr>
      <xdr:spPr>
        <a:xfrm>
          <a:off x="134620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72467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3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11490</xdr:rowOff>
    </xdr:from>
    <xdr:to>
      <xdr:col>81</xdr:col>
      <xdr:colOff>95250</xdr:colOff>
      <xdr:row>14</xdr:row>
      <xdr:rowOff>113090</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967200" y="241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155017</xdr:rowOff>
    </xdr:from>
    <xdr:ext cx="762000" cy="259045"/>
    <xdr:sp macro="" textlink="">
      <xdr:nvSpPr>
        <xdr:cNvPr id="471" name="将来負担の状況該当値テキスト">
          <a:extLst>
            <a:ext uri="{FF2B5EF4-FFF2-40B4-BE49-F238E27FC236}">
              <a16:creationId xmlns:a16="http://schemas.microsoft.com/office/drawing/2014/main" id="{00000000-0008-0000-0300-0000D7010000}"/>
            </a:ext>
          </a:extLst>
        </xdr:cNvPr>
        <xdr:cNvSpPr txBox="1"/>
      </xdr:nvSpPr>
      <xdr:spPr>
        <a:xfrm>
          <a:off x="17106900" y="2383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79284</xdr:rowOff>
    </xdr:from>
    <xdr:to>
      <xdr:col>77</xdr:col>
      <xdr:colOff>95250</xdr:colOff>
      <xdr:row>15</xdr:row>
      <xdr:rowOff>9434</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6129000" y="247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165661</xdr:rowOff>
    </xdr:from>
    <xdr:ext cx="7366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5798800" y="2565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31931</xdr:rowOff>
    </xdr:from>
    <xdr:to>
      <xdr:col>73</xdr:col>
      <xdr:colOff>44450</xdr:colOff>
      <xdr:row>15</xdr:row>
      <xdr:rowOff>133531</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5240000" y="260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118308</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909800" y="2690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85937</xdr:rowOff>
    </xdr:from>
    <xdr:to>
      <xdr:col>68</xdr:col>
      <xdr:colOff>203200</xdr:colOff>
      <xdr:row>16</xdr:row>
      <xdr:rowOff>16087</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4351000" y="265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864</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4020800" y="274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63863</xdr:rowOff>
    </xdr:from>
    <xdr:to>
      <xdr:col>64</xdr:col>
      <xdr:colOff>152400</xdr:colOff>
      <xdr:row>16</xdr:row>
      <xdr:rowOff>165463</xdr:rowOff>
    </xdr:to>
    <xdr:sp macro="" textlink="">
      <xdr:nvSpPr>
        <xdr:cNvPr id="478" name="楕円 477">
          <a:extLst>
            <a:ext uri="{FF2B5EF4-FFF2-40B4-BE49-F238E27FC236}">
              <a16:creationId xmlns:a16="http://schemas.microsoft.com/office/drawing/2014/main" id="{00000000-0008-0000-0300-0000DE010000}"/>
            </a:ext>
          </a:extLst>
        </xdr:cNvPr>
        <xdr:cNvSpPr/>
      </xdr:nvSpPr>
      <xdr:spPr>
        <a:xfrm>
          <a:off x="13462000" y="280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150240</xdr:rowOff>
    </xdr:from>
    <xdr:ext cx="762000" cy="259045"/>
    <xdr:sp macro="" textlink="">
      <xdr:nvSpPr>
        <xdr:cNvPr id="479" name="テキスト ボックス 478">
          <a:extLst>
            <a:ext uri="{FF2B5EF4-FFF2-40B4-BE49-F238E27FC236}">
              <a16:creationId xmlns:a16="http://schemas.microsoft.com/office/drawing/2014/main" id="{00000000-0008-0000-0300-0000DF010000}"/>
            </a:ext>
          </a:extLst>
        </xdr:cNvPr>
        <xdr:cNvSpPr txBox="1"/>
      </xdr:nvSpPr>
      <xdr:spPr>
        <a:xfrm>
          <a:off x="13131800" y="289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岡山県和気町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12,871
12,520
144.21
10,370,548
9,748,512
579,801
5,778,671
9,957,672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13.0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増加した。岡山県の平均と比較しても経常収支比率に占める割合は依然として低くなっている。今後も引き続き、一部事務組合の人件費充当分の負担金や、公営企業会計の人件費に充当する繰出金などの、人件費に準ずる費用を含めた人件費関係全体について抑制していく。また、総合計画に基づき組織のスリム化、職員の適正配置を図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6" name="人件費グラフ枠">
          <a:extLst>
            <a:ext uri="{FF2B5EF4-FFF2-40B4-BE49-F238E27FC236}">
              <a16:creationId xmlns:a16="http://schemas.microsoft.com/office/drawing/2014/main" id="{00000000-0008-0000-0400-000038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81280</xdr:rowOff>
    </xdr:from>
    <xdr:to>
      <xdr:col>24</xdr:col>
      <xdr:colOff>25400</xdr:colOff>
      <xdr:row>41</xdr:row>
      <xdr:rowOff>58420</xdr:rowOff>
    </xdr:to>
    <xdr:cxnSp macro="">
      <xdr:nvCxnSpPr>
        <xdr:cNvPr id="57" name="直線コネクタ 56">
          <a:extLst>
            <a:ext uri="{FF2B5EF4-FFF2-40B4-BE49-F238E27FC236}">
              <a16:creationId xmlns:a16="http://schemas.microsoft.com/office/drawing/2014/main" id="{00000000-0008-0000-0400-000039000000}"/>
            </a:ext>
          </a:extLst>
        </xdr:cNvPr>
        <xdr:cNvCxnSpPr/>
      </xdr:nvCxnSpPr>
      <xdr:spPr>
        <a:xfrm flipV="1">
          <a:off x="4826000" y="573913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30497</xdr:rowOff>
    </xdr:from>
    <xdr:ext cx="762000" cy="259045"/>
    <xdr:sp macro="" textlink="">
      <xdr:nvSpPr>
        <xdr:cNvPr id="58" name="人件費最小値テキスト">
          <a:extLst>
            <a:ext uri="{FF2B5EF4-FFF2-40B4-BE49-F238E27FC236}">
              <a16:creationId xmlns:a16="http://schemas.microsoft.com/office/drawing/2014/main" id="{00000000-0008-0000-0400-00003A000000}"/>
            </a:ext>
          </a:extLst>
        </xdr:cNvPr>
        <xdr:cNvSpPr txBox="1"/>
      </xdr:nvSpPr>
      <xdr:spPr>
        <a:xfrm>
          <a:off x="4914900" y="7059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58420</xdr:rowOff>
    </xdr:from>
    <xdr:to>
      <xdr:col>24</xdr:col>
      <xdr:colOff>114300</xdr:colOff>
      <xdr:row>41</xdr:row>
      <xdr:rowOff>58420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a:off x="4737100" y="708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167657</xdr:rowOff>
    </xdr:from>
    <xdr:ext cx="762000" cy="259045"/>
    <xdr:sp macro="" textlink="">
      <xdr:nvSpPr>
        <xdr:cNvPr id="60" name="人件費最大値テキスト">
          <a:extLst>
            <a:ext uri="{FF2B5EF4-FFF2-40B4-BE49-F238E27FC236}">
              <a16:creationId xmlns:a16="http://schemas.microsoft.com/office/drawing/2014/main" id="{00000000-0008-0000-0400-00003C000000}"/>
            </a:ext>
          </a:extLst>
        </xdr:cNvPr>
        <xdr:cNvSpPr txBox="1"/>
      </xdr:nvSpPr>
      <xdr:spPr>
        <a:xfrm>
          <a:off x="4914900" y="5482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81280</xdr:rowOff>
    </xdr:from>
    <xdr:to>
      <xdr:col>24</xdr:col>
      <xdr:colOff>114300</xdr:colOff>
      <xdr:row>33</xdr:row>
      <xdr:rowOff>81280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573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46990</xdr:rowOff>
    </xdr:from>
    <xdr:to>
      <xdr:col>24</xdr:col>
      <xdr:colOff>25400</xdr:colOff>
      <xdr:row>35</xdr:row>
      <xdr:rowOff>98425</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3987800" y="604774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42562</xdr:rowOff>
    </xdr:from>
    <xdr:ext cx="762000" cy="259045"/>
    <xdr:sp macro="" textlink="">
      <xdr:nvSpPr>
        <xdr:cNvPr id="63" name="人件費平均値テキスト">
          <a:extLst>
            <a:ext uri="{FF2B5EF4-FFF2-40B4-BE49-F238E27FC236}">
              <a16:creationId xmlns:a16="http://schemas.microsoft.com/office/drawing/2014/main" id="{00000000-0008-0000-0400-00003F000000}"/>
            </a:ext>
          </a:extLst>
        </xdr:cNvPr>
        <xdr:cNvSpPr txBox="1"/>
      </xdr:nvSpPr>
      <xdr:spPr>
        <a:xfrm>
          <a:off x="4914900" y="6043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70485</xdr:rowOff>
    </xdr:from>
    <xdr:to>
      <xdr:col>24</xdr:col>
      <xdr:colOff>76200</xdr:colOff>
      <xdr:row>36</xdr:row>
      <xdr:rowOff>635</xdr:rowOff>
    </xdr:to>
    <xdr:sp macro="" textlink="">
      <xdr:nvSpPr>
        <xdr:cNvPr id="64" name="フローチャート: 判断 63">
          <a:extLst>
            <a:ext uri="{FF2B5EF4-FFF2-40B4-BE49-F238E27FC236}">
              <a16:creationId xmlns:a16="http://schemas.microsoft.com/office/drawing/2014/main" id="{00000000-0008-0000-0400-000040000000}"/>
            </a:ext>
          </a:extLst>
        </xdr:cNvPr>
        <xdr:cNvSpPr/>
      </xdr:nvSpPr>
      <xdr:spPr>
        <a:xfrm>
          <a:off x="4775200" y="607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144145</xdr:rowOff>
    </xdr:from>
    <xdr:to>
      <xdr:col>19</xdr:col>
      <xdr:colOff>187325</xdr:colOff>
      <xdr:row>35</xdr:row>
      <xdr:rowOff>46990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3098800" y="597344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13335</xdr:rowOff>
    </xdr:from>
    <xdr:to>
      <xdr:col>20</xdr:col>
      <xdr:colOff>38100</xdr:colOff>
      <xdr:row>35</xdr:row>
      <xdr:rowOff>114935</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39370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99712</xdr:rowOff>
    </xdr:from>
    <xdr:ext cx="736600" cy="259045"/>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3606800" y="6100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144145</xdr:rowOff>
    </xdr:from>
    <xdr:to>
      <xdr:col>15</xdr:col>
      <xdr:colOff>98425</xdr:colOff>
      <xdr:row>35</xdr:row>
      <xdr:rowOff>46990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2209800" y="597344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156210</xdr:rowOff>
    </xdr:from>
    <xdr:to>
      <xdr:col>15</xdr:col>
      <xdr:colOff>149225</xdr:colOff>
      <xdr:row>35</xdr:row>
      <xdr:rowOff>86360</xdr:rowOff>
    </xdr:to>
    <xdr:sp macro="" textlink="">
      <xdr:nvSpPr>
        <xdr:cNvPr id="69" name="フローチャート: 判断 68">
          <a:extLst>
            <a:ext uri="{FF2B5EF4-FFF2-40B4-BE49-F238E27FC236}">
              <a16:creationId xmlns:a16="http://schemas.microsoft.com/office/drawing/2014/main" id="{00000000-0008-0000-0400-000045000000}"/>
            </a:ext>
          </a:extLst>
        </xdr:cNvPr>
        <xdr:cNvSpPr/>
      </xdr:nvSpPr>
      <xdr:spPr>
        <a:xfrm>
          <a:off x="3048000" y="598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71137</xdr:rowOff>
    </xdr:from>
    <xdr:ext cx="762000" cy="259045"/>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2717800" y="607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46990</xdr:rowOff>
    </xdr:from>
    <xdr:to>
      <xdr:col>11</xdr:col>
      <xdr:colOff>9525</xdr:colOff>
      <xdr:row>35</xdr:row>
      <xdr:rowOff>155575</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1320800" y="6047740"/>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133350</xdr:rowOff>
    </xdr:from>
    <xdr:to>
      <xdr:col>11</xdr:col>
      <xdr:colOff>60325</xdr:colOff>
      <xdr:row>35</xdr:row>
      <xdr:rowOff>63500</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2159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73677</xdr:rowOff>
    </xdr:from>
    <xdr:ext cx="7620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1828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30480</xdr:rowOff>
    </xdr:from>
    <xdr:to>
      <xdr:col>6</xdr:col>
      <xdr:colOff>171450</xdr:colOff>
      <xdr:row>35</xdr:row>
      <xdr:rowOff>132080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1270000" y="603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142257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939800" y="5800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47625</xdr:rowOff>
    </xdr:from>
    <xdr:to>
      <xdr:col>24</xdr:col>
      <xdr:colOff>76200</xdr:colOff>
      <xdr:row>35</xdr:row>
      <xdr:rowOff>149225</xdr:rowOff>
    </xdr:to>
    <xdr:sp macro="" textlink="">
      <xdr:nvSpPr>
        <xdr:cNvPr id="81" name="楕円 80">
          <a:extLst>
            <a:ext uri="{FF2B5EF4-FFF2-40B4-BE49-F238E27FC236}">
              <a16:creationId xmlns:a16="http://schemas.microsoft.com/office/drawing/2014/main" id="{00000000-0008-0000-0400-000051000000}"/>
            </a:ext>
          </a:extLst>
        </xdr:cNvPr>
        <xdr:cNvSpPr/>
      </xdr:nvSpPr>
      <xdr:spPr>
        <a:xfrm>
          <a:off x="4775200" y="604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64152</xdr:rowOff>
    </xdr:from>
    <xdr:ext cx="762000" cy="259045"/>
    <xdr:sp macro="" textlink="">
      <xdr:nvSpPr>
        <xdr:cNvPr id="82" name="人件費該当値テキスト">
          <a:extLst>
            <a:ext uri="{FF2B5EF4-FFF2-40B4-BE49-F238E27FC236}">
              <a16:creationId xmlns:a16="http://schemas.microsoft.com/office/drawing/2014/main" id="{00000000-0008-0000-0400-000052000000}"/>
            </a:ext>
          </a:extLst>
        </xdr:cNvPr>
        <xdr:cNvSpPr txBox="1"/>
      </xdr:nvSpPr>
      <xdr:spPr>
        <a:xfrm>
          <a:off x="4914900" y="5893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167640</xdr:rowOff>
    </xdr:from>
    <xdr:to>
      <xdr:col>20</xdr:col>
      <xdr:colOff>38100</xdr:colOff>
      <xdr:row>35</xdr:row>
      <xdr:rowOff>97790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3937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107967</xdr:rowOff>
    </xdr:from>
    <xdr:ext cx="7366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3606800" y="5765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93345</xdr:rowOff>
    </xdr:from>
    <xdr:to>
      <xdr:col>15</xdr:col>
      <xdr:colOff>149225</xdr:colOff>
      <xdr:row>35</xdr:row>
      <xdr:rowOff>23495</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048000" y="5922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33672</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717800" y="569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167640</xdr:rowOff>
    </xdr:from>
    <xdr:to>
      <xdr:col>11</xdr:col>
      <xdr:colOff>60325</xdr:colOff>
      <xdr:row>35</xdr:row>
      <xdr:rowOff>97790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2159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82567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828800" y="608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104775</xdr:rowOff>
    </xdr:from>
    <xdr:to>
      <xdr:col>6</xdr:col>
      <xdr:colOff>171450</xdr:colOff>
      <xdr:row>36</xdr:row>
      <xdr:rowOff>34925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1270000" y="6105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19702</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939800" y="619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1" name="正方形/長方形 90">
          <a:extLst>
            <a:ext uri="{FF2B5EF4-FFF2-40B4-BE49-F238E27FC236}">
              <a16:creationId xmlns:a16="http://schemas.microsoft.com/office/drawing/2014/main" id="{00000000-0008-0000-0400-00005B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2" name="正方形/長方形 91">
          <a:extLst>
            <a:ext uri="{FF2B5EF4-FFF2-40B4-BE49-F238E27FC236}">
              <a16:creationId xmlns:a16="http://schemas.microsoft.com/office/drawing/2014/main" id="{00000000-0008-0000-0400-00005C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1" name="テキスト ボックス 100">
          <a:extLst>
            <a:ext uri="{FF2B5EF4-FFF2-40B4-BE49-F238E27FC236}">
              <a16:creationId xmlns:a16="http://schemas.microsoft.com/office/drawing/2014/main" id="{00000000-0008-0000-0400-000065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r>
            <a:rPr kumimoji="1" lang="ja-JP" altLang="en-US" sz="1100">
              <a:solidFill>
                <a:schemeClr val="dk1"/>
              </a:solidFill>
              <a:effectLst/>
              <a:latin typeface="+mn-lt"/>
              <a:ea typeface="+mn-ea"/>
              <a:cs typeface="+mn-cs"/>
            </a:rPr>
            <a:t>引き続き</a:t>
          </a:r>
          <a:r>
            <a:rPr kumimoji="1" lang="ja-JP" altLang="ja-JP" sz="1100">
              <a:solidFill>
                <a:schemeClr val="dk1"/>
              </a:solidFill>
              <a:effectLst/>
              <a:latin typeface="+mn-lt"/>
              <a:ea typeface="+mn-ea"/>
              <a:cs typeface="+mn-cs"/>
            </a:rPr>
            <a:t>物価高や光熱水費の増加などの要因もあり、今後も社会情勢等に注視する必要がある。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2" name="テキスト ボックス 101">
          <a:extLst>
            <a:ext uri="{FF2B5EF4-FFF2-40B4-BE49-F238E27FC236}">
              <a16:creationId xmlns:a16="http://schemas.microsoft.com/office/drawing/2014/main" id="{00000000-0008-0000-0400-000066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3" name="直線コネクタ 102">
          <a:extLst>
            <a:ext uri="{FF2B5EF4-FFF2-40B4-BE49-F238E27FC236}">
              <a16:creationId xmlns:a16="http://schemas.microsoft.com/office/drawing/2014/main" id="{00000000-0008-0000-0400-000067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10414</xdr:rowOff>
    </xdr:from>
    <xdr:to>
      <xdr:col>82</xdr:col>
      <xdr:colOff>107950</xdr:colOff>
      <xdr:row>19</xdr:row>
      <xdr:rowOff>88138</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3926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60215</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31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88138</xdr:rowOff>
    </xdr:from>
    <xdr:to>
      <xdr:col>82</xdr:col>
      <xdr:colOff>196850</xdr:colOff>
      <xdr:row>19</xdr:row>
      <xdr:rowOff>88138</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345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96791</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1982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10414</xdr:rowOff>
    </xdr:from>
    <xdr:to>
      <xdr:col>82</xdr:col>
      <xdr:colOff>196850</xdr:colOff>
      <xdr:row>13</xdr:row>
      <xdr:rowOff>10414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39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159004</xdr:rowOff>
    </xdr:from>
    <xdr:to>
      <xdr:col>82</xdr:col>
      <xdr:colOff>107950</xdr:colOff>
      <xdr:row>15</xdr:row>
      <xdr:rowOff>37846</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5671800" y="2559304"/>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92727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32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76200</xdr:rowOff>
    </xdr:from>
    <xdr:to>
      <xdr:col>82</xdr:col>
      <xdr:colOff>158750</xdr:colOff>
      <xdr:row>15</xdr:row>
      <xdr:rowOff>6350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47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58420</xdr:rowOff>
    </xdr:from>
    <xdr:to>
      <xdr:col>78</xdr:col>
      <xdr:colOff>69850</xdr:colOff>
      <xdr:row>15</xdr:row>
      <xdr:rowOff>37846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458720"/>
          <a:ext cx="8890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62484</xdr:rowOff>
    </xdr:from>
    <xdr:to>
      <xdr:col>78</xdr:col>
      <xdr:colOff>120650</xdr:colOff>
      <xdr:row>14</xdr:row>
      <xdr:rowOff>164084</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462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2811</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23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133858</xdr:rowOff>
    </xdr:from>
    <xdr:to>
      <xdr:col>73</xdr:col>
      <xdr:colOff>180975</xdr:colOff>
      <xdr:row>14</xdr:row>
      <xdr:rowOff>58420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36270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25908</xdr:rowOff>
    </xdr:from>
    <xdr:to>
      <xdr:col>74</xdr:col>
      <xdr:colOff>31750</xdr:colOff>
      <xdr:row>14</xdr:row>
      <xdr:rowOff>127508</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426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112285</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512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133858</xdr:rowOff>
    </xdr:from>
    <xdr:to>
      <xdr:col>69</xdr:col>
      <xdr:colOff>92075</xdr:colOff>
      <xdr:row>14</xdr:row>
      <xdr:rowOff>12700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36270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147066</xdr:rowOff>
    </xdr:from>
    <xdr:to>
      <xdr:col>69</xdr:col>
      <xdr:colOff>142875</xdr:colOff>
      <xdr:row>14</xdr:row>
      <xdr:rowOff>77216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375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61993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462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165354</xdr:rowOff>
    </xdr:from>
    <xdr:to>
      <xdr:col>65</xdr:col>
      <xdr:colOff>53975</xdr:colOff>
      <xdr:row>14</xdr:row>
      <xdr:rowOff>95504</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394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80281</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48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108204</xdr:rowOff>
    </xdr:from>
    <xdr:to>
      <xdr:col>82</xdr:col>
      <xdr:colOff>158750</xdr:colOff>
      <xdr:row>15</xdr:row>
      <xdr:rowOff>38354</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50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80281</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48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158496</xdr:rowOff>
    </xdr:from>
    <xdr:to>
      <xdr:col>78</xdr:col>
      <xdr:colOff>120650</xdr:colOff>
      <xdr:row>15</xdr:row>
      <xdr:rowOff>88646</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55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73423</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645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7620</xdr:rowOff>
    </xdr:from>
    <xdr:to>
      <xdr:col>74</xdr:col>
      <xdr:colOff>31750</xdr:colOff>
      <xdr:row>14</xdr:row>
      <xdr:rowOff>109220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40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119397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17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83058</xdr:rowOff>
    </xdr:from>
    <xdr:to>
      <xdr:col>69</xdr:col>
      <xdr:colOff>142875</xdr:colOff>
      <xdr:row>14</xdr:row>
      <xdr:rowOff>13208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31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23385</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080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133350</xdr:rowOff>
    </xdr:from>
    <xdr:to>
      <xdr:col>65</xdr:col>
      <xdr:colOff>53975</xdr:colOff>
      <xdr:row>14</xdr:row>
      <xdr:rowOff>63500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3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73677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13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した。少子高齢化の今、扶助費は今後、高齢者、障害者を社会全体で支える制度に対応するため避けられないことであるため、所得制限や対象者の見直しを行うなど、経費抑制を図りたい。</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62</xdr:row>
      <xdr:rowOff>69850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91376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31750</xdr:rowOff>
    </xdr:from>
    <xdr:to>
      <xdr:col>24</xdr:col>
      <xdr:colOff>25400</xdr:colOff>
      <xdr:row>55</xdr:row>
      <xdr:rowOff>69850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3987800" y="9461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29227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630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57150</xdr:rowOff>
    </xdr:from>
    <xdr:to>
      <xdr:col>24</xdr:col>
      <xdr:colOff>76200</xdr:colOff>
      <xdr:row>56</xdr:row>
      <xdr:rowOff>158750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31750</xdr:rowOff>
    </xdr:from>
    <xdr:to>
      <xdr:col>19</xdr:col>
      <xdr:colOff>187325</xdr:colOff>
      <xdr:row>55</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098800" y="9461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31750</xdr:rowOff>
    </xdr:from>
    <xdr:to>
      <xdr:col>15</xdr:col>
      <xdr:colOff>98425</xdr:colOff>
      <xdr:row>55</xdr:row>
      <xdr:rowOff>69850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2209800" y="9461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152400</xdr:rowOff>
    </xdr:from>
    <xdr:to>
      <xdr:col>15</xdr:col>
      <xdr:colOff>149225</xdr:colOff>
      <xdr:row>56</xdr:row>
      <xdr:rowOff>82550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67327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69850</xdr:rowOff>
    </xdr:from>
    <xdr:to>
      <xdr:col>11</xdr:col>
      <xdr:colOff>9525</xdr:colOff>
      <xdr:row>55</xdr:row>
      <xdr:rowOff>146050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499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67327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57150</xdr:rowOff>
    </xdr:from>
    <xdr:to>
      <xdr:col>6</xdr:col>
      <xdr:colOff>171450</xdr:colOff>
      <xdr:row>56</xdr:row>
      <xdr:rowOff>158750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143527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152400</xdr:rowOff>
    </xdr:from>
    <xdr:to>
      <xdr:col>24</xdr:col>
      <xdr:colOff>76200</xdr:colOff>
      <xdr:row>55</xdr:row>
      <xdr:rowOff>82550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168927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19050</xdr:rowOff>
    </xdr:from>
    <xdr:to>
      <xdr:col>20</xdr:col>
      <xdr:colOff>38100</xdr:colOff>
      <xdr:row>55</xdr:row>
      <xdr:rowOff>120650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152400</xdr:rowOff>
    </xdr:from>
    <xdr:to>
      <xdr:col>15</xdr:col>
      <xdr:colOff>149225</xdr:colOff>
      <xdr:row>55</xdr:row>
      <xdr:rowOff>82550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92727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19050</xdr:rowOff>
    </xdr:from>
    <xdr:to>
      <xdr:col>11</xdr:col>
      <xdr:colOff>60325</xdr:colOff>
      <xdr:row>55</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95250</xdr:rowOff>
    </xdr:from>
    <xdr:to>
      <xdr:col>6</xdr:col>
      <xdr:colOff>171450</xdr:colOff>
      <xdr:row>56</xdr:row>
      <xdr:rowOff>25400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35577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類似団体と比べて</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回る状況となった。今後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減少傾向となる予定だが、老朽化する施設の更新等にかかる地方債の借入も予想されるため、引き続き注視する必要がある。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133858</xdr:rowOff>
    </xdr:from>
    <xdr:to>
      <xdr:col>82</xdr:col>
      <xdr:colOff>107950</xdr:colOff>
      <xdr:row>60</xdr:row>
      <xdr:rowOff>113284</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220708"/>
          <a:ext cx="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85361</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372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113284</xdr:rowOff>
    </xdr:from>
    <xdr:to>
      <xdr:col>82</xdr:col>
      <xdr:colOff>196850</xdr:colOff>
      <xdr:row>60</xdr:row>
      <xdr:rowOff>113284</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40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48785</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8964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133858</xdr:rowOff>
    </xdr:from>
    <xdr:to>
      <xdr:col>82</xdr:col>
      <xdr:colOff>196850</xdr:colOff>
      <xdr:row>53</xdr:row>
      <xdr:rowOff>133858</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220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24130</xdr:rowOff>
    </xdr:from>
    <xdr:to>
      <xdr:col>82</xdr:col>
      <xdr:colOff>107950</xdr:colOff>
      <xdr:row>57</xdr:row>
      <xdr:rowOff>78994</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5671800" y="9796780"/>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79011</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508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62484</xdr:rowOff>
    </xdr:from>
    <xdr:to>
      <xdr:col>82</xdr:col>
      <xdr:colOff>158750</xdr:colOff>
      <xdr:row>56</xdr:row>
      <xdr:rowOff>164084</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24130</xdr:rowOff>
    </xdr:from>
    <xdr:to>
      <xdr:col>78</xdr:col>
      <xdr:colOff>69850</xdr:colOff>
      <xdr:row>59</xdr:row>
      <xdr:rowOff>129286</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4782800" y="9796780"/>
          <a:ext cx="8890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37338</xdr:rowOff>
    </xdr:from>
    <xdr:to>
      <xdr:col>78</xdr:col>
      <xdr:colOff>120650</xdr:colOff>
      <xdr:row>57</xdr:row>
      <xdr:rowOff>138938</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809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123715</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9896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129286</xdr:rowOff>
    </xdr:from>
    <xdr:to>
      <xdr:col>73</xdr:col>
      <xdr:colOff>180975</xdr:colOff>
      <xdr:row>61</xdr:row>
      <xdr:rowOff>5842</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3893800" y="10244836"/>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128778</xdr:rowOff>
    </xdr:from>
    <xdr:to>
      <xdr:col>74</xdr:col>
      <xdr:colOff>31750</xdr:colOff>
      <xdr:row>58</xdr:row>
      <xdr:rowOff>58928</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90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69105</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67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61</xdr:row>
      <xdr:rowOff>5842</xdr:rowOff>
    </xdr:from>
    <xdr:to>
      <xdr:col>69</xdr:col>
      <xdr:colOff>92075</xdr:colOff>
      <xdr:row>61</xdr:row>
      <xdr:rowOff>152146</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004800" y="10464292"/>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101346</xdr:rowOff>
    </xdr:from>
    <xdr:to>
      <xdr:col>69</xdr:col>
      <xdr:colOff>142875</xdr:colOff>
      <xdr:row>58</xdr:row>
      <xdr:rowOff>31496</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87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41673</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642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21336</xdr:rowOff>
    </xdr:from>
    <xdr:to>
      <xdr:col>65</xdr:col>
      <xdr:colOff>53975</xdr:colOff>
      <xdr:row>58</xdr:row>
      <xdr:rowOff>122936</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96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133113</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973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28194</xdr:rowOff>
    </xdr:from>
    <xdr:to>
      <xdr:col>82</xdr:col>
      <xdr:colOff>158750</xdr:colOff>
      <xdr:row>57</xdr:row>
      <xdr:rowOff>129794</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98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271</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977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144780</xdr:rowOff>
    </xdr:from>
    <xdr:to>
      <xdr:col>78</xdr:col>
      <xdr:colOff>120650</xdr:colOff>
      <xdr:row>57</xdr:row>
      <xdr:rowOff>74930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85107</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9514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78486</xdr:rowOff>
    </xdr:from>
    <xdr:to>
      <xdr:col>74</xdr:col>
      <xdr:colOff>31750</xdr:colOff>
      <xdr:row>60</xdr:row>
      <xdr:rowOff>8636</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1019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164863</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1028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126492</xdr:rowOff>
    </xdr:from>
    <xdr:to>
      <xdr:col>69</xdr:col>
      <xdr:colOff>142875</xdr:colOff>
      <xdr:row>61</xdr:row>
      <xdr:rowOff>56642</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1041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41419</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1049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101346</xdr:rowOff>
    </xdr:from>
    <xdr:to>
      <xdr:col>65</xdr:col>
      <xdr:colOff>53975</xdr:colOff>
      <xdr:row>62</xdr:row>
      <xdr:rowOff>31496</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10559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62</xdr:row>
      <xdr:rowOff>16273</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10646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前年度に比べて</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し、類似団体平均</a:t>
          </a:r>
          <a:r>
            <a:rPr kumimoji="1" lang="ja-JP" altLang="en-US" sz="1100">
              <a:solidFill>
                <a:schemeClr val="dk1"/>
              </a:solidFill>
              <a:effectLst/>
              <a:latin typeface="+mn-lt"/>
              <a:ea typeface="+mn-ea"/>
              <a:cs typeface="+mn-cs"/>
            </a:rPr>
            <a:t>との差が広がった</a:t>
          </a:r>
          <a:r>
            <a:rPr kumimoji="1" lang="ja-JP" altLang="ja-JP" sz="1100">
              <a:solidFill>
                <a:schemeClr val="dk1"/>
              </a:solidFill>
              <a:effectLst/>
              <a:latin typeface="+mn-lt"/>
              <a:ea typeface="+mn-ea"/>
              <a:cs typeface="+mn-cs"/>
            </a:rPr>
            <a:t>。今後も引き続き、補助団体の実績等を踏まえ、対象団体、補助金額の見直しを実施しながら、今後、定額補助が慣例となっている団体についても、各担当部署において見直しを図りたい。</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41</xdr:row>
      <xdr:rowOff>6985</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flipV="1">
          <a:off x="16510000" y="5910580"/>
          <a:ext cx="0" cy="1125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150512</xdr:rowOff>
    </xdr:from>
    <xdr:ext cx="762000" cy="259045"/>
    <xdr:sp macro="" textlink="">
      <xdr:nvSpPr>
        <xdr:cNvPr id="294" name="補助費等最小値テキスト">
          <a:extLst>
            <a:ext uri="{FF2B5EF4-FFF2-40B4-BE49-F238E27FC236}">
              <a16:creationId xmlns:a16="http://schemas.microsoft.com/office/drawing/2014/main" id="{00000000-0008-0000-0400-000026010000}"/>
            </a:ext>
          </a:extLst>
        </xdr:cNvPr>
        <xdr:cNvSpPr txBox="1"/>
      </xdr:nvSpPr>
      <xdr:spPr>
        <a:xfrm>
          <a:off x="16598900" y="7008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xdr:rowOff>
    </xdr:from>
    <xdr:to>
      <xdr:col>82</xdr:col>
      <xdr:colOff>196850</xdr:colOff>
      <xdr:row>41</xdr:row>
      <xdr:rowOff>6985</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7036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296" name="補助費等最大値テキスト">
          <a:extLst>
            <a:ext uri="{FF2B5EF4-FFF2-40B4-BE49-F238E27FC236}">
              <a16:creationId xmlns:a16="http://schemas.microsoft.com/office/drawing/2014/main" id="{00000000-0008-0000-0400-000028010000}"/>
            </a:ext>
          </a:extLst>
        </xdr:cNvPr>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81280</xdr:rowOff>
    </xdr:from>
    <xdr:to>
      <xdr:col>82</xdr:col>
      <xdr:colOff>107950</xdr:colOff>
      <xdr:row>36</xdr:row>
      <xdr:rowOff>6985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5671800" y="6082030"/>
          <a:ext cx="8382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88282</xdr:rowOff>
    </xdr:from>
    <xdr:ext cx="762000" cy="259045"/>
    <xdr:sp macro="" textlink="">
      <xdr:nvSpPr>
        <xdr:cNvPr id="299" name="補助費等平均値テキスト">
          <a:extLst>
            <a:ext uri="{FF2B5EF4-FFF2-40B4-BE49-F238E27FC236}">
              <a16:creationId xmlns:a16="http://schemas.microsoft.com/office/drawing/2014/main" id="{00000000-0008-0000-0400-00002B010000}"/>
            </a:ext>
          </a:extLst>
        </xdr:cNvPr>
        <xdr:cNvSpPr txBox="1"/>
      </xdr:nvSpPr>
      <xdr:spPr>
        <a:xfrm>
          <a:off x="16598900" y="6260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116205</xdr:rowOff>
    </xdr:from>
    <xdr:to>
      <xdr:col>82</xdr:col>
      <xdr:colOff>158750</xdr:colOff>
      <xdr:row>37</xdr:row>
      <xdr:rowOff>46355</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6459200" y="6288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6985</xdr:rowOff>
    </xdr:from>
    <xdr:to>
      <xdr:col>78</xdr:col>
      <xdr:colOff>69850</xdr:colOff>
      <xdr:row>36</xdr:row>
      <xdr:rowOff>6985</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4782800" y="5836285"/>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7620</xdr:rowOff>
    </xdr:from>
    <xdr:to>
      <xdr:col>78</xdr:col>
      <xdr:colOff>120650</xdr:colOff>
      <xdr:row>36</xdr:row>
      <xdr:rowOff>109220</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5621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93997</xdr:rowOff>
    </xdr:from>
    <xdr:ext cx="7366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5290800" y="6266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149860</xdr:rowOff>
    </xdr:from>
    <xdr:to>
      <xdr:col>73</xdr:col>
      <xdr:colOff>180975</xdr:colOff>
      <xdr:row>34</xdr:row>
      <xdr:rowOff>6985</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3893800" y="580771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110490</xdr:rowOff>
    </xdr:from>
    <xdr:to>
      <xdr:col>74</xdr:col>
      <xdr:colOff>31750</xdr:colOff>
      <xdr:row>36</xdr:row>
      <xdr:rowOff>40640</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4732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25417</xdr:rowOff>
    </xdr:from>
    <xdr:ext cx="762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4401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149860</xdr:rowOff>
    </xdr:from>
    <xdr:to>
      <xdr:col>69</xdr:col>
      <xdr:colOff>92075</xdr:colOff>
      <xdr:row>34</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3004800" y="580771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70485</xdr:rowOff>
    </xdr:from>
    <xdr:to>
      <xdr:col>69</xdr:col>
      <xdr:colOff>142875</xdr:colOff>
      <xdr:row>36</xdr:row>
      <xdr:rowOff>635</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3843000" y="607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156862</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3512800" y="6157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99060</xdr:rowOff>
    </xdr:from>
    <xdr:to>
      <xdr:col>65</xdr:col>
      <xdr:colOff>53975</xdr:colOff>
      <xdr:row>36</xdr:row>
      <xdr:rowOff>29210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2954000" y="609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13987</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2623800" y="6186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30480</xdr:rowOff>
    </xdr:from>
    <xdr:to>
      <xdr:col>82</xdr:col>
      <xdr:colOff>158750</xdr:colOff>
      <xdr:row>35</xdr:row>
      <xdr:rowOff>132080</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6459200" y="603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47007</xdr:rowOff>
    </xdr:from>
    <xdr:ext cx="762000" cy="259045"/>
    <xdr:sp macro="" textlink="">
      <xdr:nvSpPr>
        <xdr:cNvPr id="318" name="補助費等該当値テキスト">
          <a:extLst>
            <a:ext uri="{FF2B5EF4-FFF2-40B4-BE49-F238E27FC236}">
              <a16:creationId xmlns:a16="http://schemas.microsoft.com/office/drawing/2014/main" id="{00000000-0008-0000-0400-00003E010000}"/>
            </a:ext>
          </a:extLst>
        </xdr:cNvPr>
        <xdr:cNvSpPr txBox="1"/>
      </xdr:nvSpPr>
      <xdr:spPr>
        <a:xfrm>
          <a:off x="16598900" y="5876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127635</xdr:rowOff>
    </xdr:from>
    <xdr:to>
      <xdr:col>78</xdr:col>
      <xdr:colOff>120650</xdr:colOff>
      <xdr:row>36</xdr:row>
      <xdr:rowOff>57785</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5621000" y="612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67962</xdr:rowOff>
    </xdr:from>
    <xdr:ext cx="7366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290800" y="5897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127635</xdr:rowOff>
    </xdr:from>
    <xdr:to>
      <xdr:col>74</xdr:col>
      <xdr:colOff>31750</xdr:colOff>
      <xdr:row>34</xdr:row>
      <xdr:rowOff>57785</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4732000" y="578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67962</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554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99060</xdr:rowOff>
    </xdr:from>
    <xdr:to>
      <xdr:col>69</xdr:col>
      <xdr:colOff>142875</xdr:colOff>
      <xdr:row>34</xdr:row>
      <xdr:rowOff>29210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3843000" y="5756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39387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5525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144780</xdr:rowOff>
    </xdr:from>
    <xdr:to>
      <xdr:col>65</xdr:col>
      <xdr:colOff>53975</xdr:colOff>
      <xdr:row>34</xdr:row>
      <xdr:rowOff>74930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2954000" y="580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85107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5571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％増加し、類似団体平均を</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％上回った。</a:t>
          </a:r>
          <a:endParaRPr lang="ja-JP" altLang="ja-JP" sz="1400">
            <a:effectLst/>
          </a:endParaRPr>
        </a:p>
        <a:p>
          <a:r>
            <a:rPr kumimoji="1" lang="ja-JP" altLang="ja-JP" sz="1100">
              <a:solidFill>
                <a:schemeClr val="dk1"/>
              </a:solidFill>
              <a:effectLst/>
              <a:latin typeface="+mn-lt"/>
              <a:ea typeface="+mn-ea"/>
              <a:cs typeface="+mn-cs"/>
            </a:rPr>
            <a:t>　大規模事業に充当した合併特例債の償還などから、今後は公債費が一時増加する時期になるため、推移を注視するとともに、新たな地方債発行を極力抑制する必要がある。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公債費グラフ枠">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49276</xdr:rowOff>
    </xdr:from>
    <xdr:to>
      <xdr:col>24</xdr:col>
      <xdr:colOff>25400</xdr:colOff>
      <xdr:row>79</xdr:row>
      <xdr:rowOff>161289</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flipV="1">
          <a:off x="4826000" y="12736576"/>
          <a:ext cx="0" cy="969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133366</xdr:rowOff>
    </xdr:from>
    <xdr:ext cx="762000" cy="259045"/>
    <xdr:sp macro="" textlink="">
      <xdr:nvSpPr>
        <xdr:cNvPr id="352" name="公債費最小値テキスト">
          <a:extLst>
            <a:ext uri="{FF2B5EF4-FFF2-40B4-BE49-F238E27FC236}">
              <a16:creationId xmlns:a16="http://schemas.microsoft.com/office/drawing/2014/main" id="{00000000-0008-0000-0400-000060010000}"/>
            </a:ext>
          </a:extLst>
        </xdr:cNvPr>
        <xdr:cNvSpPr txBox="1"/>
      </xdr:nvSpPr>
      <xdr:spPr>
        <a:xfrm>
          <a:off x="4914900" y="13677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161289</xdr:rowOff>
    </xdr:from>
    <xdr:to>
      <xdr:col>24</xdr:col>
      <xdr:colOff>114300</xdr:colOff>
      <xdr:row>79</xdr:row>
      <xdr:rowOff>161289</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4737100" y="13705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135653</xdr:rowOff>
    </xdr:from>
    <xdr:ext cx="762000" cy="259045"/>
    <xdr:sp macro="" textlink="">
      <xdr:nvSpPr>
        <xdr:cNvPr id="354" name="公債費最大値テキスト">
          <a:extLst>
            <a:ext uri="{FF2B5EF4-FFF2-40B4-BE49-F238E27FC236}">
              <a16:creationId xmlns:a16="http://schemas.microsoft.com/office/drawing/2014/main" id="{00000000-0008-0000-0400-000062010000}"/>
            </a:ext>
          </a:extLst>
        </xdr:cNvPr>
        <xdr:cNvSpPr txBox="1"/>
      </xdr:nvSpPr>
      <xdr:spPr>
        <a:xfrm>
          <a:off x="4914900" y="1248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49276</xdr:rowOff>
    </xdr:from>
    <xdr:to>
      <xdr:col>24</xdr:col>
      <xdr:colOff>114300</xdr:colOff>
      <xdr:row>74</xdr:row>
      <xdr:rowOff>49276</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273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106426</xdr:rowOff>
    </xdr:from>
    <xdr:to>
      <xdr:col>24</xdr:col>
      <xdr:colOff>25400</xdr:colOff>
      <xdr:row>77</xdr:row>
      <xdr:rowOff>115570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3987800" y="1330807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152164</xdr:rowOff>
    </xdr:from>
    <xdr:ext cx="762000" cy="259045"/>
    <xdr:sp macro="" textlink="">
      <xdr:nvSpPr>
        <xdr:cNvPr id="357" name="公債費平均値テキスト">
          <a:extLst>
            <a:ext uri="{FF2B5EF4-FFF2-40B4-BE49-F238E27FC236}">
              <a16:creationId xmlns:a16="http://schemas.microsoft.com/office/drawing/2014/main" id="{00000000-0008-0000-0400-000065010000}"/>
            </a:ext>
          </a:extLst>
        </xdr:cNvPr>
        <xdr:cNvSpPr txBox="1"/>
      </xdr:nvSpPr>
      <xdr:spPr>
        <a:xfrm>
          <a:off x="4914900" y="13010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58" name="フローチャート: 判断 357">
          <a:extLst>
            <a:ext uri="{FF2B5EF4-FFF2-40B4-BE49-F238E27FC236}">
              <a16:creationId xmlns:a16="http://schemas.microsoft.com/office/drawing/2014/main" id="{00000000-0008-0000-0400-000066010000}"/>
            </a:ext>
          </a:extLst>
        </xdr:cNvPr>
        <xdr:cNvSpPr/>
      </xdr:nvSpPr>
      <xdr:spPr>
        <a:xfrm>
          <a:off x="4775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56135</xdr:rowOff>
    </xdr:from>
    <xdr:to>
      <xdr:col>19</xdr:col>
      <xdr:colOff>187325</xdr:colOff>
      <xdr:row>77</xdr:row>
      <xdr:rowOff>106426</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3098800" y="13257785"/>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130827</xdr:rowOff>
    </xdr:from>
    <xdr:ext cx="7366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28702</xdr:rowOff>
    </xdr:from>
    <xdr:to>
      <xdr:col>15</xdr:col>
      <xdr:colOff>98425</xdr:colOff>
      <xdr:row>77</xdr:row>
      <xdr:rowOff>56135</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2209800" y="13230352"/>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23622</xdr:rowOff>
    </xdr:from>
    <xdr:to>
      <xdr:col>15</xdr:col>
      <xdr:colOff>149225</xdr:colOff>
      <xdr:row>77</xdr:row>
      <xdr:rowOff>125222</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3048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109999</xdr:rowOff>
    </xdr:from>
    <xdr:ext cx="762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717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1270</xdr:rowOff>
    </xdr:from>
    <xdr:to>
      <xdr:col>11</xdr:col>
      <xdr:colOff>9525</xdr:colOff>
      <xdr:row>77</xdr:row>
      <xdr:rowOff>28702</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1320800" y="132029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5335</xdr:rowOff>
    </xdr:from>
    <xdr:to>
      <xdr:col>11</xdr:col>
      <xdr:colOff>60325</xdr:colOff>
      <xdr:row>77</xdr:row>
      <xdr:rowOff>106935</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2159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91712</xdr:rowOff>
    </xdr:from>
    <xdr:ext cx="762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18288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75" name="楕円 374">
          <a:extLst>
            <a:ext uri="{FF2B5EF4-FFF2-40B4-BE49-F238E27FC236}">
              <a16:creationId xmlns:a16="http://schemas.microsoft.com/office/drawing/2014/main" id="{00000000-0008-0000-0400-000077010000}"/>
            </a:ext>
          </a:extLst>
        </xdr:cNvPr>
        <xdr:cNvSpPr/>
      </xdr:nvSpPr>
      <xdr:spPr>
        <a:xfrm>
          <a:off x="47752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36847</xdr:rowOff>
    </xdr:from>
    <xdr:ext cx="762000" cy="259045"/>
    <xdr:sp macro="" textlink="">
      <xdr:nvSpPr>
        <xdr:cNvPr id="376" name="公債費該当値テキスト">
          <a:extLst>
            <a:ext uri="{FF2B5EF4-FFF2-40B4-BE49-F238E27FC236}">
              <a16:creationId xmlns:a16="http://schemas.microsoft.com/office/drawing/2014/main" id="{00000000-0008-0000-0400-000078010000}"/>
            </a:ext>
          </a:extLst>
        </xdr:cNvPr>
        <xdr:cNvSpPr txBox="1"/>
      </xdr:nvSpPr>
      <xdr:spPr>
        <a:xfrm>
          <a:off x="49149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55626</xdr:rowOff>
    </xdr:from>
    <xdr:to>
      <xdr:col>20</xdr:col>
      <xdr:colOff>38100</xdr:colOff>
      <xdr:row>77</xdr:row>
      <xdr:rowOff>157226</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3937000" y="132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142003</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3343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5335</xdr:rowOff>
    </xdr:from>
    <xdr:to>
      <xdr:col>15</xdr:col>
      <xdr:colOff>149225</xdr:colOff>
      <xdr:row>77</xdr:row>
      <xdr:rowOff>106935</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048000" y="132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117112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149352</xdr:rowOff>
    </xdr:from>
    <xdr:to>
      <xdr:col>11</xdr:col>
      <xdr:colOff>60325</xdr:colOff>
      <xdr:row>77</xdr:row>
      <xdr:rowOff>79502</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2159000" y="13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89679</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94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121920</xdr:rowOff>
    </xdr:from>
    <xdr:to>
      <xdr:col>6</xdr:col>
      <xdr:colOff>171450</xdr:colOff>
      <xdr:row>77</xdr:row>
      <xdr:rowOff>52070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1270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62247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5" name="正方形/長方形 384">
          <a:extLst>
            <a:ext uri="{FF2B5EF4-FFF2-40B4-BE49-F238E27FC236}">
              <a16:creationId xmlns:a16="http://schemas.microsoft.com/office/drawing/2014/main" id="{00000000-0008-0000-0400-00008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6" name="正方形/長方形 385">
          <a:extLst>
            <a:ext uri="{FF2B5EF4-FFF2-40B4-BE49-F238E27FC236}">
              <a16:creationId xmlns:a16="http://schemas.microsoft.com/office/drawing/2014/main" id="{00000000-0008-0000-0400-00008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類似団体平均と比べて</a:t>
          </a:r>
          <a:r>
            <a:rPr kumimoji="1" lang="en-US" altLang="ja-JP" sz="1100">
              <a:solidFill>
                <a:schemeClr val="dk1"/>
              </a:solidFill>
              <a:effectLst/>
              <a:latin typeface="+mn-lt"/>
              <a:ea typeface="+mn-ea"/>
              <a:cs typeface="+mn-cs"/>
            </a:rPr>
            <a:t>4.0</a:t>
          </a:r>
          <a:r>
            <a:rPr kumimoji="1" lang="ja-JP" altLang="ja-JP" sz="1100">
              <a:solidFill>
                <a:schemeClr val="dk1"/>
              </a:solidFill>
              <a:effectLst/>
              <a:latin typeface="+mn-lt"/>
              <a:ea typeface="+mn-ea"/>
              <a:cs typeface="+mn-cs"/>
            </a:rPr>
            <a:t>％下回った。</a:t>
          </a:r>
          <a:endParaRPr lang="ja-JP" altLang="ja-JP" sz="1400">
            <a:effectLst/>
          </a:endParaRPr>
        </a:p>
        <a:p>
          <a:r>
            <a:rPr kumimoji="1" lang="ja-JP" altLang="ja-JP" sz="1100">
              <a:solidFill>
                <a:schemeClr val="dk1"/>
              </a:solidFill>
              <a:effectLst/>
              <a:latin typeface="+mn-lt"/>
              <a:ea typeface="+mn-ea"/>
              <a:cs typeface="+mn-cs"/>
            </a:rPr>
            <a:t>　今後も、公営企業等において料金設定の見直しを検討するなど普通会計の負担軽減を図っていく。</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7" name="直線コネクタ 396">
          <a:extLst>
            <a:ext uri="{FF2B5EF4-FFF2-40B4-BE49-F238E27FC236}">
              <a16:creationId xmlns:a16="http://schemas.microsoft.com/office/drawing/2014/main" id="{00000000-0008-0000-0400-00008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09" name="公債費以外グラフ枠">
          <a:extLst>
            <a:ext uri="{FF2B5EF4-FFF2-40B4-BE49-F238E27FC236}">
              <a16:creationId xmlns:a16="http://schemas.microsoft.com/office/drawing/2014/main" id="{00000000-0008-0000-0400-00009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140716</xdr:rowOff>
    </xdr:from>
    <xdr:to>
      <xdr:col>82</xdr:col>
      <xdr:colOff>107950</xdr:colOff>
      <xdr:row>81</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flipV="1">
          <a:off x="16510000" y="12656566"/>
          <a:ext cx="0" cy="1243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156227</xdr:rowOff>
    </xdr:from>
    <xdr:ext cx="762000" cy="259045"/>
    <xdr:sp macro="" textlink="">
      <xdr:nvSpPr>
        <xdr:cNvPr id="411" name="公債費以外最小値テキスト">
          <a:extLst>
            <a:ext uri="{FF2B5EF4-FFF2-40B4-BE49-F238E27FC236}">
              <a16:creationId xmlns:a16="http://schemas.microsoft.com/office/drawing/2014/main" id="{00000000-0008-0000-0400-00009B010000}"/>
            </a:ext>
          </a:extLst>
        </xdr:cNvPr>
        <xdr:cNvSpPr txBox="1"/>
      </xdr:nvSpPr>
      <xdr:spPr>
        <a:xfrm>
          <a:off x="16598900" y="1387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12700</xdr:rowOff>
    </xdr:from>
    <xdr:to>
      <xdr:col>82</xdr:col>
      <xdr:colOff>196850</xdr:colOff>
      <xdr:row>81</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6421100" y="1390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55643</xdr:rowOff>
    </xdr:from>
    <xdr:ext cx="762000" cy="259045"/>
    <xdr:sp macro="" textlink="">
      <xdr:nvSpPr>
        <xdr:cNvPr id="413" name="公債費以外最大値テキスト">
          <a:extLst>
            <a:ext uri="{FF2B5EF4-FFF2-40B4-BE49-F238E27FC236}">
              <a16:creationId xmlns:a16="http://schemas.microsoft.com/office/drawing/2014/main" id="{00000000-0008-0000-0400-00009D010000}"/>
            </a:ext>
          </a:extLst>
        </xdr:cNvPr>
        <xdr:cNvSpPr txBox="1"/>
      </xdr:nvSpPr>
      <xdr:spPr>
        <a:xfrm>
          <a:off x="16598900" y="1240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140716</xdr:rowOff>
    </xdr:from>
    <xdr:to>
      <xdr:col>82</xdr:col>
      <xdr:colOff>196850</xdr:colOff>
      <xdr:row>73</xdr:row>
      <xdr:rowOff>140716</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6421100" y="12656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149860</xdr:rowOff>
    </xdr:from>
    <xdr:to>
      <xdr:col>82</xdr:col>
      <xdr:colOff>107950</xdr:colOff>
      <xdr:row>75</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flipV="1">
          <a:off x="15671800" y="1283716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162577</xdr:rowOff>
    </xdr:from>
    <xdr:ext cx="762000" cy="259045"/>
    <xdr:sp macro="" textlink="">
      <xdr:nvSpPr>
        <xdr:cNvPr id="416" name="公債費以外平均値テキスト">
          <a:extLst>
            <a:ext uri="{FF2B5EF4-FFF2-40B4-BE49-F238E27FC236}">
              <a16:creationId xmlns:a16="http://schemas.microsoft.com/office/drawing/2014/main" id="{00000000-0008-0000-0400-0000A0010000}"/>
            </a:ext>
          </a:extLst>
        </xdr:cNvPr>
        <xdr:cNvSpPr txBox="1"/>
      </xdr:nvSpPr>
      <xdr:spPr>
        <a:xfrm>
          <a:off x="16598900" y="12849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19050</xdr:rowOff>
    </xdr:from>
    <xdr:to>
      <xdr:col>82</xdr:col>
      <xdr:colOff>158750</xdr:colOff>
      <xdr:row>75</xdr:row>
      <xdr:rowOff>120650</xdr:rowOff>
    </xdr:to>
    <xdr:sp macro="" textlink="">
      <xdr:nvSpPr>
        <xdr:cNvPr id="417" name="フローチャート: 判断 416">
          <a:extLst>
            <a:ext uri="{FF2B5EF4-FFF2-40B4-BE49-F238E27FC236}">
              <a16:creationId xmlns:a16="http://schemas.microsoft.com/office/drawing/2014/main" id="{00000000-0008-0000-0400-0000A1010000}"/>
            </a:ext>
          </a:extLst>
        </xdr:cNvPr>
        <xdr:cNvSpPr/>
      </xdr:nvSpPr>
      <xdr:spPr>
        <a:xfrm>
          <a:off x="164592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49276</xdr:rowOff>
    </xdr:from>
    <xdr:to>
      <xdr:col>78</xdr:col>
      <xdr:colOff>69850</xdr:colOff>
      <xdr:row>75</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4782800" y="12736576"/>
          <a:ext cx="889000" cy="13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151638</xdr:rowOff>
    </xdr:from>
    <xdr:to>
      <xdr:col>78</xdr:col>
      <xdr:colOff>120650</xdr:colOff>
      <xdr:row>75</xdr:row>
      <xdr:rowOff>81788</xdr:rowOff>
    </xdr:to>
    <xdr:sp macro="" textlink="">
      <xdr:nvSpPr>
        <xdr:cNvPr id="419" name="フローチャート: 判断 418">
          <a:extLst>
            <a:ext uri="{FF2B5EF4-FFF2-40B4-BE49-F238E27FC236}">
              <a16:creationId xmlns:a16="http://schemas.microsoft.com/office/drawing/2014/main" id="{00000000-0008-0000-0400-0000A3010000}"/>
            </a:ext>
          </a:extLst>
        </xdr:cNvPr>
        <xdr:cNvSpPr/>
      </xdr:nvSpPr>
      <xdr:spPr>
        <a:xfrm>
          <a:off x="15621000" y="12838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66565</xdr:rowOff>
    </xdr:from>
    <xdr:ext cx="7366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5290800" y="12925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49276</xdr:rowOff>
    </xdr:from>
    <xdr:to>
      <xdr:col>73</xdr:col>
      <xdr:colOff>180975</xdr:colOff>
      <xdr:row>74</xdr:row>
      <xdr:rowOff>78994</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3893800" y="12736576"/>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110490</xdr:rowOff>
    </xdr:from>
    <xdr:to>
      <xdr:col>74</xdr:col>
      <xdr:colOff>31750</xdr:colOff>
      <xdr:row>75</xdr:row>
      <xdr:rowOff>40640</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4732000" y="1279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25417</xdr:rowOff>
    </xdr:from>
    <xdr:ext cx="762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4401800" y="1288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78994</xdr:rowOff>
    </xdr:from>
    <xdr:to>
      <xdr:col>69</xdr:col>
      <xdr:colOff>92075</xdr:colOff>
      <xdr:row>75</xdr:row>
      <xdr:rowOff>40132</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3004800" y="12766294"/>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53340</xdr:rowOff>
    </xdr:from>
    <xdr:to>
      <xdr:col>69</xdr:col>
      <xdr:colOff>142875</xdr:colOff>
      <xdr:row>74</xdr:row>
      <xdr:rowOff>154940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3843000" y="1274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139717</xdr:rowOff>
    </xdr:from>
    <xdr:ext cx="762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3512800" y="12827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133350</xdr:rowOff>
    </xdr:from>
    <xdr:to>
      <xdr:col>65</xdr:col>
      <xdr:colOff>53975</xdr:colOff>
      <xdr:row>75</xdr:row>
      <xdr:rowOff>63500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2954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73677</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2623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99060</xdr:rowOff>
    </xdr:from>
    <xdr:to>
      <xdr:col>82</xdr:col>
      <xdr:colOff>158750</xdr:colOff>
      <xdr:row>75</xdr:row>
      <xdr:rowOff>29210</xdr:rowOff>
    </xdr:to>
    <xdr:sp macro="" textlink="">
      <xdr:nvSpPr>
        <xdr:cNvPr id="434" name="楕円 433">
          <a:extLst>
            <a:ext uri="{FF2B5EF4-FFF2-40B4-BE49-F238E27FC236}">
              <a16:creationId xmlns:a16="http://schemas.microsoft.com/office/drawing/2014/main" id="{00000000-0008-0000-0400-0000B2010000}"/>
            </a:ext>
          </a:extLst>
        </xdr:cNvPr>
        <xdr:cNvSpPr/>
      </xdr:nvSpPr>
      <xdr:spPr>
        <a:xfrm>
          <a:off x="164592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115587</xdr:rowOff>
    </xdr:from>
    <xdr:ext cx="762000" cy="259045"/>
    <xdr:sp macro="" textlink="">
      <xdr:nvSpPr>
        <xdr:cNvPr id="435" name="公債費以外該当値テキスト">
          <a:extLst>
            <a:ext uri="{FF2B5EF4-FFF2-40B4-BE49-F238E27FC236}">
              <a16:creationId xmlns:a16="http://schemas.microsoft.com/office/drawing/2014/main" id="{00000000-0008-0000-0400-0000B3010000}"/>
            </a:ext>
          </a:extLst>
        </xdr:cNvPr>
        <xdr:cNvSpPr txBox="1"/>
      </xdr:nvSpPr>
      <xdr:spPr>
        <a:xfrm>
          <a:off x="165989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133350</xdr:rowOff>
    </xdr:from>
    <xdr:to>
      <xdr:col>78</xdr:col>
      <xdr:colOff>120650</xdr:colOff>
      <xdr:row>75</xdr:row>
      <xdr:rowOff>63500</xdr:rowOff>
    </xdr:to>
    <xdr:sp macro="" textlink="">
      <xdr:nvSpPr>
        <xdr:cNvPr id="436" name="楕円 435">
          <a:extLst>
            <a:ext uri="{FF2B5EF4-FFF2-40B4-BE49-F238E27FC236}">
              <a16:creationId xmlns:a16="http://schemas.microsoft.com/office/drawing/2014/main" id="{00000000-0008-0000-0400-0000B4010000}"/>
            </a:ext>
          </a:extLst>
        </xdr:cNvPr>
        <xdr:cNvSpPr/>
      </xdr:nvSpPr>
      <xdr:spPr>
        <a:xfrm>
          <a:off x="156210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73677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589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169926</xdr:rowOff>
    </xdr:from>
    <xdr:to>
      <xdr:col>74</xdr:col>
      <xdr:colOff>31750</xdr:colOff>
      <xdr:row>74</xdr:row>
      <xdr:rowOff>100076</xdr:rowOff>
    </xdr:to>
    <xdr:sp macro="" textlink="">
      <xdr:nvSpPr>
        <xdr:cNvPr id="438" name="楕円 437">
          <a:extLst>
            <a:ext uri="{FF2B5EF4-FFF2-40B4-BE49-F238E27FC236}">
              <a16:creationId xmlns:a16="http://schemas.microsoft.com/office/drawing/2014/main" id="{00000000-0008-0000-0400-0000B6010000}"/>
            </a:ext>
          </a:extLst>
        </xdr:cNvPr>
        <xdr:cNvSpPr/>
      </xdr:nvSpPr>
      <xdr:spPr>
        <a:xfrm>
          <a:off x="14732000" y="1268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110253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45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28194</xdr:rowOff>
    </xdr:from>
    <xdr:to>
      <xdr:col>69</xdr:col>
      <xdr:colOff>142875</xdr:colOff>
      <xdr:row>74</xdr:row>
      <xdr:rowOff>129794</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3843000" y="1271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139971</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484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160782</xdr:rowOff>
    </xdr:from>
    <xdr:to>
      <xdr:col>65</xdr:col>
      <xdr:colOff>53975</xdr:colOff>
      <xdr:row>75</xdr:row>
      <xdr:rowOff>90932</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2954000" y="1284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75709</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293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岡山県和気町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126528</xdr:rowOff>
    </xdr:from>
    <xdr:to>
      <xdr:col>29</xdr:col>
      <xdr:colOff>127000</xdr:colOff>
      <xdr:row>19</xdr:row>
      <xdr:rowOff>134803</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1553"/>
          <a:ext cx="0" cy="120842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106880</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412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134803</xdr:rowOff>
    </xdr:from>
    <xdr:to>
      <xdr:col>30</xdr:col>
      <xdr:colOff>25400</xdr:colOff>
      <xdr:row>19</xdr:row>
      <xdr:rowOff>134803</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4399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41455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126528</xdr:rowOff>
    </xdr:from>
    <xdr:to>
      <xdr:col>30</xdr:col>
      <xdr:colOff>25400</xdr:colOff>
      <xdr:row>12</xdr:row>
      <xdr:rowOff>126528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15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156046</xdr:rowOff>
    </xdr:from>
    <xdr:to>
      <xdr:col>29</xdr:col>
      <xdr:colOff>127000</xdr:colOff>
      <xdr:row>18</xdr:row>
      <xdr:rowOff>25983</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3118321"/>
          <a:ext cx="647700" cy="413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140822</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3103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131523</xdr:rowOff>
    </xdr:from>
    <xdr:to>
      <xdr:col>29</xdr:col>
      <xdr:colOff>177800</xdr:colOff>
      <xdr:row>18</xdr:row>
      <xdr:rowOff>61673</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3093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25983</xdr:rowOff>
    </xdr:from>
    <xdr:to>
      <xdr:col>26</xdr:col>
      <xdr:colOff>50800</xdr:colOff>
      <xdr:row>18</xdr:row>
      <xdr:rowOff>65377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305300" y="3159708"/>
          <a:ext cx="698500" cy="393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21418</xdr:rowOff>
    </xdr:from>
    <xdr:to>
      <xdr:col>26</xdr:col>
      <xdr:colOff>101600</xdr:colOff>
      <xdr:row>18</xdr:row>
      <xdr:rowOff>123018</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3155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107795</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3241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65377</xdr:rowOff>
    </xdr:from>
    <xdr:to>
      <xdr:col>22</xdr:col>
      <xdr:colOff>114300</xdr:colOff>
      <xdr:row>18</xdr:row>
      <xdr:rowOff>79099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3606800" y="3199102"/>
          <a:ext cx="698500" cy="137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61040</xdr:rowOff>
    </xdr:from>
    <xdr:to>
      <xdr:col>22</xdr:col>
      <xdr:colOff>165100</xdr:colOff>
      <xdr:row>18</xdr:row>
      <xdr:rowOff>162640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31947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147417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3281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79099</xdr:rowOff>
    </xdr:from>
    <xdr:to>
      <xdr:col>18</xdr:col>
      <xdr:colOff>177800</xdr:colOff>
      <xdr:row>18</xdr:row>
      <xdr:rowOff>82431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3212824"/>
          <a:ext cx="698500" cy="33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74985</xdr:rowOff>
    </xdr:from>
    <xdr:to>
      <xdr:col>19</xdr:col>
      <xdr:colOff>38100</xdr:colOff>
      <xdr:row>19</xdr:row>
      <xdr:rowOff>5135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208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161362</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3295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102239</xdr:rowOff>
    </xdr:from>
    <xdr:to>
      <xdr:col>15</xdr:col>
      <xdr:colOff>101600</xdr:colOff>
      <xdr:row>19</xdr:row>
      <xdr:rowOff>32389</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2359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17166</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3322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105246</xdr:rowOff>
    </xdr:from>
    <xdr:to>
      <xdr:col>29</xdr:col>
      <xdr:colOff>177800</xdr:colOff>
      <xdr:row>18</xdr:row>
      <xdr:rowOff>35396</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30675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121773</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2912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146633</xdr:rowOff>
    </xdr:from>
    <xdr:to>
      <xdr:col>26</xdr:col>
      <xdr:colOff>101600</xdr:colOff>
      <xdr:row>18</xdr:row>
      <xdr:rowOff>76783</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31089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86960</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2877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14577</xdr:rowOff>
    </xdr:from>
    <xdr:to>
      <xdr:col>22</xdr:col>
      <xdr:colOff>165100</xdr:colOff>
      <xdr:row>18</xdr:row>
      <xdr:rowOff>116177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31483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126354</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2917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28299</xdr:rowOff>
    </xdr:from>
    <xdr:to>
      <xdr:col>19</xdr:col>
      <xdr:colOff>38100</xdr:colOff>
      <xdr:row>18</xdr:row>
      <xdr:rowOff>129899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31620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140076</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2930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31631</xdr:rowOff>
    </xdr:from>
    <xdr:to>
      <xdr:col>15</xdr:col>
      <xdr:colOff>101600</xdr:colOff>
      <xdr:row>18</xdr:row>
      <xdr:rowOff>133231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3165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143408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293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0" name="人口1人当たり決算額の推移グラフ枠445">
          <a:extLst>
            <a:ext uri="{FF2B5EF4-FFF2-40B4-BE49-F238E27FC236}">
              <a16:creationId xmlns:a16="http://schemas.microsoft.com/office/drawing/2014/main" id="{00000000-0008-0000-0500-000064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128737</xdr:rowOff>
    </xdr:from>
    <xdr:to>
      <xdr:col>29</xdr:col>
      <xdr:colOff>127000</xdr:colOff>
      <xdr:row>37</xdr:row>
      <xdr:rowOff>152626</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flipV="1">
          <a:off x="5651500" y="6053287"/>
          <a:ext cx="0" cy="12240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124703</xdr:rowOff>
    </xdr:from>
    <xdr:ext cx="762000" cy="259045"/>
    <xdr:sp macro="" textlink="">
      <xdr:nvSpPr>
        <xdr:cNvPr id="102" name="人口1人当たり決算額の推移最小値テキスト445">
          <a:extLst>
            <a:ext uri="{FF2B5EF4-FFF2-40B4-BE49-F238E27FC236}">
              <a16:creationId xmlns:a16="http://schemas.microsoft.com/office/drawing/2014/main" id="{00000000-0008-0000-0500-000066000000}"/>
            </a:ext>
          </a:extLst>
        </xdr:cNvPr>
        <xdr:cNvSpPr txBox="1"/>
      </xdr:nvSpPr>
      <xdr:spPr>
        <a:xfrm>
          <a:off x="5740400" y="724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152626</xdr:rowOff>
    </xdr:from>
    <xdr:to>
      <xdr:col>30</xdr:col>
      <xdr:colOff>25400</xdr:colOff>
      <xdr:row>37</xdr:row>
      <xdr:rowOff>152626</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5562600" y="72773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43664</xdr:rowOff>
    </xdr:from>
    <xdr:ext cx="762000" cy="259045"/>
    <xdr:sp macro="" textlink="">
      <xdr:nvSpPr>
        <xdr:cNvPr id="104" name="人口1人当たり決算額の推移最大値テキスト445">
          <a:extLst>
            <a:ext uri="{FF2B5EF4-FFF2-40B4-BE49-F238E27FC236}">
              <a16:creationId xmlns:a16="http://schemas.microsoft.com/office/drawing/2014/main" id="{00000000-0008-0000-0500-000068000000}"/>
            </a:ext>
          </a:extLst>
        </xdr:cNvPr>
        <xdr:cNvSpPr txBox="1"/>
      </xdr:nvSpPr>
      <xdr:spPr>
        <a:xfrm>
          <a:off x="5740400" y="5796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128737</xdr:rowOff>
    </xdr:from>
    <xdr:to>
      <xdr:col>30</xdr:col>
      <xdr:colOff>25400</xdr:colOff>
      <xdr:row>33</xdr:row>
      <xdr:rowOff>128737</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60532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282402</xdr:rowOff>
    </xdr:from>
    <xdr:to>
      <xdr:col>29</xdr:col>
      <xdr:colOff>127000</xdr:colOff>
      <xdr:row>36</xdr:row>
      <xdr:rowOff>39606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003800" y="6892752"/>
          <a:ext cx="647700" cy="1001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35417</xdr:rowOff>
    </xdr:from>
    <xdr:ext cx="762000" cy="259045"/>
    <xdr:sp macro="" textlink="">
      <xdr:nvSpPr>
        <xdr:cNvPr id="107" name="人口1人当たり決算額の推移平均値テキスト445">
          <a:extLst>
            <a:ext uri="{FF2B5EF4-FFF2-40B4-BE49-F238E27FC236}">
              <a16:creationId xmlns:a16="http://schemas.microsoft.com/office/drawing/2014/main" id="{00000000-0008-0000-0500-00006B000000}"/>
            </a:ext>
          </a:extLst>
        </xdr:cNvPr>
        <xdr:cNvSpPr txBox="1"/>
      </xdr:nvSpPr>
      <xdr:spPr>
        <a:xfrm>
          <a:off x="5740400" y="66457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190340</xdr:rowOff>
    </xdr:from>
    <xdr:to>
      <xdr:col>29</xdr:col>
      <xdr:colOff>177800</xdr:colOff>
      <xdr:row>35</xdr:row>
      <xdr:rowOff>291940</xdr:rowOff>
    </xdr:to>
    <xdr:sp macro="" textlink="">
      <xdr:nvSpPr>
        <xdr:cNvPr id="108" name="フローチャート: 判断 107">
          <a:extLst>
            <a:ext uri="{FF2B5EF4-FFF2-40B4-BE49-F238E27FC236}">
              <a16:creationId xmlns:a16="http://schemas.microsoft.com/office/drawing/2014/main" id="{00000000-0008-0000-0500-00006C000000}"/>
            </a:ext>
          </a:extLst>
        </xdr:cNvPr>
        <xdr:cNvSpPr/>
      </xdr:nvSpPr>
      <xdr:spPr bwMode="auto">
        <a:xfrm>
          <a:off x="5600700" y="6800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187693</xdr:rowOff>
    </xdr:from>
    <xdr:to>
      <xdr:col>26</xdr:col>
      <xdr:colOff>50800</xdr:colOff>
      <xdr:row>35</xdr:row>
      <xdr:rowOff>282402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4305300" y="6798043"/>
          <a:ext cx="698500" cy="947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156690</xdr:rowOff>
    </xdr:from>
    <xdr:to>
      <xdr:col>26</xdr:col>
      <xdr:colOff>101600</xdr:colOff>
      <xdr:row>35</xdr:row>
      <xdr:rowOff>258290</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4953000" y="6767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268467</xdr:rowOff>
    </xdr:from>
    <xdr:ext cx="7366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4622800" y="6535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187693</xdr:rowOff>
    </xdr:from>
    <xdr:to>
      <xdr:col>22</xdr:col>
      <xdr:colOff>114300</xdr:colOff>
      <xdr:row>35</xdr:row>
      <xdr:rowOff>245438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3606800" y="6798043"/>
          <a:ext cx="698500" cy="577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152324</xdr:rowOff>
    </xdr:from>
    <xdr:to>
      <xdr:col>22</xdr:col>
      <xdr:colOff>165100</xdr:colOff>
      <xdr:row>35</xdr:row>
      <xdr:rowOff>253924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254500" y="6762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238701</xdr:rowOff>
    </xdr:from>
    <xdr:ext cx="7620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3924300" y="6849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245438</xdr:rowOff>
    </xdr:from>
    <xdr:to>
      <xdr:col>18</xdr:col>
      <xdr:colOff>177800</xdr:colOff>
      <xdr:row>36</xdr:row>
      <xdr:rowOff>20541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2908300" y="6855788"/>
          <a:ext cx="698500" cy="1180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193198</xdr:rowOff>
    </xdr:from>
    <xdr:to>
      <xdr:col>19</xdr:col>
      <xdr:colOff>38100</xdr:colOff>
      <xdr:row>35</xdr:row>
      <xdr:rowOff>294798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3556000" y="6803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304975</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225800" y="657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241706</xdr:rowOff>
    </xdr:from>
    <xdr:to>
      <xdr:col>15</xdr:col>
      <xdr:colOff>101600</xdr:colOff>
      <xdr:row>36</xdr:row>
      <xdr:rowOff>406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2857500" y="6852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10583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2527300" y="662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331706</xdr:rowOff>
    </xdr:from>
    <xdr:to>
      <xdr:col>29</xdr:col>
      <xdr:colOff>177800</xdr:colOff>
      <xdr:row>36</xdr:row>
      <xdr:rowOff>90406</xdr:rowOff>
    </xdr:to>
    <xdr:sp macro="" textlink="">
      <xdr:nvSpPr>
        <xdr:cNvPr id="125" name="楕円 124">
          <a:extLst>
            <a:ext uri="{FF2B5EF4-FFF2-40B4-BE49-F238E27FC236}">
              <a16:creationId xmlns:a16="http://schemas.microsoft.com/office/drawing/2014/main" id="{00000000-0008-0000-0500-00007D000000}"/>
            </a:ext>
          </a:extLst>
        </xdr:cNvPr>
        <xdr:cNvSpPr/>
      </xdr:nvSpPr>
      <xdr:spPr bwMode="auto">
        <a:xfrm>
          <a:off x="5600700" y="69420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303783</xdr:rowOff>
    </xdr:from>
    <xdr:ext cx="762000" cy="259045"/>
    <xdr:sp macro="" textlink="">
      <xdr:nvSpPr>
        <xdr:cNvPr id="126" name="人口1人当たり決算額の推移該当値テキスト445">
          <a:extLst>
            <a:ext uri="{FF2B5EF4-FFF2-40B4-BE49-F238E27FC236}">
              <a16:creationId xmlns:a16="http://schemas.microsoft.com/office/drawing/2014/main" id="{00000000-0008-0000-0500-00007E000000}"/>
            </a:ext>
          </a:extLst>
        </xdr:cNvPr>
        <xdr:cNvSpPr txBox="1"/>
      </xdr:nvSpPr>
      <xdr:spPr>
        <a:xfrm>
          <a:off x="5740400" y="6914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231602</xdr:rowOff>
    </xdr:from>
    <xdr:to>
      <xdr:col>26</xdr:col>
      <xdr:colOff>101600</xdr:colOff>
      <xdr:row>35</xdr:row>
      <xdr:rowOff>333202</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4953000" y="68419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317979</xdr:rowOff>
    </xdr:from>
    <xdr:ext cx="7366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622800" y="6928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136893</xdr:rowOff>
    </xdr:from>
    <xdr:to>
      <xdr:col>22</xdr:col>
      <xdr:colOff>165100</xdr:colOff>
      <xdr:row>35</xdr:row>
      <xdr:rowOff>238493</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254500" y="67472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248670</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924300" y="651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194638</xdr:rowOff>
    </xdr:from>
    <xdr:to>
      <xdr:col>19</xdr:col>
      <xdr:colOff>38100</xdr:colOff>
      <xdr:row>35</xdr:row>
      <xdr:rowOff>296238</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3556000" y="68049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281015</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225800" y="6891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312641</xdr:rowOff>
    </xdr:from>
    <xdr:to>
      <xdr:col>15</xdr:col>
      <xdr:colOff>101600</xdr:colOff>
      <xdr:row>36</xdr:row>
      <xdr:rowOff>71341</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2857500" y="69229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56118</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2527300" y="7009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岡山県和気町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12,871
12,520
144.21
10,370,548
9,748,512
579,801
5,778,671
9,957,672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13.0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77303</xdr:rowOff>
    </xdr:from>
    <xdr:to>
      <xdr:col>24</xdr:col>
      <xdr:colOff>62865</xdr:colOff>
      <xdr:row>39</xdr:row>
      <xdr:rowOff>10704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20803"/>
          <a:ext cx="1270" cy="1476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0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10704</xdr:rowOff>
    </xdr:from>
    <xdr:to>
      <xdr:col>24</xdr:col>
      <xdr:colOff>152400</xdr:colOff>
      <xdr:row>39</xdr:row>
      <xdr:rowOff>10704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97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23980</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6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77303</xdr:rowOff>
    </xdr:from>
    <xdr:to>
      <xdr:col>24</xdr:col>
      <xdr:colOff>152400</xdr:colOff>
      <xdr:row>30</xdr:row>
      <xdr:rowOff>77303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20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65274</xdr:rowOff>
    </xdr:from>
    <xdr:to>
      <xdr:col>24</xdr:col>
      <xdr:colOff>63500</xdr:colOff>
      <xdr:row>36</xdr:row>
      <xdr:rowOff>4053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066024"/>
          <a:ext cx="838200" cy="110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79508</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02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101081</xdr:rowOff>
    </xdr:from>
    <xdr:to>
      <xdr:col>24</xdr:col>
      <xdr:colOff>114300</xdr:colOff>
      <xdr:row>36</xdr:row>
      <xdr:rowOff>31231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1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4053</xdr:rowOff>
    </xdr:from>
    <xdr:to>
      <xdr:col>19</xdr:col>
      <xdr:colOff>177800</xdr:colOff>
      <xdr:row>36</xdr:row>
      <xdr:rowOff>46496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176253"/>
          <a:ext cx="889000" cy="42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28419</xdr:rowOff>
    </xdr:from>
    <xdr:to>
      <xdr:col>20</xdr:col>
      <xdr:colOff>38100</xdr:colOff>
      <xdr:row>36</xdr:row>
      <xdr:rowOff>130019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0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121146</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293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46496</xdr:rowOff>
    </xdr:from>
    <xdr:to>
      <xdr:col>15</xdr:col>
      <xdr:colOff>50800</xdr:colOff>
      <xdr:row>36</xdr:row>
      <xdr:rowOff>65437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18696"/>
          <a:ext cx="889000" cy="1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80235</xdr:rowOff>
    </xdr:from>
    <xdr:to>
      <xdr:col>15</xdr:col>
      <xdr:colOff>101600</xdr:colOff>
      <xdr:row>37</xdr:row>
      <xdr:rowOff>10385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5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1512</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345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65437</xdr:rowOff>
    </xdr:from>
    <xdr:to>
      <xdr:col>10</xdr:col>
      <xdr:colOff>114300</xdr:colOff>
      <xdr:row>36</xdr:row>
      <xdr:rowOff>65938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37637"/>
          <a:ext cx="889000" cy="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98980</xdr:rowOff>
    </xdr:from>
    <xdr:to>
      <xdr:col>10</xdr:col>
      <xdr:colOff>165100</xdr:colOff>
      <xdr:row>37</xdr:row>
      <xdr:rowOff>29130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7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20257</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36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137886</xdr:rowOff>
    </xdr:from>
    <xdr:to>
      <xdr:col>6</xdr:col>
      <xdr:colOff>38100</xdr:colOff>
      <xdr:row>37</xdr:row>
      <xdr:rowOff>68036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1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59163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02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14474</xdr:rowOff>
    </xdr:from>
    <xdr:to>
      <xdr:col>24</xdr:col>
      <xdr:colOff>114300</xdr:colOff>
      <xdr:row>35</xdr:row>
      <xdr:rowOff>116074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1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37351</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866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124703</xdr:rowOff>
    </xdr:from>
    <xdr:to>
      <xdr:col>20</xdr:col>
      <xdr:colOff>38100</xdr:colOff>
      <xdr:row>36</xdr:row>
      <xdr:rowOff>54853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2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71380</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900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167146</xdr:rowOff>
    </xdr:from>
    <xdr:to>
      <xdr:col>15</xdr:col>
      <xdr:colOff>101600</xdr:colOff>
      <xdr:row>36</xdr:row>
      <xdr:rowOff>97296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6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113823</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943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14637</xdr:rowOff>
    </xdr:from>
    <xdr:to>
      <xdr:col>10</xdr:col>
      <xdr:colOff>165100</xdr:colOff>
      <xdr:row>36</xdr:row>
      <xdr:rowOff>116237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8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132764</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962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15138</xdr:rowOff>
    </xdr:from>
    <xdr:to>
      <xdr:col>6</xdr:col>
      <xdr:colOff>38100</xdr:colOff>
      <xdr:row>36</xdr:row>
      <xdr:rowOff>116738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8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133265</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5962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119454</xdr:rowOff>
    </xdr:from>
    <xdr:to>
      <xdr:col>24</xdr:col>
      <xdr:colOff>62865</xdr:colOff>
      <xdr:row>57</xdr:row>
      <xdr:rowOff>128186</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691954"/>
          <a:ext cx="1270" cy="1208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132013</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990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128186</xdr:rowOff>
    </xdr:from>
    <xdr:to>
      <xdr:col>24</xdr:col>
      <xdr:colOff>152400</xdr:colOff>
      <xdr:row>57</xdr:row>
      <xdr:rowOff>128186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9900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66131</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467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119454</xdr:rowOff>
    </xdr:from>
    <xdr:to>
      <xdr:col>24</xdr:col>
      <xdr:colOff>152400</xdr:colOff>
      <xdr:row>50</xdr:row>
      <xdr:rowOff>119454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69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80851</xdr:rowOff>
    </xdr:from>
    <xdr:to>
      <xdr:col>24</xdr:col>
      <xdr:colOff>63500</xdr:colOff>
      <xdr:row>56</xdr:row>
      <xdr:rowOff>122444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3797300" y="9682051"/>
          <a:ext cx="838200" cy="41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28614</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629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50187</xdr:rowOff>
    </xdr:from>
    <xdr:to>
      <xdr:col>24</xdr:col>
      <xdr:colOff>114300</xdr:colOff>
      <xdr:row>56</xdr:row>
      <xdr:rowOff>151787</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65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122444</xdr:rowOff>
    </xdr:from>
    <xdr:to>
      <xdr:col>19</xdr:col>
      <xdr:colOff>177800</xdr:colOff>
      <xdr:row>57</xdr:row>
      <xdr:rowOff>10854</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908300" y="9723644"/>
          <a:ext cx="889000" cy="59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92409</xdr:rowOff>
    </xdr:from>
    <xdr:to>
      <xdr:col>20</xdr:col>
      <xdr:colOff>38100</xdr:colOff>
      <xdr:row>57</xdr:row>
      <xdr:rowOff>22559</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6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13686</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9786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10854</xdr:rowOff>
    </xdr:from>
    <xdr:to>
      <xdr:col>15</xdr:col>
      <xdr:colOff>50800</xdr:colOff>
      <xdr:row>57</xdr:row>
      <xdr:rowOff>33077</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019300" y="9783504"/>
          <a:ext cx="889000" cy="22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108712</xdr:rowOff>
    </xdr:from>
    <xdr:to>
      <xdr:col>15</xdr:col>
      <xdr:colOff>101600</xdr:colOff>
      <xdr:row>57</xdr:row>
      <xdr:rowOff>38862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70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55389</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08795" y="9485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33077</xdr:rowOff>
    </xdr:from>
    <xdr:to>
      <xdr:col>10</xdr:col>
      <xdr:colOff>114300</xdr:colOff>
      <xdr:row>57</xdr:row>
      <xdr:rowOff>55015</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1130300" y="9805727"/>
          <a:ext cx="889000" cy="21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134540</xdr:rowOff>
    </xdr:from>
    <xdr:to>
      <xdr:col>10</xdr:col>
      <xdr:colOff>165100</xdr:colOff>
      <xdr:row>57</xdr:row>
      <xdr:rowOff>64690</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73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81217</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52111" y="9510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163546</xdr:rowOff>
    </xdr:from>
    <xdr:to>
      <xdr:col>6</xdr:col>
      <xdr:colOff>38100</xdr:colOff>
      <xdr:row>57</xdr:row>
      <xdr:rowOff>93696</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76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110223</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63111" y="9539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30051</xdr:rowOff>
    </xdr:from>
    <xdr:to>
      <xdr:col>24</xdr:col>
      <xdr:colOff>114300</xdr:colOff>
      <xdr:row>56</xdr:row>
      <xdr:rowOff>131651</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63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52928</xdr:rowOff>
    </xdr:from>
    <xdr:ext cx="599010"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482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71644</xdr:rowOff>
    </xdr:from>
    <xdr:to>
      <xdr:col>20</xdr:col>
      <xdr:colOff>38100</xdr:colOff>
      <xdr:row>57</xdr:row>
      <xdr:rowOff>1794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67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18321</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497795" y="9448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131504</xdr:rowOff>
    </xdr:from>
    <xdr:to>
      <xdr:col>15</xdr:col>
      <xdr:colOff>101600</xdr:colOff>
      <xdr:row>57</xdr:row>
      <xdr:rowOff>61654</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73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52781</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41111" y="982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153727</xdr:rowOff>
    </xdr:from>
    <xdr:to>
      <xdr:col>10</xdr:col>
      <xdr:colOff>165100</xdr:colOff>
      <xdr:row>57</xdr:row>
      <xdr:rowOff>83877</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9754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75004</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52111" y="984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4215</xdr:rowOff>
    </xdr:from>
    <xdr:to>
      <xdr:col>6</xdr:col>
      <xdr:colOff>38100</xdr:colOff>
      <xdr:row>57</xdr:row>
      <xdr:rowOff>105815</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9776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96942</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63111" y="9869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106134</xdr:rowOff>
    </xdr:from>
    <xdr:to>
      <xdr:col>24</xdr:col>
      <xdr:colOff>62865</xdr:colOff>
      <xdr:row>79</xdr:row>
      <xdr:rowOff>44335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279084"/>
          <a:ext cx="1270" cy="1309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48162</xdr:rowOff>
    </xdr:from>
    <xdr:ext cx="249299"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5927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44335</xdr:rowOff>
    </xdr:from>
    <xdr:to>
      <xdr:col>24</xdr:col>
      <xdr:colOff>152400</xdr:colOff>
      <xdr:row>79</xdr:row>
      <xdr:rowOff>44335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588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52811</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2054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106134</xdr:rowOff>
    </xdr:from>
    <xdr:to>
      <xdr:col>24</xdr:col>
      <xdr:colOff>152400</xdr:colOff>
      <xdr:row>71</xdr:row>
      <xdr:rowOff>106134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27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56128</xdr:rowOff>
    </xdr:from>
    <xdr:to>
      <xdr:col>24</xdr:col>
      <xdr:colOff>63500</xdr:colOff>
      <xdr:row>78</xdr:row>
      <xdr:rowOff>94628</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3797300" y="13429228"/>
          <a:ext cx="838200" cy="3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129875</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600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106998</xdr:rowOff>
    </xdr:from>
    <xdr:to>
      <xdr:col>24</xdr:col>
      <xdr:colOff>114300</xdr:colOff>
      <xdr:row>78</xdr:row>
      <xdr:rowOff>37148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308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94628</xdr:rowOff>
    </xdr:from>
    <xdr:to>
      <xdr:col>19</xdr:col>
      <xdr:colOff>177800</xdr:colOff>
      <xdr:row>78</xdr:row>
      <xdr:rowOff>106001</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467728"/>
          <a:ext cx="889000" cy="11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162034</xdr:rowOff>
    </xdr:from>
    <xdr:to>
      <xdr:col>20</xdr:col>
      <xdr:colOff>38100</xdr:colOff>
      <xdr:row>78</xdr:row>
      <xdr:rowOff>92184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3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108711</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62428" y="13138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48927</xdr:rowOff>
    </xdr:from>
    <xdr:to>
      <xdr:col>15</xdr:col>
      <xdr:colOff>50800</xdr:colOff>
      <xdr:row>78</xdr:row>
      <xdr:rowOff>106001</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019300" y="13422027"/>
          <a:ext cx="889000" cy="57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163595</xdr:rowOff>
    </xdr:from>
    <xdr:to>
      <xdr:col>15</xdr:col>
      <xdr:colOff>101600</xdr:colOff>
      <xdr:row>78</xdr:row>
      <xdr:rowOff>93745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6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110272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73428" y="1314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48927</xdr:rowOff>
    </xdr:from>
    <xdr:to>
      <xdr:col>10</xdr:col>
      <xdr:colOff>114300</xdr:colOff>
      <xdr:row>78</xdr:row>
      <xdr:rowOff>67787</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1130300" y="13422027"/>
          <a:ext cx="889000" cy="1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149307</xdr:rowOff>
    </xdr:from>
    <xdr:to>
      <xdr:col>10</xdr:col>
      <xdr:colOff>165100</xdr:colOff>
      <xdr:row>78</xdr:row>
      <xdr:rowOff>79457</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5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95984</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126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150318</xdr:rowOff>
    </xdr:from>
    <xdr:to>
      <xdr:col>6</xdr:col>
      <xdr:colOff>38100</xdr:colOff>
      <xdr:row>78</xdr:row>
      <xdr:rowOff>80468</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351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96995</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127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5328</xdr:rowOff>
    </xdr:from>
    <xdr:to>
      <xdr:col>24</xdr:col>
      <xdr:colOff>114300</xdr:colOff>
      <xdr:row>78</xdr:row>
      <xdr:rowOff>106928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37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155205</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35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43828</xdr:rowOff>
    </xdr:from>
    <xdr:to>
      <xdr:col>20</xdr:col>
      <xdr:colOff>38100</xdr:colOff>
      <xdr:row>78</xdr:row>
      <xdr:rowOff>145428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41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136555</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50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55201</xdr:rowOff>
    </xdr:from>
    <xdr:to>
      <xdr:col>15</xdr:col>
      <xdr:colOff>101600</xdr:colOff>
      <xdr:row>78</xdr:row>
      <xdr:rowOff>156801</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428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147928</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521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169577</xdr:rowOff>
    </xdr:from>
    <xdr:to>
      <xdr:col>10</xdr:col>
      <xdr:colOff>165100</xdr:colOff>
      <xdr:row>78</xdr:row>
      <xdr:rowOff>99727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37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90854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463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16987</xdr:rowOff>
    </xdr:from>
    <xdr:to>
      <xdr:col>6</xdr:col>
      <xdr:colOff>38100</xdr:colOff>
      <xdr:row>78</xdr:row>
      <xdr:rowOff>118587</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390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109714</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482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144323</xdr:rowOff>
    </xdr:from>
    <xdr:to>
      <xdr:col>24</xdr:col>
      <xdr:colOff>62865</xdr:colOff>
      <xdr:row>97</xdr:row>
      <xdr:rowOff>132868</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403373"/>
          <a:ext cx="1270" cy="1360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136695</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76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132868</xdr:rowOff>
    </xdr:from>
    <xdr:to>
      <xdr:col>24</xdr:col>
      <xdr:colOff>152400</xdr:colOff>
      <xdr:row>97</xdr:row>
      <xdr:rowOff>132868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763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91000</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78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144323</xdr:rowOff>
    </xdr:from>
    <xdr:to>
      <xdr:col>24</xdr:col>
      <xdr:colOff>152400</xdr:colOff>
      <xdr:row>89</xdr:row>
      <xdr:rowOff>144323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403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56859</xdr:rowOff>
    </xdr:from>
    <xdr:to>
      <xdr:col>24</xdr:col>
      <xdr:colOff>63500</xdr:colOff>
      <xdr:row>95</xdr:row>
      <xdr:rowOff>108432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344609"/>
          <a:ext cx="838200" cy="51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130167</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0750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107290</xdr:rowOff>
    </xdr:from>
    <xdr:to>
      <xdr:col>24</xdr:col>
      <xdr:colOff>114300</xdr:colOff>
      <xdr:row>95</xdr:row>
      <xdr:rowOff>37440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22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108432</xdr:rowOff>
    </xdr:from>
    <xdr:to>
      <xdr:col>19</xdr:col>
      <xdr:colOff>177800</xdr:colOff>
      <xdr:row>96</xdr:row>
      <xdr:rowOff>35561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396182"/>
          <a:ext cx="889000" cy="9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1575</xdr:rowOff>
    </xdr:from>
    <xdr:to>
      <xdr:col>20</xdr:col>
      <xdr:colOff>38100</xdr:colOff>
      <xdr:row>95</xdr:row>
      <xdr:rowOff>103175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289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119702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064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54990</xdr:rowOff>
    </xdr:from>
    <xdr:to>
      <xdr:col>15</xdr:col>
      <xdr:colOff>50800</xdr:colOff>
      <xdr:row>96</xdr:row>
      <xdr:rowOff>35561</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342740"/>
          <a:ext cx="889000" cy="152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113728</xdr:rowOff>
    </xdr:from>
    <xdr:to>
      <xdr:col>15</xdr:col>
      <xdr:colOff>101600</xdr:colOff>
      <xdr:row>96</xdr:row>
      <xdr:rowOff>43878</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4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60405</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17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54990</xdr:rowOff>
    </xdr:from>
    <xdr:to>
      <xdr:col>10</xdr:col>
      <xdr:colOff>114300</xdr:colOff>
      <xdr:row>97</xdr:row>
      <xdr:rowOff>26112</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342740"/>
          <a:ext cx="889000" cy="31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149898</xdr:rowOff>
    </xdr:from>
    <xdr:to>
      <xdr:col>10</xdr:col>
      <xdr:colOff>165100</xdr:colOff>
      <xdr:row>95</xdr:row>
      <xdr:rowOff>80048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26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96575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041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64821</xdr:rowOff>
    </xdr:from>
    <xdr:to>
      <xdr:col>6</xdr:col>
      <xdr:colOff>38100</xdr:colOff>
      <xdr:row>96</xdr:row>
      <xdr:rowOff>166421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524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11498</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29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6059</xdr:rowOff>
    </xdr:from>
    <xdr:to>
      <xdr:col>24</xdr:col>
      <xdr:colOff>114300</xdr:colOff>
      <xdr:row>95</xdr:row>
      <xdr:rowOff>107659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293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155936</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272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57632</xdr:rowOff>
    </xdr:from>
    <xdr:to>
      <xdr:col>20</xdr:col>
      <xdr:colOff>38100</xdr:colOff>
      <xdr:row>95</xdr:row>
      <xdr:rowOff>159232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34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150359</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438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156211</xdr:rowOff>
    </xdr:from>
    <xdr:to>
      <xdr:col>15</xdr:col>
      <xdr:colOff>101600</xdr:colOff>
      <xdr:row>96</xdr:row>
      <xdr:rowOff>86361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443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77488</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53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4190</xdr:rowOff>
    </xdr:from>
    <xdr:to>
      <xdr:col>10</xdr:col>
      <xdr:colOff>165100</xdr:colOff>
      <xdr:row>95</xdr:row>
      <xdr:rowOff>105790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29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96917</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38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146762</xdr:rowOff>
    </xdr:from>
    <xdr:to>
      <xdr:col>6</xdr:col>
      <xdr:colOff>38100</xdr:colOff>
      <xdr:row>97</xdr:row>
      <xdr:rowOff>76912</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605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68039</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698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67382</xdr:rowOff>
    </xdr:from>
    <xdr:to>
      <xdr:col>54</xdr:col>
      <xdr:colOff>189865</xdr:colOff>
      <xdr:row>37</xdr:row>
      <xdr:rowOff>116051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82332"/>
          <a:ext cx="1270" cy="1077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119878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6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116051</xdr:rowOff>
    </xdr:from>
    <xdr:to>
      <xdr:col>55</xdr:col>
      <xdr:colOff>88900</xdr:colOff>
      <xdr:row>37</xdr:row>
      <xdr:rowOff>116051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5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14059</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57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67382</xdr:rowOff>
    </xdr:from>
    <xdr:to>
      <xdr:col>55</xdr:col>
      <xdr:colOff>88900</xdr:colOff>
      <xdr:row>31</xdr:row>
      <xdr:rowOff>67382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8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74675</xdr:rowOff>
    </xdr:from>
    <xdr:to>
      <xdr:col>55</xdr:col>
      <xdr:colOff>0</xdr:colOff>
      <xdr:row>36</xdr:row>
      <xdr:rowOff>129771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246875"/>
          <a:ext cx="838200" cy="55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14851</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15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163424</xdr:rowOff>
    </xdr:from>
    <xdr:to>
      <xdr:col>55</xdr:col>
      <xdr:colOff>50800</xdr:colOff>
      <xdr:row>36</xdr:row>
      <xdr:rowOff>93574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16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74675</xdr:rowOff>
    </xdr:from>
    <xdr:to>
      <xdr:col>50</xdr:col>
      <xdr:colOff>114300</xdr:colOff>
      <xdr:row>37</xdr:row>
      <xdr:rowOff>49399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246875"/>
          <a:ext cx="889000" cy="14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34246</xdr:rowOff>
    </xdr:from>
    <xdr:to>
      <xdr:col>50</xdr:col>
      <xdr:colOff>165100</xdr:colOff>
      <xdr:row>36</xdr:row>
      <xdr:rowOff>135846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0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126973</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299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49399</xdr:rowOff>
    </xdr:from>
    <xdr:to>
      <xdr:col>45</xdr:col>
      <xdr:colOff>177800</xdr:colOff>
      <xdr:row>37</xdr:row>
      <xdr:rowOff>136782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393049"/>
          <a:ext cx="889000" cy="87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54176</xdr:rowOff>
    </xdr:from>
    <xdr:to>
      <xdr:col>46</xdr:col>
      <xdr:colOff>38100</xdr:colOff>
      <xdr:row>36</xdr:row>
      <xdr:rowOff>155776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2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853</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01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23609</xdr:rowOff>
    </xdr:from>
    <xdr:to>
      <xdr:col>41</xdr:col>
      <xdr:colOff>50800</xdr:colOff>
      <xdr:row>37</xdr:row>
      <xdr:rowOff>136782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024359"/>
          <a:ext cx="889000" cy="456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91399</xdr:rowOff>
    </xdr:from>
    <xdr:to>
      <xdr:col>41</xdr:col>
      <xdr:colOff>101600</xdr:colOff>
      <xdr:row>37</xdr:row>
      <xdr:rowOff>21549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26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38076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038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23029</xdr:rowOff>
    </xdr:from>
    <xdr:to>
      <xdr:col>36</xdr:col>
      <xdr:colOff>165100</xdr:colOff>
      <xdr:row>34</xdr:row>
      <xdr:rowOff>124629</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85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141156</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627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78971</xdr:rowOff>
    </xdr:from>
    <xdr:to>
      <xdr:col>55</xdr:col>
      <xdr:colOff>50800</xdr:colOff>
      <xdr:row>37</xdr:row>
      <xdr:rowOff>9121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25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57398</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229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23875</xdr:rowOff>
    </xdr:from>
    <xdr:to>
      <xdr:col>50</xdr:col>
      <xdr:colOff>165100</xdr:colOff>
      <xdr:row>36</xdr:row>
      <xdr:rowOff>125475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19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142002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5971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170049</xdr:rowOff>
    </xdr:from>
    <xdr:to>
      <xdr:col>46</xdr:col>
      <xdr:colOff>38100</xdr:colOff>
      <xdr:row>37</xdr:row>
      <xdr:rowOff>100199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342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91326</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434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85982</xdr:rowOff>
    </xdr:from>
    <xdr:to>
      <xdr:col>41</xdr:col>
      <xdr:colOff>101600</xdr:colOff>
      <xdr:row>38</xdr:row>
      <xdr:rowOff>16132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42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7259</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52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144259</xdr:rowOff>
    </xdr:from>
    <xdr:to>
      <xdr:col>36</xdr:col>
      <xdr:colOff>165100</xdr:colOff>
      <xdr:row>35</xdr:row>
      <xdr:rowOff>74409</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973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65536</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6066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93511</xdr:rowOff>
    </xdr:from>
    <xdr:to>
      <xdr:col>54</xdr:col>
      <xdr:colOff>189865</xdr:colOff>
      <xdr:row>58</xdr:row>
      <xdr:rowOff>163192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837461"/>
          <a:ext cx="1270" cy="1269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167019</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1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163192</xdr:rowOff>
    </xdr:from>
    <xdr:to>
      <xdr:col>55</xdr:col>
      <xdr:colOff>88900</xdr:colOff>
      <xdr:row>58</xdr:row>
      <xdr:rowOff>163192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07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40188</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612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93511</xdr:rowOff>
    </xdr:from>
    <xdr:to>
      <xdr:col>55</xdr:col>
      <xdr:colOff>88900</xdr:colOff>
      <xdr:row>51</xdr:row>
      <xdr:rowOff>93511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837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93307</xdr:rowOff>
    </xdr:from>
    <xdr:to>
      <xdr:col>55</xdr:col>
      <xdr:colOff>0</xdr:colOff>
      <xdr:row>57</xdr:row>
      <xdr:rowOff>117977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9865957"/>
          <a:ext cx="838200" cy="24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87743</xdr:rowOff>
    </xdr:from>
    <xdr:ext cx="599010"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8603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109316</xdr:rowOff>
    </xdr:from>
    <xdr:to>
      <xdr:col>55</xdr:col>
      <xdr:colOff>50800</xdr:colOff>
      <xdr:row>58</xdr:row>
      <xdr:rowOff>39466</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88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93307</xdr:rowOff>
    </xdr:from>
    <xdr:to>
      <xdr:col>50</xdr:col>
      <xdr:colOff>114300</xdr:colOff>
      <xdr:row>58</xdr:row>
      <xdr:rowOff>82769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865957"/>
          <a:ext cx="889000" cy="16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149525</xdr:rowOff>
    </xdr:from>
    <xdr:to>
      <xdr:col>50</xdr:col>
      <xdr:colOff>165100</xdr:colOff>
      <xdr:row>58</xdr:row>
      <xdr:rowOff>79675</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9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70802</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10014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82769</xdr:rowOff>
    </xdr:from>
    <xdr:to>
      <xdr:col>45</xdr:col>
      <xdr:colOff>177800</xdr:colOff>
      <xdr:row>58</xdr:row>
      <xdr:rowOff>107772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10026869"/>
          <a:ext cx="889000" cy="25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155562</xdr:rowOff>
    </xdr:from>
    <xdr:to>
      <xdr:col>46</xdr:col>
      <xdr:colOff>38100</xdr:colOff>
      <xdr:row>58</xdr:row>
      <xdr:rowOff>85712</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928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102239</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703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70615</xdr:rowOff>
    </xdr:from>
    <xdr:to>
      <xdr:col>41</xdr:col>
      <xdr:colOff>50800</xdr:colOff>
      <xdr:row>58</xdr:row>
      <xdr:rowOff>107772</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10014715"/>
          <a:ext cx="889000" cy="37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1381</xdr:rowOff>
    </xdr:from>
    <xdr:to>
      <xdr:col>41</xdr:col>
      <xdr:colOff>101600</xdr:colOff>
      <xdr:row>58</xdr:row>
      <xdr:rowOff>102981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94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119508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720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155963</xdr:rowOff>
    </xdr:from>
    <xdr:to>
      <xdr:col>36</xdr:col>
      <xdr:colOff>165100</xdr:colOff>
      <xdr:row>58</xdr:row>
      <xdr:rowOff>86113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92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102640</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70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67177</xdr:rowOff>
    </xdr:from>
    <xdr:to>
      <xdr:col>55</xdr:col>
      <xdr:colOff>50800</xdr:colOff>
      <xdr:row>57</xdr:row>
      <xdr:rowOff>168777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83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90054</xdr:rowOff>
    </xdr:from>
    <xdr:ext cx="599010"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691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42507</xdr:rowOff>
    </xdr:from>
    <xdr:to>
      <xdr:col>50</xdr:col>
      <xdr:colOff>165100</xdr:colOff>
      <xdr:row>57</xdr:row>
      <xdr:rowOff>144107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81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160634</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39795" y="9590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31969</xdr:rowOff>
    </xdr:from>
    <xdr:to>
      <xdr:col>46</xdr:col>
      <xdr:colOff>38100</xdr:colOff>
      <xdr:row>58</xdr:row>
      <xdr:rowOff>133569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976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124696</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1006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56972</xdr:rowOff>
    </xdr:from>
    <xdr:to>
      <xdr:col>41</xdr:col>
      <xdr:colOff>101600</xdr:colOff>
      <xdr:row>58</xdr:row>
      <xdr:rowOff>158572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1000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149699</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10093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19815</xdr:rowOff>
    </xdr:from>
    <xdr:to>
      <xdr:col>36</xdr:col>
      <xdr:colOff>165100</xdr:colOff>
      <xdr:row>58</xdr:row>
      <xdr:rowOff>121415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963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112542</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1005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25976</xdr:rowOff>
    </xdr:from>
    <xdr:to>
      <xdr:col>54</xdr:col>
      <xdr:colOff>189865</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27476"/>
          <a:ext cx="1270" cy="1485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144103</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02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25976</xdr:rowOff>
    </xdr:from>
    <xdr:to>
      <xdr:col>55</xdr:col>
      <xdr:colOff>88900</xdr:colOff>
      <xdr:row>70</xdr:row>
      <xdr:rowOff>25976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2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43672</xdr:rowOff>
    </xdr:from>
    <xdr:to>
      <xdr:col>55</xdr:col>
      <xdr:colOff>0</xdr:colOff>
      <xdr:row>78</xdr:row>
      <xdr:rowOff>84514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416772"/>
          <a:ext cx="838200" cy="4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145638</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47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167211</xdr:rowOff>
    </xdr:from>
    <xdr:to>
      <xdr:col>55</xdr:col>
      <xdr:colOff>50800</xdr:colOff>
      <xdr:row>78</xdr:row>
      <xdr:rowOff>97361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68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84514</xdr:rowOff>
    </xdr:from>
    <xdr:to>
      <xdr:col>50</xdr:col>
      <xdr:colOff>114300</xdr:colOff>
      <xdr:row>78</xdr:row>
      <xdr:rowOff>106924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457614"/>
          <a:ext cx="889000" cy="2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23228</xdr:rowOff>
    </xdr:from>
    <xdr:to>
      <xdr:col>50</xdr:col>
      <xdr:colOff>165100</xdr:colOff>
      <xdr:row>78</xdr:row>
      <xdr:rowOff>124828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9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141355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17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84849</xdr:rowOff>
    </xdr:from>
    <xdr:to>
      <xdr:col>45</xdr:col>
      <xdr:colOff>177800</xdr:colOff>
      <xdr:row>78</xdr:row>
      <xdr:rowOff>106924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457949"/>
          <a:ext cx="889000" cy="22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19817</xdr:rowOff>
    </xdr:from>
    <xdr:to>
      <xdr:col>46</xdr:col>
      <xdr:colOff>38100</xdr:colOff>
      <xdr:row>78</xdr:row>
      <xdr:rowOff>121417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39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137944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6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84849</xdr:rowOff>
    </xdr:from>
    <xdr:to>
      <xdr:col>41</xdr:col>
      <xdr:colOff>50800</xdr:colOff>
      <xdr:row>78</xdr:row>
      <xdr:rowOff>116632</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457949"/>
          <a:ext cx="889000" cy="3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33662</xdr:rowOff>
    </xdr:from>
    <xdr:to>
      <xdr:col>41</xdr:col>
      <xdr:colOff>101600</xdr:colOff>
      <xdr:row>78</xdr:row>
      <xdr:rowOff>135262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06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151789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181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19645</xdr:rowOff>
    </xdr:from>
    <xdr:to>
      <xdr:col>36</xdr:col>
      <xdr:colOff>165100</xdr:colOff>
      <xdr:row>78</xdr:row>
      <xdr:rowOff>121245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9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137772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167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164322</xdr:rowOff>
    </xdr:from>
    <xdr:to>
      <xdr:col>55</xdr:col>
      <xdr:colOff>50800</xdr:colOff>
      <xdr:row>78</xdr:row>
      <xdr:rowOff>94472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365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123699</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15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33714</xdr:rowOff>
    </xdr:from>
    <xdr:to>
      <xdr:col>50</xdr:col>
      <xdr:colOff>165100</xdr:colOff>
      <xdr:row>78</xdr:row>
      <xdr:rowOff>135314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0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126441</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49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56124</xdr:rowOff>
    </xdr:from>
    <xdr:to>
      <xdr:col>46</xdr:col>
      <xdr:colOff>38100</xdr:colOff>
      <xdr:row>78</xdr:row>
      <xdr:rowOff>157724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2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148851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52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34049</xdr:rowOff>
    </xdr:from>
    <xdr:to>
      <xdr:col>41</xdr:col>
      <xdr:colOff>101600</xdr:colOff>
      <xdr:row>78</xdr:row>
      <xdr:rowOff>135649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07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126776</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49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65832</xdr:rowOff>
    </xdr:from>
    <xdr:to>
      <xdr:col>36</xdr:col>
      <xdr:colOff>165100</xdr:colOff>
      <xdr:row>78</xdr:row>
      <xdr:rowOff>167432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3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158559</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53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66063</xdr:rowOff>
    </xdr:from>
    <xdr:to>
      <xdr:col>54</xdr:col>
      <xdr:colOff>189865</xdr:colOff>
      <xdr:row>98</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839463"/>
          <a:ext cx="1270" cy="1102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12740</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614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66063</xdr:rowOff>
    </xdr:from>
    <xdr:to>
      <xdr:col>55</xdr:col>
      <xdr:colOff>88900</xdr:colOff>
      <xdr:row>92</xdr:row>
      <xdr:rowOff>66063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839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77305</xdr:rowOff>
    </xdr:from>
    <xdr:to>
      <xdr:col>55</xdr:col>
      <xdr:colOff>0</xdr:colOff>
      <xdr:row>96</xdr:row>
      <xdr:rowOff>56403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365055"/>
          <a:ext cx="838200" cy="150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119818</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579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141391</xdr:rowOff>
    </xdr:from>
    <xdr:to>
      <xdr:col>55</xdr:col>
      <xdr:colOff>50800</xdr:colOff>
      <xdr:row>97</xdr:row>
      <xdr:rowOff>71541</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60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77305</xdr:rowOff>
    </xdr:from>
    <xdr:to>
      <xdr:col>50</xdr:col>
      <xdr:colOff>114300</xdr:colOff>
      <xdr:row>97</xdr:row>
      <xdr:rowOff>88252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365055"/>
          <a:ext cx="889000" cy="35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160631</xdr:rowOff>
    </xdr:from>
    <xdr:to>
      <xdr:col>50</xdr:col>
      <xdr:colOff>165100</xdr:colOff>
      <xdr:row>97</xdr:row>
      <xdr:rowOff>90781</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619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81908</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71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88252</xdr:rowOff>
    </xdr:from>
    <xdr:to>
      <xdr:col>45</xdr:col>
      <xdr:colOff>177800</xdr:colOff>
      <xdr:row>98</xdr:row>
      <xdr:rowOff>27206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718902"/>
          <a:ext cx="889000" cy="110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14345</xdr:rowOff>
    </xdr:from>
    <xdr:to>
      <xdr:col>46</xdr:col>
      <xdr:colOff>38100</xdr:colOff>
      <xdr:row>97</xdr:row>
      <xdr:rowOff>115945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4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132472</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42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49640</xdr:rowOff>
    </xdr:from>
    <xdr:to>
      <xdr:col>41</xdr:col>
      <xdr:colOff>50800</xdr:colOff>
      <xdr:row>98</xdr:row>
      <xdr:rowOff>27206</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680290"/>
          <a:ext cx="889000" cy="149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39463</xdr:rowOff>
    </xdr:from>
    <xdr:to>
      <xdr:col>41</xdr:col>
      <xdr:colOff>101600</xdr:colOff>
      <xdr:row>97</xdr:row>
      <xdr:rowOff>141063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67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157590</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44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15839</xdr:rowOff>
    </xdr:from>
    <xdr:to>
      <xdr:col>36</xdr:col>
      <xdr:colOff>165100</xdr:colOff>
      <xdr:row>97</xdr:row>
      <xdr:rowOff>117439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646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108566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73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5603</xdr:rowOff>
    </xdr:from>
    <xdr:to>
      <xdr:col>55</xdr:col>
      <xdr:colOff>50800</xdr:colOff>
      <xdr:row>96</xdr:row>
      <xdr:rowOff>107203</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46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28480</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316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26505</xdr:rowOff>
    </xdr:from>
    <xdr:to>
      <xdr:col>50</xdr:col>
      <xdr:colOff>165100</xdr:colOff>
      <xdr:row>95</xdr:row>
      <xdr:rowOff>128105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31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144632</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089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37452</xdr:rowOff>
    </xdr:from>
    <xdr:to>
      <xdr:col>46</xdr:col>
      <xdr:colOff>38100</xdr:colOff>
      <xdr:row>97</xdr:row>
      <xdr:rowOff>139052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6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130179</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760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147856</xdr:rowOff>
    </xdr:from>
    <xdr:to>
      <xdr:col>41</xdr:col>
      <xdr:colOff>101600</xdr:colOff>
      <xdr:row>98</xdr:row>
      <xdr:rowOff>78006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7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69133</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87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170290</xdr:rowOff>
    </xdr:from>
    <xdr:to>
      <xdr:col>36</xdr:col>
      <xdr:colOff>165100</xdr:colOff>
      <xdr:row>97</xdr:row>
      <xdr:rowOff>100440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62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116967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40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31229</xdr:rowOff>
    </xdr:from>
    <xdr:to>
      <xdr:col>85</xdr:col>
      <xdr:colOff>126364</xdr:colOff>
      <xdr:row>38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346179"/>
          <a:ext cx="1269" cy="11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49086</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5641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149356</xdr:rowOff>
    </xdr:from>
    <xdr:ext cx="599010"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5121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31229</xdr:rowOff>
    </xdr:from>
    <xdr:to>
      <xdr:col>86</xdr:col>
      <xdr:colOff>25400</xdr:colOff>
      <xdr:row>31</xdr:row>
      <xdr:rowOff>31229</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346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18336</xdr:rowOff>
    </xdr:from>
    <xdr:to>
      <xdr:col>85</xdr:col>
      <xdr:colOff>127000</xdr:colOff>
      <xdr:row>38</xdr:row>
      <xdr:rowOff>20148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533436"/>
          <a:ext cx="838200" cy="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137986</xdr:rowOff>
    </xdr:from>
    <xdr:ext cx="469744"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310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115109</xdr:rowOff>
    </xdr:from>
    <xdr:to>
      <xdr:col>85</xdr:col>
      <xdr:colOff>177800</xdr:colOff>
      <xdr:row>38</xdr:row>
      <xdr:rowOff>45259</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45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18336</xdr:rowOff>
    </xdr:from>
    <xdr:to>
      <xdr:col>81</xdr:col>
      <xdr:colOff>50800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4592300" y="6533436"/>
          <a:ext cx="889000" cy="7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106256</xdr:rowOff>
    </xdr:from>
    <xdr:to>
      <xdr:col>81</xdr:col>
      <xdr:colOff>101600</xdr:colOff>
      <xdr:row>38</xdr:row>
      <xdr:rowOff>36406</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44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52933</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46428" y="622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89426</xdr:rowOff>
    </xdr:from>
    <xdr:to>
      <xdr:col>76</xdr:col>
      <xdr:colOff>165100</xdr:colOff>
      <xdr:row>38</xdr:row>
      <xdr:rowOff>19576</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433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36103</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57428" y="6208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25400</xdr:rowOff>
    </xdr:from>
    <xdr:to>
      <xdr:col>71</xdr:col>
      <xdr:colOff>177800</xdr:colOff>
      <xdr:row>38</xdr:row>
      <xdr:rowOff>25400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92403</xdr:rowOff>
    </xdr:from>
    <xdr:to>
      <xdr:col>72</xdr:col>
      <xdr:colOff>38100</xdr:colOff>
      <xdr:row>38</xdr:row>
      <xdr:rowOff>22554</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43605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39080</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68428" y="6211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56587</xdr:rowOff>
    </xdr:from>
    <xdr:to>
      <xdr:col>67</xdr:col>
      <xdr:colOff>101600</xdr:colOff>
      <xdr:row>37</xdr:row>
      <xdr:rowOff>158187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40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3264</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47111" y="617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140798</xdr:rowOff>
    </xdr:from>
    <xdr:to>
      <xdr:col>85</xdr:col>
      <xdr:colOff>177800</xdr:colOff>
      <xdr:row>38</xdr:row>
      <xdr:rowOff>70948</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484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93536</xdr:rowOff>
    </xdr:from>
    <xdr:ext cx="378565"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4371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138986</xdr:rowOff>
    </xdr:from>
    <xdr:to>
      <xdr:col>81</xdr:col>
      <xdr:colOff>101600</xdr:colOff>
      <xdr:row>38</xdr:row>
      <xdr:rowOff>69136</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48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60263</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46428" y="6575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4535</xdr:rowOff>
    </xdr:from>
    <xdr:to>
      <xdr:col>67</xdr:col>
      <xdr:colOff>101600</xdr:colOff>
      <xdr:row>51</xdr:row>
      <xdr:rowOff>106135</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49</xdr:row>
      <xdr:rowOff>122662</xdr:rowOff>
    </xdr:from>
    <xdr:ext cx="313932"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57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17983</xdr:rowOff>
    </xdr:from>
    <xdr:to>
      <xdr:col>85</xdr:col>
      <xdr:colOff>126364</xdr:colOff>
      <xdr:row>79</xdr:row>
      <xdr:rowOff>102033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019483"/>
          <a:ext cx="1269" cy="1627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105860</xdr:rowOff>
    </xdr:from>
    <xdr:ext cx="534377"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65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102033</xdr:rowOff>
    </xdr:from>
    <xdr:to>
      <xdr:col>86</xdr:col>
      <xdr:colOff>25400</xdr:colOff>
      <xdr:row>79</xdr:row>
      <xdr:rowOff>102033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646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136110</xdr:rowOff>
    </xdr:from>
    <xdr:ext cx="599010"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794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17983</xdr:rowOff>
    </xdr:from>
    <xdr:to>
      <xdr:col>86</xdr:col>
      <xdr:colOff>25400</xdr:colOff>
      <xdr:row>70</xdr:row>
      <xdr:rowOff>17983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019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32829</xdr:rowOff>
    </xdr:from>
    <xdr:to>
      <xdr:col>85</xdr:col>
      <xdr:colOff>127000</xdr:colOff>
      <xdr:row>76</xdr:row>
      <xdr:rowOff>48349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5481300" y="13063029"/>
          <a:ext cx="838200" cy="15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75226</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3105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96799</xdr:rowOff>
    </xdr:from>
    <xdr:to>
      <xdr:col>85</xdr:col>
      <xdr:colOff>177800</xdr:colOff>
      <xdr:row>77</xdr:row>
      <xdr:rowOff>26949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126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48349</xdr:rowOff>
    </xdr:from>
    <xdr:to>
      <xdr:col>81</xdr:col>
      <xdr:colOff>50800</xdr:colOff>
      <xdr:row>76</xdr:row>
      <xdr:rowOff>91884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3078549"/>
          <a:ext cx="889000" cy="43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35230</xdr:rowOff>
    </xdr:from>
    <xdr:to>
      <xdr:col>81</xdr:col>
      <xdr:colOff>101600</xdr:colOff>
      <xdr:row>76</xdr:row>
      <xdr:rowOff>136830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6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127957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315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91884</xdr:rowOff>
    </xdr:from>
    <xdr:to>
      <xdr:col>76</xdr:col>
      <xdr:colOff>114300</xdr:colOff>
      <xdr:row>76</xdr:row>
      <xdr:rowOff>156235</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3703300" y="13122084"/>
          <a:ext cx="889000" cy="64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55538</xdr:rowOff>
    </xdr:from>
    <xdr:to>
      <xdr:col>76</xdr:col>
      <xdr:colOff>165100</xdr:colOff>
      <xdr:row>76</xdr:row>
      <xdr:rowOff>157138</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85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148265</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3178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156235</xdr:rowOff>
    </xdr:from>
    <xdr:to>
      <xdr:col>71</xdr:col>
      <xdr:colOff>177800</xdr:colOff>
      <xdr:row>77</xdr:row>
      <xdr:rowOff>72568</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3186435"/>
          <a:ext cx="889000" cy="87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85776</xdr:rowOff>
    </xdr:from>
    <xdr:to>
      <xdr:col>72</xdr:col>
      <xdr:colOff>38100</xdr:colOff>
      <xdr:row>77</xdr:row>
      <xdr:rowOff>15926</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115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32453</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891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145262</xdr:rowOff>
    </xdr:from>
    <xdr:to>
      <xdr:col>67</xdr:col>
      <xdr:colOff>101600</xdr:colOff>
      <xdr:row>77</xdr:row>
      <xdr:rowOff>75412</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17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91939</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95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153479</xdr:rowOff>
    </xdr:from>
    <xdr:to>
      <xdr:col>85</xdr:col>
      <xdr:colOff>177800</xdr:colOff>
      <xdr:row>76</xdr:row>
      <xdr:rowOff>83629</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012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4907</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2863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168999</xdr:rowOff>
    </xdr:from>
    <xdr:to>
      <xdr:col>81</xdr:col>
      <xdr:colOff>101600</xdr:colOff>
      <xdr:row>76</xdr:row>
      <xdr:rowOff>99149</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027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115676</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2802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41084</xdr:rowOff>
    </xdr:from>
    <xdr:to>
      <xdr:col>76</xdr:col>
      <xdr:colOff>165100</xdr:colOff>
      <xdr:row>76</xdr:row>
      <xdr:rowOff>142684</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071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159211</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2846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105435</xdr:rowOff>
    </xdr:from>
    <xdr:to>
      <xdr:col>72</xdr:col>
      <xdr:colOff>38100</xdr:colOff>
      <xdr:row>77</xdr:row>
      <xdr:rowOff>35585</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3135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26712</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322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21768</xdr:rowOff>
    </xdr:from>
    <xdr:to>
      <xdr:col>67</xdr:col>
      <xdr:colOff>101600</xdr:colOff>
      <xdr:row>77</xdr:row>
      <xdr:rowOff>123368</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223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114495</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3316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27054</xdr:rowOff>
    </xdr:from>
    <xdr:to>
      <xdr:col>85</xdr:col>
      <xdr:colOff>126364</xdr:colOff>
      <xdr:row>99</xdr:row>
      <xdr:rowOff>21309</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629004"/>
          <a:ext cx="1269" cy="1365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25136</xdr:rowOff>
    </xdr:from>
    <xdr:ext cx="469744"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6998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21309</xdr:rowOff>
    </xdr:from>
    <xdr:to>
      <xdr:col>86</xdr:col>
      <xdr:colOff>25400</xdr:colOff>
      <xdr:row>99</xdr:row>
      <xdr:rowOff>21309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6994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145181</xdr:rowOff>
    </xdr:from>
    <xdr:ext cx="599010"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40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27054</xdr:rowOff>
    </xdr:from>
    <xdr:to>
      <xdr:col>86</xdr:col>
      <xdr:colOff>25400</xdr:colOff>
      <xdr:row>91</xdr:row>
      <xdr:rowOff>27054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629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59027</xdr:rowOff>
    </xdr:from>
    <xdr:to>
      <xdr:col>85</xdr:col>
      <xdr:colOff>127000</xdr:colOff>
      <xdr:row>99</xdr:row>
      <xdr:rowOff>17025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5481300" y="16861127"/>
          <a:ext cx="838200" cy="129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26533</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4857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3656</xdr:rowOff>
    </xdr:from>
    <xdr:to>
      <xdr:col>85</xdr:col>
      <xdr:colOff>177800</xdr:colOff>
      <xdr:row>97</xdr:row>
      <xdr:rowOff>105256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634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4719</xdr:rowOff>
    </xdr:from>
    <xdr:to>
      <xdr:col>81</xdr:col>
      <xdr:colOff>50800</xdr:colOff>
      <xdr:row>99</xdr:row>
      <xdr:rowOff>17025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4592300" y="16978269"/>
          <a:ext cx="889000" cy="1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477</xdr:rowOff>
    </xdr:from>
    <xdr:to>
      <xdr:col>81</xdr:col>
      <xdr:colOff>101600</xdr:colOff>
      <xdr:row>97</xdr:row>
      <xdr:rowOff>102077</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631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118604</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40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4719</xdr:rowOff>
    </xdr:from>
    <xdr:to>
      <xdr:col>76</xdr:col>
      <xdr:colOff>114300</xdr:colOff>
      <xdr:row>99</xdr:row>
      <xdr:rowOff>7058</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3703300" y="16978269"/>
          <a:ext cx="889000" cy="2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140519</xdr:rowOff>
    </xdr:from>
    <xdr:to>
      <xdr:col>76</xdr:col>
      <xdr:colOff>165100</xdr:colOff>
      <xdr:row>97</xdr:row>
      <xdr:rowOff>70669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5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87196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3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7058</xdr:rowOff>
    </xdr:from>
    <xdr:to>
      <xdr:col>71</xdr:col>
      <xdr:colOff>177800</xdr:colOff>
      <xdr:row>99</xdr:row>
      <xdr:rowOff>37516</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2814300" y="16980608"/>
          <a:ext cx="889000" cy="30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124653</xdr:rowOff>
    </xdr:from>
    <xdr:to>
      <xdr:col>72</xdr:col>
      <xdr:colOff>38100</xdr:colOff>
      <xdr:row>97</xdr:row>
      <xdr:rowOff>54803</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58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71330</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35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92664</xdr:rowOff>
    </xdr:from>
    <xdr:to>
      <xdr:col>67</xdr:col>
      <xdr:colOff>101600</xdr:colOff>
      <xdr:row>98</xdr:row>
      <xdr:rowOff>22814</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7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39341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47111" y="16498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8227</xdr:rowOff>
    </xdr:from>
    <xdr:to>
      <xdr:col>85</xdr:col>
      <xdr:colOff>177800</xdr:colOff>
      <xdr:row>98</xdr:row>
      <xdr:rowOff>109827</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681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158104</xdr:rowOff>
    </xdr:from>
    <xdr:ext cx="534377"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6788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137675</xdr:rowOff>
    </xdr:from>
    <xdr:to>
      <xdr:col>81</xdr:col>
      <xdr:colOff>101600</xdr:colOff>
      <xdr:row>99</xdr:row>
      <xdr:rowOff>67825</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693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58952</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46428" y="17032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125369</xdr:rowOff>
    </xdr:from>
    <xdr:to>
      <xdr:col>76</xdr:col>
      <xdr:colOff>165100</xdr:colOff>
      <xdr:row>99</xdr:row>
      <xdr:rowOff>55519</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6927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46646</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357428" y="17020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127708</xdr:rowOff>
    </xdr:from>
    <xdr:to>
      <xdr:col>72</xdr:col>
      <xdr:colOff>38100</xdr:colOff>
      <xdr:row>99</xdr:row>
      <xdr:rowOff>57858</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692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48985</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468428" y="1702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158166</xdr:rowOff>
    </xdr:from>
    <xdr:to>
      <xdr:col>67</xdr:col>
      <xdr:colOff>101600</xdr:colOff>
      <xdr:row>99</xdr:row>
      <xdr:rowOff>88316</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960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79443</xdr:rowOff>
    </xdr:from>
    <xdr:ext cx="378565"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625017" y="17052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40442</xdr:rowOff>
    </xdr:from>
    <xdr:to>
      <xdr:col>116</xdr:col>
      <xdr:colOff>62864</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355392"/>
          <a:ext cx="1269" cy="1299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158569</xdr:rowOff>
    </xdr:from>
    <xdr:ext cx="534377"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513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40442</xdr:rowOff>
    </xdr:from>
    <xdr:to>
      <xdr:col>116</xdr:col>
      <xdr:colOff>152400</xdr:colOff>
      <xdr:row>31</xdr:row>
      <xdr:rowOff>40442</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355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134785</xdr:rowOff>
    </xdr:from>
    <xdr:to>
      <xdr:col>116</xdr:col>
      <xdr:colOff>63500</xdr:colOff>
      <xdr:row>38</xdr:row>
      <xdr:rowOff>136706</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1323300" y="6649885"/>
          <a:ext cx="83820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122338</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294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99461</xdr:rowOff>
    </xdr:from>
    <xdr:to>
      <xdr:col>116</xdr:col>
      <xdr:colOff>114300</xdr:colOff>
      <xdr:row>38</xdr:row>
      <xdr:rowOff>29611</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44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136706</xdr:rowOff>
    </xdr:from>
    <xdr:to>
      <xdr:col>111</xdr:col>
      <xdr:colOff>177800</xdr:colOff>
      <xdr:row>38</xdr:row>
      <xdr:rowOff>138351</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0434300" y="6651806"/>
          <a:ext cx="889000" cy="1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146027</xdr:rowOff>
    </xdr:from>
    <xdr:to>
      <xdr:col>112</xdr:col>
      <xdr:colOff>38100</xdr:colOff>
      <xdr:row>38</xdr:row>
      <xdr:rowOff>76177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48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92704</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626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95740</xdr:rowOff>
    </xdr:from>
    <xdr:to>
      <xdr:col>107</xdr:col>
      <xdr:colOff>50800</xdr:colOff>
      <xdr:row>38</xdr:row>
      <xdr:rowOff>138351</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9545300" y="6610840"/>
          <a:ext cx="889000" cy="4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157206</xdr:rowOff>
    </xdr:from>
    <xdr:to>
      <xdr:col>107</xdr:col>
      <xdr:colOff>101600</xdr:colOff>
      <xdr:row>38</xdr:row>
      <xdr:rowOff>87356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500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103883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276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95740</xdr:rowOff>
    </xdr:from>
    <xdr:to>
      <xdr:col>102</xdr:col>
      <xdr:colOff>114300</xdr:colOff>
      <xdr:row>38</xdr:row>
      <xdr:rowOff>96769</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8656300" y="6610840"/>
          <a:ext cx="8890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160086</xdr:rowOff>
    </xdr:from>
    <xdr:to>
      <xdr:col>102</xdr:col>
      <xdr:colOff>165100</xdr:colOff>
      <xdr:row>38</xdr:row>
      <xdr:rowOff>90236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5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106763</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27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165915</xdr:rowOff>
    </xdr:from>
    <xdr:to>
      <xdr:col>98</xdr:col>
      <xdr:colOff>38100</xdr:colOff>
      <xdr:row>38</xdr:row>
      <xdr:rowOff>96065</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50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112592</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284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83985</xdr:rowOff>
    </xdr:from>
    <xdr:to>
      <xdr:col>116</xdr:col>
      <xdr:colOff>114300</xdr:colOff>
      <xdr:row>39</xdr:row>
      <xdr:rowOff>14135</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59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170362</xdr:rowOff>
    </xdr:from>
    <xdr:ext cx="378565"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5140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85906</xdr:rowOff>
    </xdr:from>
    <xdr:to>
      <xdr:col>112</xdr:col>
      <xdr:colOff>38100</xdr:colOff>
      <xdr:row>39</xdr:row>
      <xdr:rowOff>16056</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60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7183</xdr:rowOff>
    </xdr:from>
    <xdr:ext cx="378565"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4017" y="6693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87551</xdr:rowOff>
    </xdr:from>
    <xdr:to>
      <xdr:col>107</xdr:col>
      <xdr:colOff>101600</xdr:colOff>
      <xdr:row>39</xdr:row>
      <xdr:rowOff>17701</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602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8828</xdr:rowOff>
    </xdr:from>
    <xdr:ext cx="313932"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277333" y="66953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44940</xdr:rowOff>
    </xdr:from>
    <xdr:to>
      <xdr:col>102</xdr:col>
      <xdr:colOff>165100</xdr:colOff>
      <xdr:row>38</xdr:row>
      <xdr:rowOff>146540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56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137667</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310428" y="665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45969</xdr:rowOff>
    </xdr:from>
    <xdr:to>
      <xdr:col>98</xdr:col>
      <xdr:colOff>38100</xdr:colOff>
      <xdr:row>38</xdr:row>
      <xdr:rowOff>147569</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56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138696</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21428" y="665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42621</xdr:rowOff>
    </xdr:from>
    <xdr:to>
      <xdr:col>116</xdr:col>
      <xdr:colOff>62864</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615121"/>
          <a:ext cx="1269" cy="1544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160748</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39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42621</xdr:rowOff>
    </xdr:from>
    <xdr:to>
      <xdr:col>116</xdr:col>
      <xdr:colOff>152400</xdr:colOff>
      <xdr:row>50</xdr:row>
      <xdr:rowOff>42621</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61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19994</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7926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168567</xdr:rowOff>
    </xdr:from>
    <xdr:to>
      <xdr:col>116</xdr:col>
      <xdr:colOff>114300</xdr:colOff>
      <xdr:row>58</xdr:row>
      <xdr:rowOff>98717</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94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140183</xdr:rowOff>
    </xdr:from>
    <xdr:to>
      <xdr:col>112</xdr:col>
      <xdr:colOff>38100</xdr:colOff>
      <xdr:row>58</xdr:row>
      <xdr:rowOff>70333</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91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86860</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68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5461</xdr:rowOff>
    </xdr:from>
    <xdr:to>
      <xdr:col>107</xdr:col>
      <xdr:colOff>101600</xdr:colOff>
      <xdr:row>58</xdr:row>
      <xdr:rowOff>107061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94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123588</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72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162585</xdr:rowOff>
    </xdr:from>
    <xdr:to>
      <xdr:col>102</xdr:col>
      <xdr:colOff>165100</xdr:colOff>
      <xdr:row>58</xdr:row>
      <xdr:rowOff>92735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9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109262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710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159842</xdr:rowOff>
    </xdr:from>
    <xdr:to>
      <xdr:col>98</xdr:col>
      <xdr:colOff>38100</xdr:colOff>
      <xdr:row>58</xdr:row>
      <xdr:rowOff>89992</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93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106519</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70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73</xdr:row>
      <xdr:rowOff>88984</xdr:rowOff>
    </xdr:from>
    <xdr:to>
      <xdr:col>116</xdr:col>
      <xdr:colOff>62864</xdr:colOff>
      <xdr:row>78</xdr:row>
      <xdr:rowOff>156110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604834"/>
          <a:ext cx="1269" cy="92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159937</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53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156110</xdr:rowOff>
    </xdr:from>
    <xdr:to>
      <xdr:col>116</xdr:col>
      <xdr:colOff>152400</xdr:colOff>
      <xdr:row>78</xdr:row>
      <xdr:rowOff>156110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529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35661</xdr:rowOff>
    </xdr:from>
    <xdr:ext cx="534377"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2380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73</xdr:row>
      <xdr:rowOff>88984</xdr:rowOff>
    </xdr:from>
    <xdr:to>
      <xdr:col>116</xdr:col>
      <xdr:colOff>152400</xdr:colOff>
      <xdr:row>73</xdr:row>
      <xdr:rowOff>88984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604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12109</xdr:rowOff>
    </xdr:from>
    <xdr:to>
      <xdr:col>116</xdr:col>
      <xdr:colOff>63500</xdr:colOff>
      <xdr:row>75</xdr:row>
      <xdr:rowOff>126327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1323300" y="12870859"/>
          <a:ext cx="838200" cy="114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33983</xdr:rowOff>
    </xdr:from>
    <xdr:ext cx="534377"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30641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55556</xdr:rowOff>
    </xdr:from>
    <xdr:to>
      <xdr:col>116</xdr:col>
      <xdr:colOff>114300</xdr:colOff>
      <xdr:row>76</xdr:row>
      <xdr:rowOff>157156</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308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69</xdr:row>
      <xdr:rowOff>116236</xdr:rowOff>
    </xdr:from>
    <xdr:to>
      <xdr:col>111</xdr:col>
      <xdr:colOff>177800</xdr:colOff>
      <xdr:row>75</xdr:row>
      <xdr:rowOff>126327</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0434300" y="11946286"/>
          <a:ext cx="889000" cy="1038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69452</xdr:rowOff>
    </xdr:from>
    <xdr:to>
      <xdr:col>112</xdr:col>
      <xdr:colOff>38100</xdr:colOff>
      <xdr:row>75</xdr:row>
      <xdr:rowOff>171053</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292820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16129</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270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69</xdr:row>
      <xdr:rowOff>116236</xdr:rowOff>
    </xdr:from>
    <xdr:to>
      <xdr:col>107</xdr:col>
      <xdr:colOff>50800</xdr:colOff>
      <xdr:row>71</xdr:row>
      <xdr:rowOff>117053</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9545300" y="11946286"/>
          <a:ext cx="889000" cy="34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42788</xdr:rowOff>
    </xdr:from>
    <xdr:to>
      <xdr:col>107</xdr:col>
      <xdr:colOff>101600</xdr:colOff>
      <xdr:row>75</xdr:row>
      <xdr:rowOff>144388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2901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135515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2994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69</xdr:row>
      <xdr:rowOff>159310</xdr:rowOff>
    </xdr:from>
    <xdr:to>
      <xdr:col>102</xdr:col>
      <xdr:colOff>114300</xdr:colOff>
      <xdr:row>71</xdr:row>
      <xdr:rowOff>117053</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18656300" y="11989360"/>
          <a:ext cx="889000" cy="300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76540</xdr:rowOff>
    </xdr:from>
    <xdr:to>
      <xdr:col>102</xdr:col>
      <xdr:colOff>165100</xdr:colOff>
      <xdr:row>76</xdr:row>
      <xdr:rowOff>6690</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293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169267</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302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81111</xdr:rowOff>
    </xdr:from>
    <xdr:to>
      <xdr:col>98</xdr:col>
      <xdr:colOff>38100</xdr:colOff>
      <xdr:row>76</xdr:row>
      <xdr:rowOff>11261</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293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2388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303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132759</xdr:rowOff>
    </xdr:from>
    <xdr:to>
      <xdr:col>116</xdr:col>
      <xdr:colOff>114300</xdr:colOff>
      <xdr:row>75</xdr:row>
      <xdr:rowOff>62909</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2820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155636</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267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75527</xdr:rowOff>
    </xdr:from>
    <xdr:to>
      <xdr:col>112</xdr:col>
      <xdr:colOff>38100</xdr:colOff>
      <xdr:row>76</xdr:row>
      <xdr:rowOff>5677</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293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168254</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302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69</xdr:row>
      <xdr:rowOff>65436</xdr:rowOff>
    </xdr:from>
    <xdr:to>
      <xdr:col>107</xdr:col>
      <xdr:colOff>101600</xdr:colOff>
      <xdr:row>69</xdr:row>
      <xdr:rowOff>167036</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189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68</xdr:row>
      <xdr:rowOff>12113</xdr:rowOff>
    </xdr:from>
    <xdr:ext cx="59901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34795" y="11670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66253</xdr:rowOff>
    </xdr:from>
    <xdr:to>
      <xdr:col>102</xdr:col>
      <xdr:colOff>165100</xdr:colOff>
      <xdr:row>71</xdr:row>
      <xdr:rowOff>167853</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223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70</xdr:row>
      <xdr:rowOff>12930</xdr:rowOff>
    </xdr:from>
    <xdr:ext cx="59901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45795" y="12014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69</xdr:row>
      <xdr:rowOff>108510</xdr:rowOff>
    </xdr:from>
    <xdr:to>
      <xdr:col>98</xdr:col>
      <xdr:colOff>38100</xdr:colOff>
      <xdr:row>70</xdr:row>
      <xdr:rowOff>38660</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193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68</xdr:row>
      <xdr:rowOff>55187</xdr:rowOff>
    </xdr:from>
    <xdr:ext cx="599010"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56795" y="11713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歳出総額は、住民一人当たり約</a:t>
          </a:r>
          <a:r>
            <a:rPr kumimoji="1" lang="en-US" altLang="ja-JP" sz="1100">
              <a:solidFill>
                <a:schemeClr val="dk1"/>
              </a:solidFill>
              <a:effectLst/>
              <a:latin typeface="+mn-lt"/>
              <a:ea typeface="+mn-ea"/>
              <a:cs typeface="+mn-cs"/>
            </a:rPr>
            <a:t>757</a:t>
          </a:r>
          <a:r>
            <a:rPr kumimoji="1" lang="ja-JP" altLang="ja-JP" sz="1100">
              <a:solidFill>
                <a:schemeClr val="dk1"/>
              </a:solidFill>
              <a:effectLst/>
              <a:latin typeface="+mn-lt"/>
              <a:ea typeface="+mn-ea"/>
              <a:cs typeface="+mn-cs"/>
            </a:rPr>
            <a:t>千円となっており、昨年度より</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千円の増額となった。住民一人当たりのコストを性質別で見た場合、類似団体との比較ではいずれもほぼ同水準を保っているが、普通建設事業費において大きく上回っている。要因は、</a:t>
          </a:r>
          <a:r>
            <a:rPr kumimoji="1" lang="ja-JP" altLang="en-US" sz="1100">
              <a:solidFill>
                <a:schemeClr val="dk1"/>
              </a:solidFill>
              <a:effectLst/>
              <a:latin typeface="+mn-lt"/>
              <a:ea typeface="+mn-ea"/>
              <a:cs typeface="+mn-cs"/>
            </a:rPr>
            <a:t>地域学習交流センター建設</a:t>
          </a:r>
          <a:r>
            <a:rPr kumimoji="1" lang="ja-JP" altLang="ja-JP" sz="1100">
              <a:solidFill>
                <a:schemeClr val="dk1"/>
              </a:solidFill>
              <a:effectLst/>
              <a:latin typeface="+mn-lt"/>
              <a:ea typeface="+mn-ea"/>
              <a:cs typeface="+mn-cs"/>
            </a:rPr>
            <a:t>事業によるものである。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岡山県和気町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12,871
12,520
144.21
10,370,548
9,748,512
579,801
5,778,671
9,957,672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13.0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125603</xdr:rowOff>
    </xdr:from>
    <xdr:to>
      <xdr:col>24</xdr:col>
      <xdr:colOff>62865</xdr:colOff>
      <xdr:row>38</xdr:row>
      <xdr:rowOff>91504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097653"/>
          <a:ext cx="1270" cy="1508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95331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10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91504</xdr:rowOff>
    </xdr:from>
    <xdr:to>
      <xdr:col>24</xdr:col>
      <xdr:colOff>152400</xdr:colOff>
      <xdr:row>38</xdr:row>
      <xdr:rowOff>91504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06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72280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7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125603</xdr:rowOff>
    </xdr:from>
    <xdr:to>
      <xdr:col>24</xdr:col>
      <xdr:colOff>152400</xdr:colOff>
      <xdr:row>29</xdr:row>
      <xdr:rowOff>125603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097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87884</xdr:rowOff>
    </xdr:from>
    <xdr:to>
      <xdr:col>24</xdr:col>
      <xdr:colOff>63500</xdr:colOff>
      <xdr:row>37</xdr:row>
      <xdr:rowOff>6922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60084"/>
          <a:ext cx="8382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127207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56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104330</xdr:rowOff>
    </xdr:from>
    <xdr:to>
      <xdr:col>24</xdr:col>
      <xdr:colOff>114300</xdr:colOff>
      <xdr:row>36</xdr:row>
      <xdr:rowOff>34480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0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6922</xdr:rowOff>
    </xdr:from>
    <xdr:to>
      <xdr:col>19</xdr:col>
      <xdr:colOff>177800</xdr:colOff>
      <xdr:row>37</xdr:row>
      <xdr:rowOff>69405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350572"/>
          <a:ext cx="889000" cy="62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130048</xdr:rowOff>
    </xdr:from>
    <xdr:to>
      <xdr:col>20</xdr:col>
      <xdr:colOff>38100</xdr:colOff>
      <xdr:row>36</xdr:row>
      <xdr:rowOff>60198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76725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06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69405</xdr:rowOff>
    </xdr:from>
    <xdr:to>
      <xdr:col>15</xdr:col>
      <xdr:colOff>50800</xdr:colOff>
      <xdr:row>37</xdr:row>
      <xdr:rowOff>135318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413055"/>
          <a:ext cx="889000" cy="6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163957</xdr:rowOff>
    </xdr:from>
    <xdr:to>
      <xdr:col>15</xdr:col>
      <xdr:colOff>101600</xdr:colOff>
      <xdr:row>36</xdr:row>
      <xdr:rowOff>94107</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6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110634</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3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71310</xdr:rowOff>
    </xdr:from>
    <xdr:to>
      <xdr:col>10</xdr:col>
      <xdr:colOff>114300</xdr:colOff>
      <xdr:row>37</xdr:row>
      <xdr:rowOff>135318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41496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24130</xdr:rowOff>
    </xdr:from>
    <xdr:to>
      <xdr:col>10</xdr:col>
      <xdr:colOff>165100</xdr:colOff>
      <xdr:row>36</xdr:row>
      <xdr:rowOff>125730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142257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7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143781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37084</xdr:rowOff>
    </xdr:from>
    <xdr:to>
      <xdr:col>24</xdr:col>
      <xdr:colOff>114300</xdr:colOff>
      <xdr:row>36</xdr:row>
      <xdr:rowOff>138684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0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15511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87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127572</xdr:rowOff>
    </xdr:from>
    <xdr:to>
      <xdr:col>20</xdr:col>
      <xdr:colOff>38100</xdr:colOff>
      <xdr:row>37</xdr:row>
      <xdr:rowOff>57722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9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48849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92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18605</xdr:rowOff>
    </xdr:from>
    <xdr:to>
      <xdr:col>15</xdr:col>
      <xdr:colOff>101600</xdr:colOff>
      <xdr:row>37</xdr:row>
      <xdr:rowOff>120205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6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111332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454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84518</xdr:rowOff>
    </xdr:from>
    <xdr:to>
      <xdr:col>10</xdr:col>
      <xdr:colOff>165100</xdr:colOff>
      <xdr:row>38</xdr:row>
      <xdr:rowOff>14669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4281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5796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520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20510</xdr:rowOff>
    </xdr:from>
    <xdr:to>
      <xdr:col>6</xdr:col>
      <xdr:colOff>38100</xdr:colOff>
      <xdr:row>37</xdr:row>
      <xdr:rowOff>122110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6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113237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456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40638</xdr:rowOff>
    </xdr:from>
    <xdr:to>
      <xdr:col>24</xdr:col>
      <xdr:colOff>62865</xdr:colOff>
      <xdr:row>58</xdr:row>
      <xdr:rowOff>77260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84588"/>
          <a:ext cx="1270" cy="1236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81087</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2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77260</xdr:rowOff>
    </xdr:from>
    <xdr:to>
      <xdr:col>24</xdr:col>
      <xdr:colOff>152400</xdr:colOff>
      <xdr:row>58</xdr:row>
      <xdr:rowOff>77260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2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158765</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59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437,834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40638</xdr:rowOff>
    </xdr:from>
    <xdr:to>
      <xdr:col>24</xdr:col>
      <xdr:colOff>152400</xdr:colOff>
      <xdr:row>51</xdr:row>
      <xdr:rowOff>40638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8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29159</xdr:rowOff>
    </xdr:from>
    <xdr:to>
      <xdr:col>24</xdr:col>
      <xdr:colOff>63500</xdr:colOff>
      <xdr:row>57</xdr:row>
      <xdr:rowOff>30785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801809"/>
          <a:ext cx="838200" cy="1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79143</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508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56266</xdr:rowOff>
    </xdr:from>
    <xdr:to>
      <xdr:col>24</xdr:col>
      <xdr:colOff>114300</xdr:colOff>
      <xdr:row>56</xdr:row>
      <xdr:rowOff>157866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65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29159</xdr:rowOff>
    </xdr:from>
    <xdr:to>
      <xdr:col>19</xdr:col>
      <xdr:colOff>177800</xdr:colOff>
      <xdr:row>57</xdr:row>
      <xdr:rowOff>168435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801809"/>
          <a:ext cx="889000" cy="139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98194</xdr:rowOff>
    </xdr:from>
    <xdr:to>
      <xdr:col>20</xdr:col>
      <xdr:colOff>38100</xdr:colOff>
      <xdr:row>57</xdr:row>
      <xdr:rowOff>28344</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99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44871</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474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168435</xdr:rowOff>
    </xdr:from>
    <xdr:to>
      <xdr:col>15</xdr:col>
      <xdr:colOff>50800</xdr:colOff>
      <xdr:row>58</xdr:row>
      <xdr:rowOff>7141</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941085"/>
          <a:ext cx="889000" cy="10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112887</xdr:rowOff>
    </xdr:from>
    <xdr:to>
      <xdr:col>15</xdr:col>
      <xdr:colOff>101600</xdr:colOff>
      <xdr:row>57</xdr:row>
      <xdr:rowOff>43037</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71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59564</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489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164885</xdr:rowOff>
    </xdr:from>
    <xdr:to>
      <xdr:col>10</xdr:col>
      <xdr:colOff>114300</xdr:colOff>
      <xdr:row>58</xdr:row>
      <xdr:rowOff>7141</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594635"/>
          <a:ext cx="889000" cy="356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121655</xdr:rowOff>
    </xdr:from>
    <xdr:to>
      <xdr:col>10</xdr:col>
      <xdr:colOff>165100</xdr:colOff>
      <xdr:row>57</xdr:row>
      <xdr:rowOff>51805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72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68332</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498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160289</xdr:rowOff>
    </xdr:from>
    <xdr:to>
      <xdr:col>6</xdr:col>
      <xdr:colOff>38100</xdr:colOff>
      <xdr:row>55</xdr:row>
      <xdr:rowOff>90439</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4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106966</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193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151435</xdr:rowOff>
    </xdr:from>
    <xdr:to>
      <xdr:col>24</xdr:col>
      <xdr:colOff>114300</xdr:colOff>
      <xdr:row>57</xdr:row>
      <xdr:rowOff>81585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5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129862</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731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149809</xdr:rowOff>
    </xdr:from>
    <xdr:to>
      <xdr:col>20</xdr:col>
      <xdr:colOff>38100</xdr:colOff>
      <xdr:row>57</xdr:row>
      <xdr:rowOff>79959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5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71086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843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117635</xdr:rowOff>
    </xdr:from>
    <xdr:to>
      <xdr:col>15</xdr:col>
      <xdr:colOff>101600</xdr:colOff>
      <xdr:row>58</xdr:row>
      <xdr:rowOff>47785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9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38912</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983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127791</xdr:rowOff>
    </xdr:from>
    <xdr:to>
      <xdr:col>10</xdr:col>
      <xdr:colOff>165100</xdr:colOff>
      <xdr:row>58</xdr:row>
      <xdr:rowOff>57941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00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49068</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99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114085</xdr:rowOff>
    </xdr:from>
    <xdr:to>
      <xdr:col>6</xdr:col>
      <xdr:colOff>38100</xdr:colOff>
      <xdr:row>56</xdr:row>
      <xdr:rowOff>44235</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54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35362</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636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3646</xdr:rowOff>
    </xdr:from>
    <xdr:to>
      <xdr:col>24</xdr:col>
      <xdr:colOff>62865</xdr:colOff>
      <xdr:row>79</xdr:row>
      <xdr:rowOff>28135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76596"/>
          <a:ext cx="1270" cy="1396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31962</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76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28135</xdr:rowOff>
    </xdr:from>
    <xdr:to>
      <xdr:col>24</xdr:col>
      <xdr:colOff>152400</xdr:colOff>
      <xdr:row>79</xdr:row>
      <xdr:rowOff>28135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72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121773</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5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296,129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3646</xdr:rowOff>
    </xdr:from>
    <xdr:to>
      <xdr:col>24</xdr:col>
      <xdr:colOff>152400</xdr:colOff>
      <xdr:row>71</xdr:row>
      <xdr:rowOff>3646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7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68157</xdr:rowOff>
    </xdr:from>
    <xdr:to>
      <xdr:col>24</xdr:col>
      <xdr:colOff>63500</xdr:colOff>
      <xdr:row>78</xdr:row>
      <xdr:rowOff>7021</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098357"/>
          <a:ext cx="838200" cy="281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17099</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0472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38672</xdr:rowOff>
    </xdr:from>
    <xdr:to>
      <xdr:col>24</xdr:col>
      <xdr:colOff>114300</xdr:colOff>
      <xdr:row>76</xdr:row>
      <xdr:rowOff>140272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126433</xdr:rowOff>
    </xdr:from>
    <xdr:to>
      <xdr:col>19</xdr:col>
      <xdr:colOff>177800</xdr:colOff>
      <xdr:row>78</xdr:row>
      <xdr:rowOff>7021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3328083"/>
          <a:ext cx="889000" cy="52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166413</xdr:rowOff>
    </xdr:from>
    <xdr:to>
      <xdr:col>20</xdr:col>
      <xdr:colOff>38100</xdr:colOff>
      <xdr:row>77</xdr:row>
      <xdr:rowOff>96563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96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113090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71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126433</xdr:rowOff>
    </xdr:from>
    <xdr:to>
      <xdr:col>15</xdr:col>
      <xdr:colOff>50800</xdr:colOff>
      <xdr:row>77</xdr:row>
      <xdr:rowOff>148158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328083"/>
          <a:ext cx="889000" cy="21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114064</xdr:rowOff>
    </xdr:from>
    <xdr:to>
      <xdr:col>15</xdr:col>
      <xdr:colOff>101600</xdr:colOff>
      <xdr:row>78</xdr:row>
      <xdr:rowOff>44214</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31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35341</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408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148158</xdr:rowOff>
    </xdr:from>
    <xdr:to>
      <xdr:col>10</xdr:col>
      <xdr:colOff>114300</xdr:colOff>
      <xdr:row>79</xdr:row>
      <xdr:rowOff>13019</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349808"/>
          <a:ext cx="889000" cy="207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10261</xdr:rowOff>
    </xdr:from>
    <xdr:to>
      <xdr:col>10</xdr:col>
      <xdr:colOff>165100</xdr:colOff>
      <xdr:row>77</xdr:row>
      <xdr:rowOff>111861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128388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987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72926</xdr:rowOff>
    </xdr:from>
    <xdr:to>
      <xdr:col>6</xdr:col>
      <xdr:colOff>38100</xdr:colOff>
      <xdr:row>79</xdr:row>
      <xdr:rowOff>3076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4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19603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221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17357</xdr:rowOff>
    </xdr:from>
    <xdr:to>
      <xdr:col>24</xdr:col>
      <xdr:colOff>114300</xdr:colOff>
      <xdr:row>76</xdr:row>
      <xdr:rowOff>118957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047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40234</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898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127671</xdr:rowOff>
    </xdr:from>
    <xdr:to>
      <xdr:col>20</xdr:col>
      <xdr:colOff>38100</xdr:colOff>
      <xdr:row>78</xdr:row>
      <xdr:rowOff>57821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32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48948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422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75633</xdr:rowOff>
    </xdr:from>
    <xdr:to>
      <xdr:col>15</xdr:col>
      <xdr:colOff>101600</xdr:colOff>
      <xdr:row>78</xdr:row>
      <xdr:rowOff>5783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77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22310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052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97358</xdr:rowOff>
    </xdr:from>
    <xdr:to>
      <xdr:col>10</xdr:col>
      <xdr:colOff>165100</xdr:colOff>
      <xdr:row>78</xdr:row>
      <xdr:rowOff>27508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2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18635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391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133669</xdr:rowOff>
    </xdr:from>
    <xdr:to>
      <xdr:col>6</xdr:col>
      <xdr:colOff>38100</xdr:colOff>
      <xdr:row>79</xdr:row>
      <xdr:rowOff>63819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506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54946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599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56338</xdr:rowOff>
    </xdr:from>
    <xdr:to>
      <xdr:col>24</xdr:col>
      <xdr:colOff>62865</xdr:colOff>
      <xdr:row>99</xdr:row>
      <xdr:rowOff>133429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58288"/>
          <a:ext cx="1270" cy="1448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137256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110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133429</xdr:rowOff>
    </xdr:from>
    <xdr:to>
      <xdr:col>24</xdr:col>
      <xdr:colOff>152400</xdr:colOff>
      <xdr:row>99</xdr:row>
      <xdr:rowOff>133429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106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3015</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433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159,908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56338</xdr:rowOff>
    </xdr:from>
    <xdr:to>
      <xdr:col>24</xdr:col>
      <xdr:colOff>152400</xdr:colOff>
      <xdr:row>91</xdr:row>
      <xdr:rowOff>56338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58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79632</xdr:rowOff>
    </xdr:from>
    <xdr:to>
      <xdr:col>24</xdr:col>
      <xdr:colOff>63500</xdr:colOff>
      <xdr:row>98</xdr:row>
      <xdr:rowOff>84455</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881732"/>
          <a:ext cx="838200" cy="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12205</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71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160778</xdr:rowOff>
    </xdr:from>
    <xdr:to>
      <xdr:col>24</xdr:col>
      <xdr:colOff>114300</xdr:colOff>
      <xdr:row>97</xdr:row>
      <xdr:rowOff>90928</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6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14928</xdr:rowOff>
    </xdr:from>
    <xdr:to>
      <xdr:col>19</xdr:col>
      <xdr:colOff>177800</xdr:colOff>
      <xdr:row>98</xdr:row>
      <xdr:rowOff>79632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817028"/>
          <a:ext cx="889000" cy="64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31587</xdr:rowOff>
    </xdr:from>
    <xdr:to>
      <xdr:col>20</xdr:col>
      <xdr:colOff>38100</xdr:colOff>
      <xdr:row>97</xdr:row>
      <xdr:rowOff>133187</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6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149714</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43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14928</xdr:rowOff>
    </xdr:from>
    <xdr:to>
      <xdr:col>15</xdr:col>
      <xdr:colOff>50800</xdr:colOff>
      <xdr:row>98</xdr:row>
      <xdr:rowOff>31953</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817028"/>
          <a:ext cx="889000" cy="1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54611</xdr:rowOff>
    </xdr:from>
    <xdr:to>
      <xdr:col>15</xdr:col>
      <xdr:colOff>101600</xdr:colOff>
      <xdr:row>97</xdr:row>
      <xdr:rowOff>156211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8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1288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46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31953</xdr:rowOff>
    </xdr:from>
    <xdr:to>
      <xdr:col>10</xdr:col>
      <xdr:colOff>114300</xdr:colOff>
      <xdr:row>98</xdr:row>
      <xdr:rowOff>77781</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834053"/>
          <a:ext cx="889000" cy="45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66399</xdr:rowOff>
    </xdr:from>
    <xdr:to>
      <xdr:col>10</xdr:col>
      <xdr:colOff>165100</xdr:colOff>
      <xdr:row>97</xdr:row>
      <xdr:rowOff>167999</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9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13076</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7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156815</xdr:rowOff>
    </xdr:from>
    <xdr:to>
      <xdr:col>6</xdr:col>
      <xdr:colOff>38100</xdr:colOff>
      <xdr:row>98</xdr:row>
      <xdr:rowOff>86965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103492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62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33655</xdr:rowOff>
    </xdr:from>
    <xdr:to>
      <xdr:col>24</xdr:col>
      <xdr:colOff>114300</xdr:colOff>
      <xdr:row>98</xdr:row>
      <xdr:rowOff>135255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83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12082</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81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28832</xdr:rowOff>
    </xdr:from>
    <xdr:to>
      <xdr:col>20</xdr:col>
      <xdr:colOff>38100</xdr:colOff>
      <xdr:row>98</xdr:row>
      <xdr:rowOff>130432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83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121559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923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135578</xdr:rowOff>
    </xdr:from>
    <xdr:to>
      <xdr:col>15</xdr:col>
      <xdr:colOff>101600</xdr:colOff>
      <xdr:row>98</xdr:row>
      <xdr:rowOff>65728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76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56855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858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152603</xdr:rowOff>
    </xdr:from>
    <xdr:to>
      <xdr:col>10</xdr:col>
      <xdr:colOff>165100</xdr:colOff>
      <xdr:row>98</xdr:row>
      <xdr:rowOff>82753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78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73880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87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26981</xdr:rowOff>
    </xdr:from>
    <xdr:to>
      <xdr:col>6</xdr:col>
      <xdr:colOff>38100</xdr:colOff>
      <xdr:row>98</xdr:row>
      <xdr:rowOff>128581</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2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119708</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2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140462</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55412"/>
          <a:ext cx="127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87139</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23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140462</xdr:rowOff>
    </xdr:from>
    <xdr:to>
      <xdr:col>55</xdr:col>
      <xdr:colOff>88900</xdr:colOff>
      <xdr:row>31</xdr:row>
      <xdr:rowOff>140462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55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6240</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498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154813</xdr:rowOff>
    </xdr:from>
    <xdr:to>
      <xdr:col>55</xdr:col>
      <xdr:colOff>50800</xdr:colOff>
      <xdr:row>38</xdr:row>
      <xdr:rowOff>84963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498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139954</xdr:rowOff>
    </xdr:from>
    <xdr:to>
      <xdr:col>50</xdr:col>
      <xdr:colOff>165100</xdr:colOff>
      <xdr:row>38</xdr:row>
      <xdr:rowOff>70104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48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86631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258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158242</xdr:rowOff>
    </xdr:from>
    <xdr:to>
      <xdr:col>46</xdr:col>
      <xdr:colOff>38100</xdr:colOff>
      <xdr:row>38</xdr:row>
      <xdr:rowOff>88392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104919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277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6604</xdr:rowOff>
    </xdr:from>
    <xdr:to>
      <xdr:col>41</xdr:col>
      <xdr:colOff>101600</xdr:colOff>
      <xdr:row>38</xdr:row>
      <xdr:rowOff>108204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21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124731</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2969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69469</xdr:rowOff>
    </xdr:from>
    <xdr:to>
      <xdr:col>36</xdr:col>
      <xdr:colOff>165100</xdr:colOff>
      <xdr:row>37</xdr:row>
      <xdr:rowOff>171069</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413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16146</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188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49476</xdr:rowOff>
    </xdr:from>
    <xdr:to>
      <xdr:col>54</xdr:col>
      <xdr:colOff>189865</xdr:colOff>
      <xdr:row>58</xdr:row>
      <xdr:rowOff>93797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93426"/>
          <a:ext cx="1270" cy="1244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97624</xdr:rowOff>
    </xdr:from>
    <xdr:ext cx="534377"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41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93797</xdr:rowOff>
    </xdr:from>
    <xdr:to>
      <xdr:col>55</xdr:col>
      <xdr:colOff>88900</xdr:colOff>
      <xdr:row>58</xdr:row>
      <xdr:rowOff>93797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37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167603</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68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282,234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49476</xdr:rowOff>
    </xdr:from>
    <xdr:to>
      <xdr:col>55</xdr:col>
      <xdr:colOff>88900</xdr:colOff>
      <xdr:row>51</xdr:row>
      <xdr:rowOff>49476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93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160544</xdr:rowOff>
    </xdr:from>
    <xdr:to>
      <xdr:col>55</xdr:col>
      <xdr:colOff>0</xdr:colOff>
      <xdr:row>58</xdr:row>
      <xdr:rowOff>857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933194"/>
          <a:ext cx="838200" cy="11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90202</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691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67325</xdr:rowOff>
    </xdr:from>
    <xdr:to>
      <xdr:col>55</xdr:col>
      <xdr:colOff>50800</xdr:colOff>
      <xdr:row>57</xdr:row>
      <xdr:rowOff>168925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3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146224</xdr:rowOff>
    </xdr:from>
    <xdr:to>
      <xdr:col>50</xdr:col>
      <xdr:colOff>114300</xdr:colOff>
      <xdr:row>58</xdr:row>
      <xdr:rowOff>857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9918874"/>
          <a:ext cx="889000" cy="26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68001</xdr:rowOff>
    </xdr:from>
    <xdr:to>
      <xdr:col>50</xdr:col>
      <xdr:colOff>165100</xdr:colOff>
      <xdr:row>57</xdr:row>
      <xdr:rowOff>169601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40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14678</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15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146224</xdr:rowOff>
    </xdr:from>
    <xdr:to>
      <xdr:col>45</xdr:col>
      <xdr:colOff>177800</xdr:colOff>
      <xdr:row>57</xdr:row>
      <xdr:rowOff>158157</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918874"/>
          <a:ext cx="889000" cy="11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79061</xdr:rowOff>
    </xdr:from>
    <xdr:to>
      <xdr:col>46</xdr:col>
      <xdr:colOff>38100</xdr:colOff>
      <xdr:row>58</xdr:row>
      <xdr:rowOff>9211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5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25738</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62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116077</xdr:rowOff>
    </xdr:from>
    <xdr:to>
      <xdr:col>41</xdr:col>
      <xdr:colOff>50800</xdr:colOff>
      <xdr:row>57</xdr:row>
      <xdr:rowOff>158157</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888727"/>
          <a:ext cx="889000" cy="4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83262</xdr:rowOff>
    </xdr:from>
    <xdr:to>
      <xdr:col>41</xdr:col>
      <xdr:colOff>101600</xdr:colOff>
      <xdr:row>58</xdr:row>
      <xdr:rowOff>13412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5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29939</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63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93106</xdr:rowOff>
    </xdr:from>
    <xdr:to>
      <xdr:col>36</xdr:col>
      <xdr:colOff>165100</xdr:colOff>
      <xdr:row>58</xdr:row>
      <xdr:rowOff>23256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14383</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95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109744</xdr:rowOff>
    </xdr:from>
    <xdr:to>
      <xdr:col>55</xdr:col>
      <xdr:colOff>50800</xdr:colOff>
      <xdr:row>58</xdr:row>
      <xdr:rowOff>39894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8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45752</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818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121507</xdr:rowOff>
    </xdr:from>
    <xdr:to>
      <xdr:col>50</xdr:col>
      <xdr:colOff>165100</xdr:colOff>
      <xdr:row>58</xdr:row>
      <xdr:rowOff>51657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94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42784</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986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95424</xdr:rowOff>
    </xdr:from>
    <xdr:to>
      <xdr:col>46</xdr:col>
      <xdr:colOff>38100</xdr:colOff>
      <xdr:row>58</xdr:row>
      <xdr:rowOff>25574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868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16701</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96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107357</xdr:rowOff>
    </xdr:from>
    <xdr:to>
      <xdr:col>41</xdr:col>
      <xdr:colOff>101600</xdr:colOff>
      <xdr:row>58</xdr:row>
      <xdr:rowOff>37507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880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28634</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972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65277</xdr:rowOff>
    </xdr:from>
    <xdr:to>
      <xdr:col>36</xdr:col>
      <xdr:colOff>165100</xdr:colOff>
      <xdr:row>57</xdr:row>
      <xdr:rowOff>166877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83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11954</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6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156597</xdr:rowOff>
    </xdr:from>
    <xdr:to>
      <xdr:col>54</xdr:col>
      <xdr:colOff>189865</xdr:colOff>
      <xdr:row>78</xdr:row>
      <xdr:rowOff>146081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58097"/>
          <a:ext cx="1270" cy="1361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149908</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23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146081</xdr:rowOff>
    </xdr:from>
    <xdr:to>
      <xdr:col>55</xdr:col>
      <xdr:colOff>88900</xdr:colOff>
      <xdr:row>78</xdr:row>
      <xdr:rowOff>146081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19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103274</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3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75,113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156597</xdr:rowOff>
    </xdr:from>
    <xdr:to>
      <xdr:col>55</xdr:col>
      <xdr:colOff>88900</xdr:colOff>
      <xdr:row>70</xdr:row>
      <xdr:rowOff>156597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58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79160</xdr:rowOff>
    </xdr:from>
    <xdr:to>
      <xdr:col>55</xdr:col>
      <xdr:colOff>0</xdr:colOff>
      <xdr:row>77</xdr:row>
      <xdr:rowOff>132784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280810"/>
          <a:ext cx="838200" cy="53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112158</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2970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89281</xdr:rowOff>
    </xdr:from>
    <xdr:to>
      <xdr:col>55</xdr:col>
      <xdr:colOff>50800</xdr:colOff>
      <xdr:row>77</xdr:row>
      <xdr:rowOff>19431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1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124955</xdr:rowOff>
    </xdr:from>
    <xdr:to>
      <xdr:col>50</xdr:col>
      <xdr:colOff>114300</xdr:colOff>
      <xdr:row>77</xdr:row>
      <xdr:rowOff>79160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2983705"/>
          <a:ext cx="889000" cy="297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58305</xdr:rowOff>
    </xdr:from>
    <xdr:to>
      <xdr:col>50</xdr:col>
      <xdr:colOff>165100</xdr:colOff>
      <xdr:row>76</xdr:row>
      <xdr:rowOff>159905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08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4983</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286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124955</xdr:rowOff>
    </xdr:from>
    <xdr:to>
      <xdr:col>45</xdr:col>
      <xdr:colOff>177800</xdr:colOff>
      <xdr:row>77</xdr:row>
      <xdr:rowOff>111964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2983705"/>
          <a:ext cx="889000" cy="329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87909</xdr:rowOff>
    </xdr:from>
    <xdr:to>
      <xdr:col>46</xdr:col>
      <xdr:colOff>38100</xdr:colOff>
      <xdr:row>76</xdr:row>
      <xdr:rowOff>18059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294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9186</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03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116611</xdr:rowOff>
    </xdr:from>
    <xdr:to>
      <xdr:col>41</xdr:col>
      <xdr:colOff>50800</xdr:colOff>
      <xdr:row>77</xdr:row>
      <xdr:rowOff>111964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2803911"/>
          <a:ext cx="889000" cy="509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10167</xdr:rowOff>
    </xdr:from>
    <xdr:to>
      <xdr:col>41</xdr:col>
      <xdr:colOff>101600</xdr:colOff>
      <xdr:row>76</xdr:row>
      <xdr:rowOff>111767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040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128293</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2815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85013</xdr:rowOff>
    </xdr:from>
    <xdr:to>
      <xdr:col>36</xdr:col>
      <xdr:colOff>165100</xdr:colOff>
      <xdr:row>76</xdr:row>
      <xdr:rowOff>15163</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294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6290</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03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81984</xdr:rowOff>
    </xdr:from>
    <xdr:to>
      <xdr:col>55</xdr:col>
      <xdr:colOff>50800</xdr:colOff>
      <xdr:row>78</xdr:row>
      <xdr:rowOff>12134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83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60411</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6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28360</xdr:rowOff>
    </xdr:from>
    <xdr:to>
      <xdr:col>50</xdr:col>
      <xdr:colOff>165100</xdr:colOff>
      <xdr:row>77</xdr:row>
      <xdr:rowOff>129960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2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121087</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32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74155</xdr:rowOff>
    </xdr:from>
    <xdr:to>
      <xdr:col>46</xdr:col>
      <xdr:colOff>38100</xdr:colOff>
      <xdr:row>76</xdr:row>
      <xdr:rowOff>4305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293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20832</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2708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61164</xdr:rowOff>
    </xdr:from>
    <xdr:to>
      <xdr:col>41</xdr:col>
      <xdr:colOff>101600</xdr:colOff>
      <xdr:row>77</xdr:row>
      <xdr:rowOff>162764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26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153891</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355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65811</xdr:rowOff>
    </xdr:from>
    <xdr:to>
      <xdr:col>36</xdr:col>
      <xdr:colOff>165100</xdr:colOff>
      <xdr:row>74</xdr:row>
      <xdr:rowOff>167411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275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12488</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25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159017</xdr:rowOff>
    </xdr:from>
    <xdr:to>
      <xdr:col>54</xdr:col>
      <xdr:colOff>189865</xdr:colOff>
      <xdr:row>98</xdr:row>
      <xdr:rowOff>2901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60967"/>
          <a:ext cx="1270" cy="104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6728</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0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2901</xdr:rowOff>
    </xdr:from>
    <xdr:to>
      <xdr:col>55</xdr:col>
      <xdr:colOff>88900</xdr:colOff>
      <xdr:row>98</xdr:row>
      <xdr:rowOff>2901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05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105694</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3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159017</xdr:rowOff>
    </xdr:from>
    <xdr:to>
      <xdr:col>55</xdr:col>
      <xdr:colOff>88900</xdr:colOff>
      <xdr:row>91</xdr:row>
      <xdr:rowOff>159017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6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78229</xdr:rowOff>
    </xdr:from>
    <xdr:to>
      <xdr:col>55</xdr:col>
      <xdr:colOff>0</xdr:colOff>
      <xdr:row>96</xdr:row>
      <xdr:rowOff>76153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365979"/>
          <a:ext cx="838200" cy="169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47942</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507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69515</xdr:rowOff>
    </xdr:from>
    <xdr:to>
      <xdr:col>55</xdr:col>
      <xdr:colOff>50800</xdr:colOff>
      <xdr:row>96</xdr:row>
      <xdr:rowOff>171115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2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78229</xdr:rowOff>
    </xdr:from>
    <xdr:to>
      <xdr:col>50</xdr:col>
      <xdr:colOff>114300</xdr:colOff>
      <xdr:row>96</xdr:row>
      <xdr:rowOff>48923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365979"/>
          <a:ext cx="889000" cy="142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86257</xdr:rowOff>
    </xdr:from>
    <xdr:to>
      <xdr:col>50</xdr:col>
      <xdr:colOff>165100</xdr:colOff>
      <xdr:row>97</xdr:row>
      <xdr:rowOff>16407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4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7534</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3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48923</xdr:rowOff>
    </xdr:from>
    <xdr:to>
      <xdr:col>45</xdr:col>
      <xdr:colOff>177800</xdr:colOff>
      <xdr:row>96</xdr:row>
      <xdr:rowOff>165765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508123"/>
          <a:ext cx="889000" cy="116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61362</xdr:rowOff>
    </xdr:from>
    <xdr:to>
      <xdr:col>46</xdr:col>
      <xdr:colOff>38100</xdr:colOff>
      <xdr:row>96</xdr:row>
      <xdr:rowOff>162962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2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154089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1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140943</xdr:rowOff>
    </xdr:from>
    <xdr:to>
      <xdr:col>41</xdr:col>
      <xdr:colOff>50800</xdr:colOff>
      <xdr:row>96</xdr:row>
      <xdr:rowOff>165765</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600143"/>
          <a:ext cx="889000" cy="2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109835</xdr:rowOff>
    </xdr:from>
    <xdr:to>
      <xdr:col>41</xdr:col>
      <xdr:colOff>101600</xdr:colOff>
      <xdr:row>97</xdr:row>
      <xdr:rowOff>39985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6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56512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44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123044</xdr:rowOff>
    </xdr:from>
    <xdr:to>
      <xdr:col>36</xdr:col>
      <xdr:colOff>165100</xdr:colOff>
      <xdr:row>97</xdr:row>
      <xdr:rowOff>53194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8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44321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67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25353</xdr:rowOff>
    </xdr:from>
    <xdr:to>
      <xdr:col>55</xdr:col>
      <xdr:colOff>50800</xdr:colOff>
      <xdr:row>96</xdr:row>
      <xdr:rowOff>126953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484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48230</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33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27429</xdr:rowOff>
    </xdr:from>
    <xdr:to>
      <xdr:col>50</xdr:col>
      <xdr:colOff>165100</xdr:colOff>
      <xdr:row>95</xdr:row>
      <xdr:rowOff>129029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31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145556</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6090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169573</xdr:rowOff>
    </xdr:from>
    <xdr:to>
      <xdr:col>46</xdr:col>
      <xdr:colOff>38100</xdr:colOff>
      <xdr:row>96</xdr:row>
      <xdr:rowOff>99723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457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116250</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23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114965</xdr:rowOff>
    </xdr:from>
    <xdr:to>
      <xdr:col>41</xdr:col>
      <xdr:colOff>101600</xdr:colOff>
      <xdr:row>97</xdr:row>
      <xdr:rowOff>45115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7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36242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666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90143</xdr:rowOff>
    </xdr:from>
    <xdr:to>
      <xdr:col>36</xdr:col>
      <xdr:colOff>165100</xdr:colOff>
      <xdr:row>97</xdr:row>
      <xdr:rowOff>20293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4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36820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324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134956</xdr:rowOff>
    </xdr:from>
    <xdr:to>
      <xdr:col>85</xdr:col>
      <xdr:colOff>126364</xdr:colOff>
      <xdr:row>39</xdr:row>
      <xdr:rowOff>75254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78456"/>
          <a:ext cx="1269" cy="14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79081</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6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75254</xdr:rowOff>
    </xdr:from>
    <xdr:to>
      <xdr:col>86</xdr:col>
      <xdr:colOff>25400</xdr:colOff>
      <xdr:row>39</xdr:row>
      <xdr:rowOff>75254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6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81633</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05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96,249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134956</xdr:rowOff>
    </xdr:from>
    <xdr:to>
      <xdr:col>86</xdr:col>
      <xdr:colOff>25400</xdr:colOff>
      <xdr:row>30</xdr:row>
      <xdr:rowOff>134956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7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102934</xdr:rowOff>
    </xdr:from>
    <xdr:to>
      <xdr:col>85</xdr:col>
      <xdr:colOff>127000</xdr:colOff>
      <xdr:row>38</xdr:row>
      <xdr:rowOff>51308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446584"/>
          <a:ext cx="838200" cy="119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114685</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458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136258</xdr:rowOff>
    </xdr:from>
    <xdr:to>
      <xdr:col>85</xdr:col>
      <xdr:colOff>177800</xdr:colOff>
      <xdr:row>38</xdr:row>
      <xdr:rowOff>66408</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479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51308</xdr:rowOff>
    </xdr:from>
    <xdr:to>
      <xdr:col>81</xdr:col>
      <xdr:colOff>50800</xdr:colOff>
      <xdr:row>38</xdr:row>
      <xdr:rowOff>93504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566408"/>
          <a:ext cx="889000" cy="42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153708</xdr:rowOff>
    </xdr:from>
    <xdr:to>
      <xdr:col>81</xdr:col>
      <xdr:colOff>101600</xdr:colOff>
      <xdr:row>38</xdr:row>
      <xdr:rowOff>83858</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49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100385</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27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66643</xdr:rowOff>
    </xdr:from>
    <xdr:to>
      <xdr:col>76</xdr:col>
      <xdr:colOff>114300</xdr:colOff>
      <xdr:row>38</xdr:row>
      <xdr:rowOff>93504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3703300" y="6581743"/>
          <a:ext cx="889000" cy="2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17329</xdr:rowOff>
    </xdr:from>
    <xdr:to>
      <xdr:col>76</xdr:col>
      <xdr:colOff>165100</xdr:colOff>
      <xdr:row>38</xdr:row>
      <xdr:rowOff>118929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532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135456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307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66643</xdr:rowOff>
    </xdr:from>
    <xdr:to>
      <xdr:col>71</xdr:col>
      <xdr:colOff>177800</xdr:colOff>
      <xdr:row>38</xdr:row>
      <xdr:rowOff>99352</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581743"/>
          <a:ext cx="889000" cy="3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15577</xdr:rowOff>
    </xdr:from>
    <xdr:to>
      <xdr:col>72</xdr:col>
      <xdr:colOff>38100</xdr:colOff>
      <xdr:row>38</xdr:row>
      <xdr:rowOff>117177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53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133704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30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132886</xdr:rowOff>
    </xdr:from>
    <xdr:to>
      <xdr:col>67</xdr:col>
      <xdr:colOff>101600</xdr:colOff>
      <xdr:row>38</xdr:row>
      <xdr:rowOff>63036</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4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79563</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25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52134</xdr:rowOff>
    </xdr:from>
    <xdr:to>
      <xdr:col>85</xdr:col>
      <xdr:colOff>177800</xdr:colOff>
      <xdr:row>37</xdr:row>
      <xdr:rowOff>153734</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3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75011</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24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508</xdr:rowOff>
    </xdr:from>
    <xdr:to>
      <xdr:col>81</xdr:col>
      <xdr:colOff>101600</xdr:colOff>
      <xdr:row>38</xdr:row>
      <xdr:rowOff>102108</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51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93235</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608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42704</xdr:rowOff>
    </xdr:from>
    <xdr:to>
      <xdr:col>76</xdr:col>
      <xdr:colOff>165100</xdr:colOff>
      <xdr:row>38</xdr:row>
      <xdr:rowOff>144304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557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135431</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650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15843</xdr:rowOff>
    </xdr:from>
    <xdr:to>
      <xdr:col>72</xdr:col>
      <xdr:colOff>38100</xdr:colOff>
      <xdr:row>38</xdr:row>
      <xdr:rowOff>117443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530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108570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623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48552</xdr:rowOff>
    </xdr:from>
    <xdr:to>
      <xdr:col>67</xdr:col>
      <xdr:colOff>101600</xdr:colOff>
      <xdr:row>38</xdr:row>
      <xdr:rowOff>150152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56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141279</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65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17885</xdr:rowOff>
    </xdr:from>
    <xdr:to>
      <xdr:col>85</xdr:col>
      <xdr:colOff>126364</xdr:colOff>
      <xdr:row>58</xdr:row>
      <xdr:rowOff>124847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61835"/>
          <a:ext cx="1269" cy="130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128674</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07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124847</xdr:rowOff>
    </xdr:from>
    <xdr:to>
      <xdr:col>86</xdr:col>
      <xdr:colOff>25400</xdr:colOff>
      <xdr:row>58</xdr:row>
      <xdr:rowOff>124847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068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136012</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37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733,945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17885</xdr:rowOff>
    </xdr:from>
    <xdr:to>
      <xdr:col>86</xdr:col>
      <xdr:colOff>25400</xdr:colOff>
      <xdr:row>51</xdr:row>
      <xdr:rowOff>17885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61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120245</xdr:rowOff>
    </xdr:from>
    <xdr:to>
      <xdr:col>85</xdr:col>
      <xdr:colOff>127000</xdr:colOff>
      <xdr:row>57</xdr:row>
      <xdr:rowOff>166784</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892895"/>
          <a:ext cx="838200" cy="46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118735</xdr:rowOff>
    </xdr:from>
    <xdr:ext cx="599010"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8913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140308</xdr:rowOff>
    </xdr:from>
    <xdr:to>
      <xdr:col>85</xdr:col>
      <xdr:colOff>177800</xdr:colOff>
      <xdr:row>58</xdr:row>
      <xdr:rowOff>70458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912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166784</xdr:rowOff>
    </xdr:from>
    <xdr:to>
      <xdr:col>81</xdr:col>
      <xdr:colOff>50800</xdr:colOff>
      <xdr:row>58</xdr:row>
      <xdr:rowOff>75917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939434"/>
          <a:ext cx="889000" cy="8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3655</xdr:rowOff>
    </xdr:from>
    <xdr:to>
      <xdr:col>81</xdr:col>
      <xdr:colOff>101600</xdr:colOff>
      <xdr:row>58</xdr:row>
      <xdr:rowOff>105255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96382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10040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69606</xdr:rowOff>
    </xdr:from>
    <xdr:to>
      <xdr:col>76</xdr:col>
      <xdr:colOff>114300</xdr:colOff>
      <xdr:row>58</xdr:row>
      <xdr:rowOff>75917</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10013706"/>
          <a:ext cx="889000" cy="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24381</xdr:rowOff>
    </xdr:from>
    <xdr:to>
      <xdr:col>76</xdr:col>
      <xdr:colOff>165100</xdr:colOff>
      <xdr:row>58</xdr:row>
      <xdr:rowOff>125981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96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142508</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74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69606</xdr:rowOff>
    </xdr:from>
    <xdr:to>
      <xdr:col>71</xdr:col>
      <xdr:colOff>177800</xdr:colOff>
      <xdr:row>58</xdr:row>
      <xdr:rowOff>70014</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10013706"/>
          <a:ext cx="889000" cy="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36688</xdr:rowOff>
    </xdr:from>
    <xdr:to>
      <xdr:col>72</xdr:col>
      <xdr:colOff>38100</xdr:colOff>
      <xdr:row>58</xdr:row>
      <xdr:rowOff>138288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98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129415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10073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27925</xdr:rowOff>
    </xdr:from>
    <xdr:to>
      <xdr:col>67</xdr:col>
      <xdr:colOff>101600</xdr:colOff>
      <xdr:row>58</xdr:row>
      <xdr:rowOff>129525</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972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120652</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1006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69445</xdr:rowOff>
    </xdr:from>
    <xdr:to>
      <xdr:col>85</xdr:col>
      <xdr:colOff>177800</xdr:colOff>
      <xdr:row>57</xdr:row>
      <xdr:rowOff>171045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84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92322</xdr:rowOff>
    </xdr:from>
    <xdr:ext cx="599010"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693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115984</xdr:rowOff>
    </xdr:from>
    <xdr:to>
      <xdr:col>81</xdr:col>
      <xdr:colOff>101600</xdr:colOff>
      <xdr:row>58</xdr:row>
      <xdr:rowOff>46134</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88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62661</xdr:rowOff>
    </xdr:from>
    <xdr:ext cx="59901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181795" y="966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25117</xdr:rowOff>
    </xdr:from>
    <xdr:to>
      <xdr:col>76</xdr:col>
      <xdr:colOff>165100</xdr:colOff>
      <xdr:row>58</xdr:row>
      <xdr:rowOff>126717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969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117844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61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18806</xdr:rowOff>
    </xdr:from>
    <xdr:to>
      <xdr:col>72</xdr:col>
      <xdr:colOff>38100</xdr:colOff>
      <xdr:row>58</xdr:row>
      <xdr:rowOff>120406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96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136933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73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19214</xdr:rowOff>
    </xdr:from>
    <xdr:to>
      <xdr:col>67</xdr:col>
      <xdr:colOff>101600</xdr:colOff>
      <xdr:row>58</xdr:row>
      <xdr:rowOff>120814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6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137341</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738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31229</xdr:rowOff>
    </xdr:from>
    <xdr:to>
      <xdr:col>85</xdr:col>
      <xdr:colOff>126364</xdr:colOff>
      <xdr:row>78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04179"/>
          <a:ext cx="1269" cy="11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49080</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4221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149356</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1979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208,980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31229</xdr:rowOff>
    </xdr:from>
    <xdr:to>
      <xdr:col>86</xdr:col>
      <xdr:colOff>25400</xdr:colOff>
      <xdr:row>71</xdr:row>
      <xdr:rowOff>31229</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04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18337</xdr:rowOff>
    </xdr:from>
    <xdr:to>
      <xdr:col>85</xdr:col>
      <xdr:colOff>127000</xdr:colOff>
      <xdr:row>78</xdr:row>
      <xdr:rowOff>20148</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5481300" y="13391437"/>
          <a:ext cx="838200" cy="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137980</xdr:rowOff>
    </xdr:from>
    <xdr:ext cx="469744"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168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115103</xdr:rowOff>
    </xdr:from>
    <xdr:to>
      <xdr:col>85</xdr:col>
      <xdr:colOff>177800</xdr:colOff>
      <xdr:row>78</xdr:row>
      <xdr:rowOff>45253</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31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18337</xdr:rowOff>
    </xdr:from>
    <xdr:to>
      <xdr:col>81</xdr:col>
      <xdr:colOff>50800</xdr:colOff>
      <xdr:row>78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4592300" y="13391437"/>
          <a:ext cx="889000" cy="7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106257</xdr:rowOff>
    </xdr:from>
    <xdr:to>
      <xdr:col>81</xdr:col>
      <xdr:colOff>101600</xdr:colOff>
      <xdr:row>78</xdr:row>
      <xdr:rowOff>36407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30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52934</xdr:rowOff>
    </xdr:from>
    <xdr:ext cx="469744"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46428" y="13083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89426</xdr:rowOff>
    </xdr:from>
    <xdr:to>
      <xdr:col>76</xdr:col>
      <xdr:colOff>165100</xdr:colOff>
      <xdr:row>78</xdr:row>
      <xdr:rowOff>19576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291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36103</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57428" y="13066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25400</xdr:rowOff>
    </xdr:from>
    <xdr:to>
      <xdr:col>71</xdr:col>
      <xdr:colOff>177800</xdr:colOff>
      <xdr:row>78</xdr:row>
      <xdr:rowOff>25400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92404</xdr:rowOff>
    </xdr:from>
    <xdr:to>
      <xdr:col>72</xdr:col>
      <xdr:colOff>38100</xdr:colOff>
      <xdr:row>78</xdr:row>
      <xdr:rowOff>22554</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29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39081</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68428" y="13069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56490</xdr:rowOff>
    </xdr:from>
    <xdr:to>
      <xdr:col>67</xdr:col>
      <xdr:colOff>101600</xdr:colOff>
      <xdr:row>77</xdr:row>
      <xdr:rowOff>158090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25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3167</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033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140798</xdr:rowOff>
    </xdr:from>
    <xdr:to>
      <xdr:col>85</xdr:col>
      <xdr:colOff>177800</xdr:colOff>
      <xdr:row>78</xdr:row>
      <xdr:rowOff>70948</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342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93530</xdr:rowOff>
    </xdr:from>
    <xdr:ext cx="378565"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295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138987</xdr:rowOff>
    </xdr:from>
    <xdr:to>
      <xdr:col>81</xdr:col>
      <xdr:colOff>101600</xdr:colOff>
      <xdr:row>78</xdr:row>
      <xdr:rowOff>69137</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34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60264</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46428" y="1343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17983</xdr:rowOff>
    </xdr:from>
    <xdr:to>
      <xdr:col>85</xdr:col>
      <xdr:colOff>126364</xdr:colOff>
      <xdr:row>99</xdr:row>
      <xdr:rowOff>102033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448483"/>
          <a:ext cx="1269" cy="1627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105860</xdr:rowOff>
    </xdr:from>
    <xdr:ext cx="534377"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707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102033</xdr:rowOff>
    </xdr:from>
    <xdr:to>
      <xdr:col>86</xdr:col>
      <xdr:colOff>25400</xdr:colOff>
      <xdr:row>99</xdr:row>
      <xdr:rowOff>102033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7075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136110</xdr:rowOff>
    </xdr:from>
    <xdr:ext cx="599010"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223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153,584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17983</xdr:rowOff>
    </xdr:from>
    <xdr:to>
      <xdr:col>86</xdr:col>
      <xdr:colOff>25400</xdr:colOff>
      <xdr:row>90</xdr:row>
      <xdr:rowOff>17983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44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32829</xdr:rowOff>
    </xdr:from>
    <xdr:to>
      <xdr:col>85</xdr:col>
      <xdr:colOff>127000</xdr:colOff>
      <xdr:row>96</xdr:row>
      <xdr:rowOff>48349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5481300" y="16492029"/>
          <a:ext cx="838200" cy="15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75213</xdr:rowOff>
    </xdr:from>
    <xdr:ext cx="534377"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534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96786</xdr:rowOff>
    </xdr:from>
    <xdr:to>
      <xdr:col>85</xdr:col>
      <xdr:colOff>177800</xdr:colOff>
      <xdr:row>97</xdr:row>
      <xdr:rowOff>26936</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48349</xdr:rowOff>
    </xdr:from>
    <xdr:to>
      <xdr:col>81</xdr:col>
      <xdr:colOff>50800</xdr:colOff>
      <xdr:row>96</xdr:row>
      <xdr:rowOff>91884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4592300" y="16507549"/>
          <a:ext cx="889000" cy="43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35116</xdr:rowOff>
    </xdr:from>
    <xdr:to>
      <xdr:col>81</xdr:col>
      <xdr:colOff>101600</xdr:colOff>
      <xdr:row>96</xdr:row>
      <xdr:rowOff>136716</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494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127843</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14111" y="1658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91884</xdr:rowOff>
    </xdr:from>
    <xdr:to>
      <xdr:col>76</xdr:col>
      <xdr:colOff>114300</xdr:colOff>
      <xdr:row>96</xdr:row>
      <xdr:rowOff>156235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3703300" y="16551084"/>
          <a:ext cx="889000" cy="64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55411</xdr:rowOff>
    </xdr:from>
    <xdr:to>
      <xdr:col>76</xdr:col>
      <xdr:colOff>165100</xdr:colOff>
      <xdr:row>96</xdr:row>
      <xdr:rowOff>157011</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51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148138</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25111" y="16607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156235</xdr:rowOff>
    </xdr:from>
    <xdr:to>
      <xdr:col>71</xdr:col>
      <xdr:colOff>177800</xdr:colOff>
      <xdr:row>97</xdr:row>
      <xdr:rowOff>72568</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2814300" y="16615435"/>
          <a:ext cx="889000" cy="87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85573</xdr:rowOff>
    </xdr:from>
    <xdr:to>
      <xdr:col>72</xdr:col>
      <xdr:colOff>38100</xdr:colOff>
      <xdr:row>97</xdr:row>
      <xdr:rowOff>15723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54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32250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36111" y="1632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145262</xdr:rowOff>
    </xdr:from>
    <xdr:to>
      <xdr:col>67</xdr:col>
      <xdr:colOff>101600</xdr:colOff>
      <xdr:row>97</xdr:row>
      <xdr:rowOff>75412</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60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91939</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47111" y="16379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153479</xdr:rowOff>
    </xdr:from>
    <xdr:to>
      <xdr:col>85</xdr:col>
      <xdr:colOff>177800</xdr:colOff>
      <xdr:row>96</xdr:row>
      <xdr:rowOff>83629</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44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4906</xdr:rowOff>
    </xdr:from>
    <xdr:ext cx="534377"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292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168999</xdr:rowOff>
    </xdr:from>
    <xdr:to>
      <xdr:col>81</xdr:col>
      <xdr:colOff>101600</xdr:colOff>
      <xdr:row>96</xdr:row>
      <xdr:rowOff>99149</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45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115676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14111" y="1623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41084</xdr:rowOff>
    </xdr:from>
    <xdr:to>
      <xdr:col>76</xdr:col>
      <xdr:colOff>165100</xdr:colOff>
      <xdr:row>96</xdr:row>
      <xdr:rowOff>142684</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50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159211</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27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105435</xdr:rowOff>
    </xdr:from>
    <xdr:to>
      <xdr:col>72</xdr:col>
      <xdr:colOff>38100</xdr:colOff>
      <xdr:row>97</xdr:row>
      <xdr:rowOff>35585</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56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26712</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6657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21768</xdr:rowOff>
    </xdr:from>
    <xdr:to>
      <xdr:col>67</xdr:col>
      <xdr:colOff>101600</xdr:colOff>
      <xdr:row>97</xdr:row>
      <xdr:rowOff>123368</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652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114495</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674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159760</xdr:rowOff>
    </xdr:from>
    <xdr:to>
      <xdr:col>116</xdr:col>
      <xdr:colOff>62864</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303260"/>
          <a:ext cx="1269" cy="1237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54652</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5697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106437</xdr:rowOff>
    </xdr:from>
    <xdr:ext cx="534377"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07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21,649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159760</xdr:rowOff>
    </xdr:from>
    <xdr:to>
      <xdr:col>116</xdr:col>
      <xdr:colOff>152400</xdr:colOff>
      <xdr:row>30</xdr:row>
      <xdr:rowOff>159760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30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143553</xdr:rowOff>
    </xdr:from>
    <xdr:ext cx="378565"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3157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120676</xdr:rowOff>
    </xdr:from>
    <xdr:to>
      <xdr:col>116</xdr:col>
      <xdr:colOff>114300</xdr:colOff>
      <xdr:row>38</xdr:row>
      <xdr:rowOff>50826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46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92215</xdr:rowOff>
    </xdr:from>
    <xdr:to>
      <xdr:col>112</xdr:col>
      <xdr:colOff>38100</xdr:colOff>
      <xdr:row>38</xdr:row>
      <xdr:rowOff>22365</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43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38892</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4017" y="6211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88786</xdr:rowOff>
    </xdr:from>
    <xdr:to>
      <xdr:col>107</xdr:col>
      <xdr:colOff>101600</xdr:colOff>
      <xdr:row>38</xdr:row>
      <xdr:rowOff>18935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4324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35463</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199428" y="6207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101987</xdr:rowOff>
    </xdr:from>
    <xdr:to>
      <xdr:col>102</xdr:col>
      <xdr:colOff>165100</xdr:colOff>
      <xdr:row>38</xdr:row>
      <xdr:rowOff>32138</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4456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48664</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56017" y="6220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130905</xdr:rowOff>
    </xdr:from>
    <xdr:to>
      <xdr:col>98</xdr:col>
      <xdr:colOff>38100</xdr:colOff>
      <xdr:row>38</xdr:row>
      <xdr:rowOff>61055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474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77582</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2497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99102</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4427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歳出を目的別で見た場合、昨年度比較で</a:t>
          </a:r>
          <a:r>
            <a:rPr kumimoji="1" lang="ja-JP" altLang="en-US" sz="1100">
              <a:solidFill>
                <a:schemeClr val="dk1"/>
              </a:solidFill>
              <a:effectLst/>
              <a:latin typeface="+mn-lt"/>
              <a:ea typeface="+mn-ea"/>
              <a:cs typeface="+mn-cs"/>
            </a:rPr>
            <a:t>民生</a:t>
          </a:r>
          <a:r>
            <a:rPr kumimoji="1" lang="ja-JP" altLang="ja-JP" sz="1100">
              <a:solidFill>
                <a:schemeClr val="dk1"/>
              </a:solidFill>
              <a:effectLst/>
              <a:latin typeface="+mn-lt"/>
              <a:ea typeface="+mn-ea"/>
              <a:cs typeface="+mn-cs"/>
            </a:rPr>
            <a:t>費、教育費等が大きく増額している。それぞれの要因は、</a:t>
          </a:r>
          <a:r>
            <a:rPr kumimoji="1" lang="ja-JP" altLang="en-US" sz="1100">
              <a:solidFill>
                <a:schemeClr val="dk1"/>
              </a:solidFill>
              <a:effectLst/>
              <a:latin typeface="+mn-lt"/>
              <a:ea typeface="+mn-ea"/>
              <a:cs typeface="+mn-cs"/>
            </a:rPr>
            <a:t>民生</a:t>
          </a:r>
          <a:r>
            <a:rPr kumimoji="1" lang="ja-JP" altLang="ja-JP" sz="1100">
              <a:solidFill>
                <a:schemeClr val="dk1"/>
              </a:solidFill>
              <a:effectLst/>
              <a:latin typeface="+mn-lt"/>
              <a:ea typeface="+mn-ea"/>
              <a:cs typeface="+mn-cs"/>
            </a:rPr>
            <a:t>費については</a:t>
          </a:r>
          <a:r>
            <a:rPr kumimoji="1" lang="ja-JP" altLang="en-US" sz="1100">
              <a:solidFill>
                <a:schemeClr val="dk1"/>
              </a:solidFill>
              <a:effectLst/>
              <a:latin typeface="+mn-lt"/>
              <a:ea typeface="+mn-ea"/>
              <a:cs typeface="+mn-cs"/>
            </a:rPr>
            <a:t>価格高騰支援給付金</a:t>
          </a:r>
          <a:r>
            <a:rPr kumimoji="1" lang="ja-JP" altLang="ja-JP" sz="1100">
              <a:solidFill>
                <a:schemeClr val="dk1"/>
              </a:solidFill>
              <a:effectLst/>
              <a:latin typeface="+mn-lt"/>
              <a:ea typeface="+mn-ea"/>
              <a:cs typeface="+mn-cs"/>
            </a:rPr>
            <a:t>事業等、教育費については、小中学校の長寿命化改修事業</a:t>
          </a:r>
          <a:r>
            <a:rPr kumimoji="1" lang="ja-JP" altLang="en-US" sz="1100">
              <a:solidFill>
                <a:schemeClr val="dk1"/>
              </a:solidFill>
              <a:effectLst/>
              <a:latin typeface="+mn-lt"/>
              <a:ea typeface="+mn-ea"/>
              <a:cs typeface="+mn-cs"/>
            </a:rPr>
            <a:t>、地域学習交流センター建設事業</a:t>
          </a:r>
          <a:r>
            <a:rPr kumimoji="1" lang="ja-JP" altLang="ja-JP" sz="1100">
              <a:solidFill>
                <a:schemeClr val="dk1"/>
              </a:solidFill>
              <a:effectLst/>
              <a:latin typeface="+mn-lt"/>
              <a:ea typeface="+mn-ea"/>
              <a:cs typeface="+mn-cs"/>
            </a:rPr>
            <a:t>等、いずれも一時的な要因によるものである。今後、高齢化による社会保障経費や公共施設等の老朽化に伴う維持管理経費にも多額の経費を要することが見込まれるため、歳出の抑制を行っていく。</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岡山県和気町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一般財源ベースで基本的に増額を認めないゼロシーリングに取り組み、財政調整基金の取り崩しを行わずに予算執行した。財政調整基金に</a:t>
          </a:r>
          <a:r>
            <a:rPr kumimoji="1" lang="en-US" altLang="ja-JP" sz="1100">
              <a:solidFill>
                <a:schemeClr val="dk1"/>
              </a:solidFill>
              <a:effectLst/>
              <a:latin typeface="+mn-lt"/>
              <a:ea typeface="+mn-ea"/>
              <a:cs typeface="+mn-cs"/>
            </a:rPr>
            <a:t>R5</a:t>
          </a:r>
          <a:r>
            <a:rPr kumimoji="1" lang="ja-JP" altLang="ja-JP" sz="1100">
              <a:solidFill>
                <a:schemeClr val="dk1"/>
              </a:solidFill>
              <a:effectLst/>
              <a:latin typeface="+mn-lt"/>
              <a:ea typeface="+mn-ea"/>
              <a:cs typeface="+mn-cs"/>
            </a:rPr>
            <a:t>年度決算剰余金</a:t>
          </a:r>
          <a:r>
            <a:rPr lang="en-US" altLang="ja-JP">
              <a:effectLst/>
            </a:rPr>
            <a:t>166</a:t>
          </a:r>
          <a:r>
            <a:rPr kumimoji="1" lang="ja-JP" altLang="ja-JP" sz="1100">
              <a:solidFill>
                <a:schemeClr val="dk1"/>
              </a:solidFill>
              <a:effectLst/>
              <a:latin typeface="+mn-lt"/>
              <a:ea typeface="+mn-ea"/>
              <a:cs typeface="+mn-cs"/>
            </a:rPr>
            <a:t>百万円、</a:t>
          </a:r>
          <a:r>
            <a:rPr lang="ja-JP" altLang="en-US">
              <a:effectLst/>
            </a:rPr>
            <a:t>組合脱退精算金、</a:t>
          </a:r>
          <a:r>
            <a:rPr kumimoji="1" lang="ja-JP" altLang="ja-JP" sz="1100">
              <a:solidFill>
                <a:schemeClr val="dk1"/>
              </a:solidFill>
              <a:effectLst/>
              <a:latin typeface="+mn-lt"/>
              <a:ea typeface="+mn-ea"/>
              <a:cs typeface="+mn-cs"/>
            </a:rPr>
            <a:t>購入及び売却差益</a:t>
          </a:r>
          <a:r>
            <a:rPr kumimoji="1" lang="ja-JP" altLang="en-US" sz="1100">
              <a:solidFill>
                <a:schemeClr val="dk1"/>
              </a:solidFill>
              <a:effectLst/>
              <a:latin typeface="+mn-lt"/>
              <a:ea typeface="+mn-ea"/>
              <a:cs typeface="+mn-cs"/>
            </a:rPr>
            <a:t>等</a:t>
          </a:r>
          <a:r>
            <a:rPr kumimoji="1" lang="en-US" altLang="ja-JP" sz="1100">
              <a:solidFill>
                <a:schemeClr val="dk1"/>
              </a:solidFill>
              <a:effectLst/>
              <a:latin typeface="+mn-lt"/>
              <a:ea typeface="+mn-ea"/>
              <a:cs typeface="+mn-cs"/>
            </a:rPr>
            <a:t>211</a:t>
          </a:r>
          <a:r>
            <a:rPr kumimoji="1" lang="ja-JP" altLang="ja-JP" sz="1100">
              <a:solidFill>
                <a:schemeClr val="dk1"/>
              </a:solidFill>
              <a:effectLst/>
              <a:latin typeface="+mn-lt"/>
              <a:ea typeface="+mn-ea"/>
              <a:cs typeface="+mn-cs"/>
            </a:rPr>
            <a:t>百万円積み立てた。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岡山県和気町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　一般会計においては黒字を維持しているが、実質収支が減となっているため、標準財政規模比は昨年度と比べて</a:t>
          </a:r>
          <a:r>
            <a:rPr kumimoji="1" lang="en-US" altLang="ja-JP" sz="1100">
              <a:solidFill>
                <a:schemeClr val="dk1"/>
              </a:solidFill>
              <a:effectLst/>
              <a:latin typeface="+mn-lt"/>
              <a:ea typeface="+mn-ea"/>
              <a:cs typeface="+mn-cs"/>
            </a:rPr>
            <a:t>0.43</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している。公営事業会計は引き続き黒字経営を維持しながら、健全な財政運営に努めていく。</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63"/>
      <c r="DK1" s="163"/>
      <c r="DL1" s="163"/>
      <c r="DM1" s="163"/>
      <c r="DN1" s="163"/>
      <c r="DO1" s="163"/>
    </row>
    <row r="2" spans="1:119" ht="24.75" thickBot="1" x14ac:dyDescent="0.2">
      <c r="B2" s="164" t="s">
        <v>77</v>
      </c>
      <c r="C2" s="164"/>
      <c r="D2" s="165"/>
    </row>
    <row r="3" spans="1:119" ht="18.75" customHeight="1" thickBot="1" x14ac:dyDescent="0.2">
      <c r="A3" s="163"/>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15">
      <c r="A4" s="163"/>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10370548</v>
      </c>
      <c r="BO4" s="384"/>
      <c r="BP4" s="384"/>
      <c r="BQ4" s="384"/>
      <c r="BR4" s="384"/>
      <c r="BS4" s="384"/>
      <c r="BT4" s="384"/>
      <c r="BU4" s="385"/>
      <c r="BV4" s="383">
        <v>10261432</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10</v>
      </c>
      <c r="CU4" s="390"/>
      <c r="CV4" s="390"/>
      <c r="CW4" s="390"/>
      <c r="CX4" s="390"/>
      <c r="CY4" s="390"/>
      <c r="CZ4" s="390"/>
      <c r="DA4" s="391"/>
      <c r="DB4" s="389">
        <v>9.8000000000000007</v>
      </c>
      <c r="DC4" s="390"/>
      <c r="DD4" s="390"/>
      <c r="DE4" s="390"/>
      <c r="DF4" s="390"/>
      <c r="DG4" s="390"/>
      <c r="DH4" s="390"/>
      <c r="DI4" s="391"/>
    </row>
    <row r="5" spans="1:119" ht="18.75" customHeight="1" x14ac:dyDescent="0.15">
      <c r="A5" s="163"/>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9748512</v>
      </c>
      <c r="BO5" s="421"/>
      <c r="BP5" s="421"/>
      <c r="BQ5" s="421"/>
      <c r="BR5" s="421"/>
      <c r="BS5" s="421"/>
      <c r="BT5" s="421"/>
      <c r="BU5" s="422"/>
      <c r="BV5" s="420">
        <v>9635950</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87</v>
      </c>
      <c r="CU5" s="418"/>
      <c r="CV5" s="418"/>
      <c r="CW5" s="418"/>
      <c r="CX5" s="418"/>
      <c r="CY5" s="418"/>
      <c r="CZ5" s="418"/>
      <c r="DA5" s="419"/>
      <c r="DB5" s="417">
        <v>88.3</v>
      </c>
      <c r="DC5" s="418"/>
      <c r="DD5" s="418"/>
      <c r="DE5" s="418"/>
      <c r="DF5" s="418"/>
      <c r="DG5" s="418"/>
      <c r="DH5" s="418"/>
      <c r="DI5" s="419"/>
    </row>
    <row r="6" spans="1:119" ht="18.75" customHeight="1" x14ac:dyDescent="0.15">
      <c r="A6" s="163"/>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90</v>
      </c>
      <c r="AV6" s="453"/>
      <c r="AW6" s="453"/>
      <c r="AX6" s="453"/>
      <c r="AY6" s="454" t="s">
        <v>98</v>
      </c>
      <c r="AZ6" s="455"/>
      <c r="BA6" s="455"/>
      <c r="BB6" s="455"/>
      <c r="BC6" s="455"/>
      <c r="BD6" s="455"/>
      <c r="BE6" s="455"/>
      <c r="BF6" s="455"/>
      <c r="BG6" s="455"/>
      <c r="BH6" s="455"/>
      <c r="BI6" s="455"/>
      <c r="BJ6" s="455"/>
      <c r="BK6" s="455"/>
      <c r="BL6" s="455"/>
      <c r="BM6" s="456"/>
      <c r="BN6" s="420">
        <v>622036</v>
      </c>
      <c r="BO6" s="421"/>
      <c r="BP6" s="421"/>
      <c r="BQ6" s="421"/>
      <c r="BR6" s="421"/>
      <c r="BS6" s="421"/>
      <c r="BT6" s="421"/>
      <c r="BU6" s="422"/>
      <c r="BV6" s="420">
        <v>625482</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87.2</v>
      </c>
      <c r="CU6" s="458"/>
      <c r="CV6" s="458"/>
      <c r="CW6" s="458"/>
      <c r="CX6" s="458"/>
      <c r="CY6" s="458"/>
      <c r="CZ6" s="458"/>
      <c r="DA6" s="459"/>
      <c r="DB6" s="457">
        <v>88.7</v>
      </c>
      <c r="DC6" s="458"/>
      <c r="DD6" s="458"/>
      <c r="DE6" s="458"/>
      <c r="DF6" s="458"/>
      <c r="DG6" s="458"/>
      <c r="DH6" s="458"/>
      <c r="DI6" s="459"/>
    </row>
    <row r="7" spans="1:119" ht="18.75" customHeight="1" x14ac:dyDescent="0.15">
      <c r="A7" s="163"/>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90</v>
      </c>
      <c r="AV7" s="453"/>
      <c r="AW7" s="453"/>
      <c r="AX7" s="453"/>
      <c r="AY7" s="454" t="s">
        <v>101</v>
      </c>
      <c r="AZ7" s="455"/>
      <c r="BA7" s="455"/>
      <c r="BB7" s="455"/>
      <c r="BC7" s="455"/>
      <c r="BD7" s="455"/>
      <c r="BE7" s="455"/>
      <c r="BF7" s="455"/>
      <c r="BG7" s="455"/>
      <c r="BH7" s="455"/>
      <c r="BI7" s="455"/>
      <c r="BJ7" s="455"/>
      <c r="BK7" s="455"/>
      <c r="BL7" s="455"/>
      <c r="BM7" s="456"/>
      <c r="BN7" s="420">
        <v>42235</v>
      </c>
      <c r="BO7" s="421"/>
      <c r="BP7" s="421"/>
      <c r="BQ7" s="421"/>
      <c r="BR7" s="421"/>
      <c r="BS7" s="421"/>
      <c r="BT7" s="421"/>
      <c r="BU7" s="422"/>
      <c r="BV7" s="420">
        <v>71985</v>
      </c>
      <c r="BW7" s="421"/>
      <c r="BX7" s="421"/>
      <c r="BY7" s="421"/>
      <c r="BZ7" s="421"/>
      <c r="CA7" s="421"/>
      <c r="CB7" s="421"/>
      <c r="CC7" s="422"/>
      <c r="CD7" s="423" t="s">
        <v>102</v>
      </c>
      <c r="CE7" s="424"/>
      <c r="CF7" s="424"/>
      <c r="CG7" s="424"/>
      <c r="CH7" s="424"/>
      <c r="CI7" s="424"/>
      <c r="CJ7" s="424"/>
      <c r="CK7" s="424"/>
      <c r="CL7" s="424"/>
      <c r="CM7" s="424"/>
      <c r="CN7" s="424"/>
      <c r="CO7" s="424"/>
      <c r="CP7" s="424"/>
      <c r="CQ7" s="424"/>
      <c r="CR7" s="424"/>
      <c r="CS7" s="425"/>
      <c r="CT7" s="420">
        <v>5778671</v>
      </c>
      <c r="CU7" s="421"/>
      <c r="CV7" s="421"/>
      <c r="CW7" s="421"/>
      <c r="CX7" s="421"/>
      <c r="CY7" s="421"/>
      <c r="CZ7" s="421"/>
      <c r="DA7" s="422"/>
      <c r="DB7" s="420">
        <v>5671331</v>
      </c>
      <c r="DC7" s="421"/>
      <c r="DD7" s="421"/>
      <c r="DE7" s="421"/>
      <c r="DF7" s="421"/>
      <c r="DG7" s="421"/>
      <c r="DH7" s="421"/>
      <c r="DI7" s="422"/>
    </row>
    <row r="8" spans="1:119" ht="18.75" customHeight="1" thickBot="1" x14ac:dyDescent="0.2">
      <c r="A8" s="163"/>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103</v>
      </c>
      <c r="AN8" s="450"/>
      <c r="AO8" s="450"/>
      <c r="AP8" s="450"/>
      <c r="AQ8" s="450"/>
      <c r="AR8" s="450"/>
      <c r="AS8" s="450"/>
      <c r="AT8" s="451"/>
      <c r="AU8" s="452" t="s">
        <v>90</v>
      </c>
      <c r="AV8" s="453"/>
      <c r="AW8" s="453"/>
      <c r="AX8" s="453"/>
      <c r="AY8" s="454" t="s">
        <v>104</v>
      </c>
      <c r="AZ8" s="455"/>
      <c r="BA8" s="455"/>
      <c r="BB8" s="455"/>
      <c r="BC8" s="455"/>
      <c r="BD8" s="455"/>
      <c r="BE8" s="455"/>
      <c r="BF8" s="455"/>
      <c r="BG8" s="455"/>
      <c r="BH8" s="455"/>
      <c r="BI8" s="455"/>
      <c r="BJ8" s="455"/>
      <c r="BK8" s="455"/>
      <c r="BL8" s="455"/>
      <c r="BM8" s="456"/>
      <c r="BN8" s="420">
        <v>579801</v>
      </c>
      <c r="BO8" s="421"/>
      <c r="BP8" s="421"/>
      <c r="BQ8" s="421"/>
      <c r="BR8" s="421"/>
      <c r="BS8" s="421"/>
      <c r="BT8" s="421"/>
      <c r="BU8" s="422"/>
      <c r="BV8" s="420">
        <v>553497</v>
      </c>
      <c r="BW8" s="421"/>
      <c r="BX8" s="421"/>
      <c r="BY8" s="421"/>
      <c r="BZ8" s="421"/>
      <c r="CA8" s="421"/>
      <c r="CB8" s="421"/>
      <c r="CC8" s="422"/>
      <c r="CD8" s="423" t="s">
        <v>105</v>
      </c>
      <c r="CE8" s="424"/>
      <c r="CF8" s="424"/>
      <c r="CG8" s="424"/>
      <c r="CH8" s="424"/>
      <c r="CI8" s="424"/>
      <c r="CJ8" s="424"/>
      <c r="CK8" s="424"/>
      <c r="CL8" s="424"/>
      <c r="CM8" s="424"/>
      <c r="CN8" s="424"/>
      <c r="CO8" s="424"/>
      <c r="CP8" s="424"/>
      <c r="CQ8" s="424"/>
      <c r="CR8" s="424"/>
      <c r="CS8" s="425"/>
      <c r="CT8" s="460">
        <v>0.34</v>
      </c>
      <c r="CU8" s="461"/>
      <c r="CV8" s="461"/>
      <c r="CW8" s="461"/>
      <c r="CX8" s="461"/>
      <c r="CY8" s="461"/>
      <c r="CZ8" s="461"/>
      <c r="DA8" s="462"/>
      <c r="DB8" s="460">
        <v>0.32</v>
      </c>
      <c r="DC8" s="461"/>
      <c r="DD8" s="461"/>
      <c r="DE8" s="461"/>
      <c r="DF8" s="461"/>
      <c r="DG8" s="461"/>
      <c r="DH8" s="461"/>
      <c r="DI8" s="462"/>
    </row>
    <row r="9" spans="1:119" ht="18.75" customHeight="1" thickBot="1" x14ac:dyDescent="0.2">
      <c r="A9" s="163"/>
      <c r="B9" s="414" t="s">
        <v>106</v>
      </c>
      <c r="C9" s="415"/>
      <c r="D9" s="415"/>
      <c r="E9" s="415"/>
      <c r="F9" s="415"/>
      <c r="G9" s="415"/>
      <c r="H9" s="415"/>
      <c r="I9" s="415"/>
      <c r="J9" s="415"/>
      <c r="K9" s="463"/>
      <c r="L9" s="464" t="s">
        <v>107</v>
      </c>
      <c r="M9" s="465"/>
      <c r="N9" s="465"/>
      <c r="O9" s="465"/>
      <c r="P9" s="465"/>
      <c r="Q9" s="466"/>
      <c r="R9" s="467">
        <v>13623</v>
      </c>
      <c r="S9" s="468"/>
      <c r="T9" s="468"/>
      <c r="U9" s="468"/>
      <c r="V9" s="469"/>
      <c r="W9" s="377" t="s">
        <v>108</v>
      </c>
      <c r="X9" s="378"/>
      <c r="Y9" s="378"/>
      <c r="Z9" s="378"/>
      <c r="AA9" s="378"/>
      <c r="AB9" s="378"/>
      <c r="AC9" s="378"/>
      <c r="AD9" s="378"/>
      <c r="AE9" s="378"/>
      <c r="AF9" s="378"/>
      <c r="AG9" s="378"/>
      <c r="AH9" s="378"/>
      <c r="AI9" s="378"/>
      <c r="AJ9" s="378"/>
      <c r="AK9" s="378"/>
      <c r="AL9" s="379"/>
      <c r="AM9" s="449" t="s">
        <v>109</v>
      </c>
      <c r="AN9" s="450"/>
      <c r="AO9" s="450"/>
      <c r="AP9" s="450"/>
      <c r="AQ9" s="450"/>
      <c r="AR9" s="450"/>
      <c r="AS9" s="450"/>
      <c r="AT9" s="451"/>
      <c r="AU9" s="452" t="s">
        <v>90</v>
      </c>
      <c r="AV9" s="453"/>
      <c r="AW9" s="453"/>
      <c r="AX9" s="453"/>
      <c r="AY9" s="454" t="s">
        <v>110</v>
      </c>
      <c r="AZ9" s="455"/>
      <c r="BA9" s="455"/>
      <c r="BB9" s="455"/>
      <c r="BC9" s="455"/>
      <c r="BD9" s="455"/>
      <c r="BE9" s="455"/>
      <c r="BF9" s="455"/>
      <c r="BG9" s="455"/>
      <c r="BH9" s="455"/>
      <c r="BI9" s="455"/>
      <c r="BJ9" s="455"/>
      <c r="BK9" s="455"/>
      <c r="BL9" s="455"/>
      <c r="BM9" s="456"/>
      <c r="BN9" s="420">
        <v>26304</v>
      </c>
      <c r="BO9" s="421"/>
      <c r="BP9" s="421"/>
      <c r="BQ9" s="421"/>
      <c r="BR9" s="421"/>
      <c r="BS9" s="421"/>
      <c r="BT9" s="421"/>
      <c r="BU9" s="422"/>
      <c r="BV9" s="420">
        <v>-229381</v>
      </c>
      <c r="BW9" s="421"/>
      <c r="BX9" s="421"/>
      <c r="BY9" s="421"/>
      <c r="BZ9" s="421"/>
      <c r="CA9" s="421"/>
      <c r="CB9" s="421"/>
      <c r="CC9" s="422"/>
      <c r="CD9" s="423" t="s">
        <v>111</v>
      </c>
      <c r="CE9" s="424"/>
      <c r="CF9" s="424"/>
      <c r="CG9" s="424"/>
      <c r="CH9" s="424"/>
      <c r="CI9" s="424"/>
      <c r="CJ9" s="424"/>
      <c r="CK9" s="424"/>
      <c r="CL9" s="424"/>
      <c r="CM9" s="424"/>
      <c r="CN9" s="424"/>
      <c r="CO9" s="424"/>
      <c r="CP9" s="424"/>
      <c r="CQ9" s="424"/>
      <c r="CR9" s="424"/>
      <c r="CS9" s="425"/>
      <c r="CT9" s="417">
        <v>13.3</v>
      </c>
      <c r="CU9" s="418"/>
      <c r="CV9" s="418"/>
      <c r="CW9" s="418"/>
      <c r="CX9" s="418"/>
      <c r="CY9" s="418"/>
      <c r="CZ9" s="418"/>
      <c r="DA9" s="419"/>
      <c r="DB9" s="417">
        <v>13.3</v>
      </c>
      <c r="DC9" s="418"/>
      <c r="DD9" s="418"/>
      <c r="DE9" s="418"/>
      <c r="DF9" s="418"/>
      <c r="DG9" s="418"/>
      <c r="DH9" s="418"/>
      <c r="DI9" s="419"/>
    </row>
    <row r="10" spans="1:119" ht="18.75" customHeight="1" thickBot="1" x14ac:dyDescent="0.2">
      <c r="A10" s="163"/>
      <c r="B10" s="414"/>
      <c r="C10" s="415"/>
      <c r="D10" s="415"/>
      <c r="E10" s="415"/>
      <c r="F10" s="415"/>
      <c r="G10" s="415"/>
      <c r="H10" s="415"/>
      <c r="I10" s="415"/>
      <c r="J10" s="415"/>
      <c r="K10" s="463"/>
      <c r="L10" s="470" t="s">
        <v>112</v>
      </c>
      <c r="M10" s="450"/>
      <c r="N10" s="450"/>
      <c r="O10" s="450"/>
      <c r="P10" s="450"/>
      <c r="Q10" s="451"/>
      <c r="R10" s="471">
        <v>14412</v>
      </c>
      <c r="S10" s="472"/>
      <c r="T10" s="472"/>
      <c r="U10" s="472"/>
      <c r="V10" s="473"/>
      <c r="W10" s="408"/>
      <c r="X10" s="409"/>
      <c r="Y10" s="409"/>
      <c r="Z10" s="409"/>
      <c r="AA10" s="409"/>
      <c r="AB10" s="409"/>
      <c r="AC10" s="409"/>
      <c r="AD10" s="409"/>
      <c r="AE10" s="409"/>
      <c r="AF10" s="409"/>
      <c r="AG10" s="409"/>
      <c r="AH10" s="409"/>
      <c r="AI10" s="409"/>
      <c r="AJ10" s="409"/>
      <c r="AK10" s="409"/>
      <c r="AL10" s="412"/>
      <c r="AM10" s="449" t="s">
        <v>113</v>
      </c>
      <c r="AN10" s="450"/>
      <c r="AO10" s="450"/>
      <c r="AP10" s="450"/>
      <c r="AQ10" s="450"/>
      <c r="AR10" s="450"/>
      <c r="AS10" s="450"/>
      <c r="AT10" s="451"/>
      <c r="AU10" s="452" t="s">
        <v>114</v>
      </c>
      <c r="AV10" s="453"/>
      <c r="AW10" s="453"/>
      <c r="AX10" s="453"/>
      <c r="AY10" s="454" t="s">
        <v>115</v>
      </c>
      <c r="AZ10" s="455"/>
      <c r="BA10" s="455"/>
      <c r="BB10" s="455"/>
      <c r="BC10" s="455"/>
      <c r="BD10" s="455"/>
      <c r="BE10" s="455"/>
      <c r="BF10" s="455"/>
      <c r="BG10" s="455"/>
      <c r="BH10" s="455"/>
      <c r="BI10" s="455"/>
      <c r="BJ10" s="455"/>
      <c r="BK10" s="455"/>
      <c r="BL10" s="455"/>
      <c r="BM10" s="456"/>
      <c r="BN10" s="420">
        <v>211025</v>
      </c>
      <c r="BO10" s="421"/>
      <c r="BP10" s="421"/>
      <c r="BQ10" s="421"/>
      <c r="BR10" s="421"/>
      <c r="BS10" s="421"/>
      <c r="BT10" s="421"/>
      <c r="BU10" s="422"/>
      <c r="BV10" s="420">
        <v>6013</v>
      </c>
      <c r="BW10" s="421"/>
      <c r="BX10" s="421"/>
      <c r="BY10" s="421"/>
      <c r="BZ10" s="421"/>
      <c r="CA10" s="421"/>
      <c r="CB10" s="421"/>
      <c r="CC10" s="422"/>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114</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15">
      <c r="A12" s="163"/>
      <c r="B12" s="480" t="s">
        <v>123</v>
      </c>
      <c r="C12" s="481"/>
      <c r="D12" s="481"/>
      <c r="E12" s="481"/>
      <c r="F12" s="481"/>
      <c r="G12" s="481"/>
      <c r="H12" s="481"/>
      <c r="I12" s="481"/>
      <c r="J12" s="481"/>
      <c r="K12" s="482"/>
      <c r="L12" s="489" t="s">
        <v>124</v>
      </c>
      <c r="M12" s="490"/>
      <c r="N12" s="490"/>
      <c r="O12" s="490"/>
      <c r="P12" s="490"/>
      <c r="Q12" s="491"/>
      <c r="R12" s="492">
        <v>12871</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0</v>
      </c>
      <c r="BO12" s="421"/>
      <c r="BP12" s="421"/>
      <c r="BQ12" s="421"/>
      <c r="BR12" s="421"/>
      <c r="BS12" s="421"/>
      <c r="BT12" s="421"/>
      <c r="BU12" s="422"/>
      <c r="BV12" s="420">
        <v>0</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15">
      <c r="A13" s="163"/>
      <c r="B13" s="483"/>
      <c r="C13" s="484"/>
      <c r="D13" s="484"/>
      <c r="E13" s="484"/>
      <c r="F13" s="484"/>
      <c r="G13" s="484"/>
      <c r="H13" s="484"/>
      <c r="I13" s="484"/>
      <c r="J13" s="484"/>
      <c r="K13" s="485"/>
      <c r="L13" s="178"/>
      <c r="M13" s="511" t="s">
        <v>130</v>
      </c>
      <c r="N13" s="512"/>
      <c r="O13" s="512"/>
      <c r="P13" s="512"/>
      <c r="Q13" s="513"/>
      <c r="R13" s="504">
        <v>12520</v>
      </c>
      <c r="S13" s="505"/>
      <c r="T13" s="505"/>
      <c r="U13" s="505"/>
      <c r="V13" s="506"/>
      <c r="W13" s="436" t="s">
        <v>131</v>
      </c>
      <c r="X13" s="437"/>
      <c r="Y13" s="437"/>
      <c r="Z13" s="437"/>
      <c r="AA13" s="437"/>
      <c r="AB13" s="427"/>
      <c r="AC13" s="471">
        <v>435</v>
      </c>
      <c r="AD13" s="472"/>
      <c r="AE13" s="472"/>
      <c r="AF13" s="472"/>
      <c r="AG13" s="514"/>
      <c r="AH13" s="471">
        <v>488</v>
      </c>
      <c r="AI13" s="472"/>
      <c r="AJ13" s="472"/>
      <c r="AK13" s="472"/>
      <c r="AL13" s="473"/>
      <c r="AM13" s="449" t="s">
        <v>132</v>
      </c>
      <c r="AN13" s="450"/>
      <c r="AO13" s="450"/>
      <c r="AP13" s="450"/>
      <c r="AQ13" s="450"/>
      <c r="AR13" s="450"/>
      <c r="AS13" s="450"/>
      <c r="AT13" s="451"/>
      <c r="AU13" s="452" t="s">
        <v>114</v>
      </c>
      <c r="AV13" s="453"/>
      <c r="AW13" s="453"/>
      <c r="AX13" s="453"/>
      <c r="AY13" s="454" t="s">
        <v>133</v>
      </c>
      <c r="AZ13" s="455"/>
      <c r="BA13" s="455"/>
      <c r="BB13" s="455"/>
      <c r="BC13" s="455"/>
      <c r="BD13" s="455"/>
      <c r="BE13" s="455"/>
      <c r="BF13" s="455"/>
      <c r="BG13" s="455"/>
      <c r="BH13" s="455"/>
      <c r="BI13" s="455"/>
      <c r="BJ13" s="455"/>
      <c r="BK13" s="455"/>
      <c r="BL13" s="455"/>
      <c r="BM13" s="456"/>
      <c r="BN13" s="420">
        <v>237329</v>
      </c>
      <c r="BO13" s="421"/>
      <c r="BP13" s="421"/>
      <c r="BQ13" s="421"/>
      <c r="BR13" s="421"/>
      <c r="BS13" s="421"/>
      <c r="BT13" s="421"/>
      <c r="BU13" s="422"/>
      <c r="BV13" s="420">
        <v>-223368</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7.2</v>
      </c>
      <c r="CU13" s="418"/>
      <c r="CV13" s="418"/>
      <c r="CW13" s="418"/>
      <c r="CX13" s="418"/>
      <c r="CY13" s="418"/>
      <c r="CZ13" s="418"/>
      <c r="DA13" s="419"/>
      <c r="DB13" s="417">
        <v>8</v>
      </c>
      <c r="DC13" s="418"/>
      <c r="DD13" s="418"/>
      <c r="DE13" s="418"/>
      <c r="DF13" s="418"/>
      <c r="DG13" s="418"/>
      <c r="DH13" s="418"/>
      <c r="DI13" s="419"/>
    </row>
    <row r="14" spans="1:119" ht="18.75" customHeight="1" thickBot="1" x14ac:dyDescent="0.2">
      <c r="A14" s="163"/>
      <c r="B14" s="483"/>
      <c r="C14" s="484"/>
      <c r="D14" s="484"/>
      <c r="E14" s="484"/>
      <c r="F14" s="484"/>
      <c r="G14" s="484"/>
      <c r="H14" s="484"/>
      <c r="I14" s="484"/>
      <c r="J14" s="484"/>
      <c r="K14" s="485"/>
      <c r="L14" s="501" t="s">
        <v>135</v>
      </c>
      <c r="M14" s="502"/>
      <c r="N14" s="502"/>
      <c r="O14" s="502"/>
      <c r="P14" s="502"/>
      <c r="Q14" s="503"/>
      <c r="R14" s="504">
        <v>13151</v>
      </c>
      <c r="S14" s="505"/>
      <c r="T14" s="505"/>
      <c r="U14" s="505"/>
      <c r="V14" s="506"/>
      <c r="W14" s="410"/>
      <c r="X14" s="411"/>
      <c r="Y14" s="411"/>
      <c r="Z14" s="411"/>
      <c r="AA14" s="411"/>
      <c r="AB14" s="400"/>
      <c r="AC14" s="507">
        <v>7.2</v>
      </c>
      <c r="AD14" s="508"/>
      <c r="AE14" s="508"/>
      <c r="AF14" s="508"/>
      <c r="AG14" s="509"/>
      <c r="AH14" s="507">
        <v>7.6</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v>13</v>
      </c>
      <c r="CU14" s="519"/>
      <c r="CV14" s="519"/>
      <c r="CW14" s="519"/>
      <c r="CX14" s="519"/>
      <c r="CY14" s="519"/>
      <c r="CZ14" s="519"/>
      <c r="DA14" s="520"/>
      <c r="DB14" s="518">
        <v>18.899999999999999</v>
      </c>
      <c r="DC14" s="519"/>
      <c r="DD14" s="519"/>
      <c r="DE14" s="519"/>
      <c r="DF14" s="519"/>
      <c r="DG14" s="519"/>
      <c r="DH14" s="519"/>
      <c r="DI14" s="520"/>
    </row>
    <row r="15" spans="1:119" ht="18.75" customHeight="1" x14ac:dyDescent="0.15">
      <c r="A15" s="163"/>
      <c r="B15" s="483"/>
      <c r="C15" s="484"/>
      <c r="D15" s="484"/>
      <c r="E15" s="484"/>
      <c r="F15" s="484"/>
      <c r="G15" s="484"/>
      <c r="H15" s="484"/>
      <c r="I15" s="484"/>
      <c r="J15" s="484"/>
      <c r="K15" s="485"/>
      <c r="L15" s="178"/>
      <c r="M15" s="511" t="s">
        <v>130</v>
      </c>
      <c r="N15" s="512"/>
      <c r="O15" s="512"/>
      <c r="P15" s="512"/>
      <c r="Q15" s="513"/>
      <c r="R15" s="504">
        <v>12831</v>
      </c>
      <c r="S15" s="505"/>
      <c r="T15" s="505"/>
      <c r="U15" s="505"/>
      <c r="V15" s="506"/>
      <c r="W15" s="436" t="s">
        <v>137</v>
      </c>
      <c r="X15" s="437"/>
      <c r="Y15" s="437"/>
      <c r="Z15" s="437"/>
      <c r="AA15" s="437"/>
      <c r="AB15" s="427"/>
      <c r="AC15" s="471">
        <v>2047</v>
      </c>
      <c r="AD15" s="472"/>
      <c r="AE15" s="472"/>
      <c r="AF15" s="472"/>
      <c r="AG15" s="514"/>
      <c r="AH15" s="471">
        <v>2143</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1971327</v>
      </c>
      <c r="BO15" s="384"/>
      <c r="BP15" s="384"/>
      <c r="BQ15" s="384"/>
      <c r="BR15" s="384"/>
      <c r="BS15" s="384"/>
      <c r="BT15" s="384"/>
      <c r="BU15" s="385"/>
      <c r="BV15" s="383">
        <v>1772937</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34.1</v>
      </c>
      <c r="AD16" s="508"/>
      <c r="AE16" s="508"/>
      <c r="AF16" s="508"/>
      <c r="AG16" s="509"/>
      <c r="AH16" s="507">
        <v>33.4</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5281498</v>
      </c>
      <c r="BO16" s="421"/>
      <c r="BP16" s="421"/>
      <c r="BQ16" s="421"/>
      <c r="BR16" s="421"/>
      <c r="BS16" s="421"/>
      <c r="BT16" s="421"/>
      <c r="BU16" s="422"/>
      <c r="BV16" s="420">
        <v>5188763</v>
      </c>
      <c r="BW16" s="421"/>
      <c r="BX16" s="421"/>
      <c r="BY16" s="421"/>
      <c r="BZ16" s="421"/>
      <c r="CA16" s="421"/>
      <c r="CB16" s="421"/>
      <c r="CC16" s="422"/>
      <c r="CD16" s="172"/>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
      <c r="A17" s="163"/>
      <c r="B17" s="486"/>
      <c r="C17" s="487"/>
      <c r="D17" s="487"/>
      <c r="E17" s="487"/>
      <c r="F17" s="487"/>
      <c r="G17" s="487"/>
      <c r="H17" s="487"/>
      <c r="I17" s="487"/>
      <c r="J17" s="487"/>
      <c r="K17" s="488"/>
      <c r="L17" s="182"/>
      <c r="M17" s="531" t="s">
        <v>143</v>
      </c>
      <c r="N17" s="532"/>
      <c r="O17" s="532"/>
      <c r="P17" s="532"/>
      <c r="Q17" s="533"/>
      <c r="R17" s="526" t="s">
        <v>144</v>
      </c>
      <c r="S17" s="527"/>
      <c r="T17" s="527"/>
      <c r="U17" s="527"/>
      <c r="V17" s="528"/>
      <c r="W17" s="436" t="s">
        <v>145</v>
      </c>
      <c r="X17" s="437"/>
      <c r="Y17" s="437"/>
      <c r="Z17" s="437"/>
      <c r="AA17" s="437"/>
      <c r="AB17" s="427"/>
      <c r="AC17" s="471">
        <v>3521</v>
      </c>
      <c r="AD17" s="472"/>
      <c r="AE17" s="472"/>
      <c r="AF17" s="472"/>
      <c r="AG17" s="514"/>
      <c r="AH17" s="471">
        <v>3790</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2493222</v>
      </c>
      <c r="BO17" s="421"/>
      <c r="BP17" s="421"/>
      <c r="BQ17" s="421"/>
      <c r="BR17" s="421"/>
      <c r="BS17" s="421"/>
      <c r="BT17" s="421"/>
      <c r="BU17" s="422"/>
      <c r="BV17" s="420">
        <v>2229753</v>
      </c>
      <c r="BW17" s="421"/>
      <c r="BX17" s="421"/>
      <c r="BY17" s="421"/>
      <c r="BZ17" s="421"/>
      <c r="CA17" s="421"/>
      <c r="CB17" s="421"/>
      <c r="CC17" s="422"/>
      <c r="CD17" s="172"/>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
      <c r="A18" s="163"/>
      <c r="B18" s="542" t="s">
        <v>147</v>
      </c>
      <c r="C18" s="463"/>
      <c r="D18" s="463"/>
      <c r="E18" s="543"/>
      <c r="F18" s="543"/>
      <c r="G18" s="543"/>
      <c r="H18" s="543"/>
      <c r="I18" s="543"/>
      <c r="J18" s="543"/>
      <c r="K18" s="543"/>
      <c r="L18" s="544">
        <v>144.21</v>
      </c>
      <c r="M18" s="544"/>
      <c r="N18" s="544"/>
      <c r="O18" s="544"/>
      <c r="P18" s="544"/>
      <c r="Q18" s="544"/>
      <c r="R18" s="545"/>
      <c r="S18" s="545"/>
      <c r="T18" s="545"/>
      <c r="U18" s="545"/>
      <c r="V18" s="546"/>
      <c r="W18" s="438"/>
      <c r="X18" s="439"/>
      <c r="Y18" s="439"/>
      <c r="Z18" s="439"/>
      <c r="AA18" s="439"/>
      <c r="AB18" s="430"/>
      <c r="AC18" s="547">
        <v>58.7</v>
      </c>
      <c r="AD18" s="548"/>
      <c r="AE18" s="548"/>
      <c r="AF18" s="548"/>
      <c r="AG18" s="549"/>
      <c r="AH18" s="547">
        <v>59</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4911099</v>
      </c>
      <c r="BO18" s="421"/>
      <c r="BP18" s="421"/>
      <c r="BQ18" s="421"/>
      <c r="BR18" s="421"/>
      <c r="BS18" s="421"/>
      <c r="BT18" s="421"/>
      <c r="BU18" s="422"/>
      <c r="BV18" s="420">
        <v>5044567</v>
      </c>
      <c r="BW18" s="421"/>
      <c r="BX18" s="421"/>
      <c r="BY18" s="421"/>
      <c r="BZ18" s="421"/>
      <c r="CA18" s="421"/>
      <c r="CB18" s="421"/>
      <c r="CC18" s="422"/>
      <c r="CD18" s="172"/>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
      <c r="A19" s="163"/>
      <c r="B19" s="542" t="s">
        <v>149</v>
      </c>
      <c r="C19" s="463"/>
      <c r="D19" s="463"/>
      <c r="E19" s="543"/>
      <c r="F19" s="543"/>
      <c r="G19" s="543"/>
      <c r="H19" s="543"/>
      <c r="I19" s="543"/>
      <c r="J19" s="543"/>
      <c r="K19" s="543"/>
      <c r="L19" s="551">
        <v>94</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6780844</v>
      </c>
      <c r="BO19" s="421"/>
      <c r="BP19" s="421"/>
      <c r="BQ19" s="421"/>
      <c r="BR19" s="421"/>
      <c r="BS19" s="421"/>
      <c r="BT19" s="421"/>
      <c r="BU19" s="422"/>
      <c r="BV19" s="420">
        <v>6806624</v>
      </c>
      <c r="BW19" s="421"/>
      <c r="BX19" s="421"/>
      <c r="BY19" s="421"/>
      <c r="BZ19" s="421"/>
      <c r="CA19" s="421"/>
      <c r="CB19" s="421"/>
      <c r="CC19" s="422"/>
      <c r="CD19" s="172"/>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
      <c r="A20" s="163"/>
      <c r="B20" s="542" t="s">
        <v>151</v>
      </c>
      <c r="C20" s="463"/>
      <c r="D20" s="463"/>
      <c r="E20" s="543"/>
      <c r="F20" s="543"/>
      <c r="G20" s="543"/>
      <c r="H20" s="543"/>
      <c r="I20" s="543"/>
      <c r="J20" s="543"/>
      <c r="K20" s="543"/>
      <c r="L20" s="551">
        <v>5296</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72"/>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
      <c r="A21" s="163"/>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72"/>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15">
      <c r="A22" s="163"/>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9957672</v>
      </c>
      <c r="BO22" s="384"/>
      <c r="BP22" s="384"/>
      <c r="BQ22" s="384"/>
      <c r="BR22" s="384"/>
      <c r="BS22" s="384"/>
      <c r="BT22" s="384"/>
      <c r="BU22" s="385"/>
      <c r="BV22" s="383">
        <v>9458825</v>
      </c>
      <c r="BW22" s="384"/>
      <c r="BX22" s="384"/>
      <c r="BY22" s="384"/>
      <c r="BZ22" s="384"/>
      <c r="CA22" s="384"/>
      <c r="CB22" s="384"/>
      <c r="CC22" s="385"/>
      <c r="CD22" s="172"/>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15">
      <c r="A23" s="163"/>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7758089</v>
      </c>
      <c r="BO23" s="421"/>
      <c r="BP23" s="421"/>
      <c r="BQ23" s="421"/>
      <c r="BR23" s="421"/>
      <c r="BS23" s="421"/>
      <c r="BT23" s="421"/>
      <c r="BU23" s="422"/>
      <c r="BV23" s="420">
        <v>7301441</v>
      </c>
      <c r="BW23" s="421"/>
      <c r="BX23" s="421"/>
      <c r="BY23" s="421"/>
      <c r="BZ23" s="421"/>
      <c r="CA23" s="421"/>
      <c r="CB23" s="421"/>
      <c r="CC23" s="422"/>
      <c r="CD23" s="172"/>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
      <c r="A24" s="163"/>
      <c r="B24" s="591"/>
      <c r="C24" s="567"/>
      <c r="D24" s="568"/>
      <c r="E24" s="470" t="s">
        <v>161</v>
      </c>
      <c r="F24" s="450"/>
      <c r="G24" s="450"/>
      <c r="H24" s="450"/>
      <c r="I24" s="450"/>
      <c r="J24" s="450"/>
      <c r="K24" s="451"/>
      <c r="L24" s="471">
        <v>1</v>
      </c>
      <c r="M24" s="472"/>
      <c r="N24" s="472"/>
      <c r="O24" s="472"/>
      <c r="P24" s="514"/>
      <c r="Q24" s="471">
        <v>6790</v>
      </c>
      <c r="R24" s="472"/>
      <c r="S24" s="472"/>
      <c r="T24" s="472"/>
      <c r="U24" s="472"/>
      <c r="V24" s="514"/>
      <c r="W24" s="566"/>
      <c r="X24" s="567"/>
      <c r="Y24" s="568"/>
      <c r="Z24" s="470" t="s">
        <v>162</v>
      </c>
      <c r="AA24" s="450"/>
      <c r="AB24" s="450"/>
      <c r="AC24" s="450"/>
      <c r="AD24" s="450"/>
      <c r="AE24" s="450"/>
      <c r="AF24" s="450"/>
      <c r="AG24" s="451"/>
      <c r="AH24" s="471">
        <v>148</v>
      </c>
      <c r="AI24" s="472"/>
      <c r="AJ24" s="472"/>
      <c r="AK24" s="472"/>
      <c r="AL24" s="514"/>
      <c r="AM24" s="471">
        <v>416028</v>
      </c>
      <c r="AN24" s="472"/>
      <c r="AO24" s="472"/>
      <c r="AP24" s="472"/>
      <c r="AQ24" s="472"/>
      <c r="AR24" s="514"/>
      <c r="AS24" s="471">
        <v>2811</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7445820</v>
      </c>
      <c r="BO24" s="421"/>
      <c r="BP24" s="421"/>
      <c r="BQ24" s="421"/>
      <c r="BR24" s="421"/>
      <c r="BS24" s="421"/>
      <c r="BT24" s="421"/>
      <c r="BU24" s="422"/>
      <c r="BV24" s="420">
        <v>6662058</v>
      </c>
      <c r="BW24" s="421"/>
      <c r="BX24" s="421"/>
      <c r="BY24" s="421"/>
      <c r="BZ24" s="421"/>
      <c r="CA24" s="421"/>
      <c r="CB24" s="421"/>
      <c r="CC24" s="422"/>
      <c r="CD24" s="172"/>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15">
      <c r="A25" s="163"/>
      <c r="B25" s="591"/>
      <c r="C25" s="567"/>
      <c r="D25" s="568"/>
      <c r="E25" s="470" t="s">
        <v>164</v>
      </c>
      <c r="F25" s="450"/>
      <c r="G25" s="450"/>
      <c r="H25" s="450"/>
      <c r="I25" s="450"/>
      <c r="J25" s="450"/>
      <c r="K25" s="451"/>
      <c r="L25" s="471">
        <v>2</v>
      </c>
      <c r="M25" s="472"/>
      <c r="N25" s="472"/>
      <c r="O25" s="472"/>
      <c r="P25" s="514"/>
      <c r="Q25" s="471">
        <v>5720</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1584234</v>
      </c>
      <c r="BO25" s="384"/>
      <c r="BP25" s="384"/>
      <c r="BQ25" s="384"/>
      <c r="BR25" s="384"/>
      <c r="BS25" s="384"/>
      <c r="BT25" s="384"/>
      <c r="BU25" s="385"/>
      <c r="BV25" s="383">
        <v>1829248</v>
      </c>
      <c r="BW25" s="384"/>
      <c r="BX25" s="384"/>
      <c r="BY25" s="384"/>
      <c r="BZ25" s="384"/>
      <c r="CA25" s="384"/>
      <c r="CB25" s="384"/>
      <c r="CC25" s="385"/>
      <c r="CD25" s="172"/>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15">
      <c r="A26" s="163"/>
      <c r="B26" s="591"/>
      <c r="C26" s="567"/>
      <c r="D26" s="568"/>
      <c r="E26" s="470" t="s">
        <v>167</v>
      </c>
      <c r="F26" s="450"/>
      <c r="G26" s="450"/>
      <c r="H26" s="450"/>
      <c r="I26" s="450"/>
      <c r="J26" s="450"/>
      <c r="K26" s="451"/>
      <c r="L26" s="471">
        <v>1</v>
      </c>
      <c r="M26" s="472"/>
      <c r="N26" s="472"/>
      <c r="O26" s="472"/>
      <c r="P26" s="514"/>
      <c r="Q26" s="471">
        <v>5200</v>
      </c>
      <c r="R26" s="472"/>
      <c r="S26" s="472"/>
      <c r="T26" s="472"/>
      <c r="U26" s="472"/>
      <c r="V26" s="514"/>
      <c r="W26" s="566"/>
      <c r="X26" s="567"/>
      <c r="Y26" s="568"/>
      <c r="Z26" s="470" t="s">
        <v>168</v>
      </c>
      <c r="AA26" s="572"/>
      <c r="AB26" s="572"/>
      <c r="AC26" s="572"/>
      <c r="AD26" s="572"/>
      <c r="AE26" s="572"/>
      <c r="AF26" s="572"/>
      <c r="AG26" s="573"/>
      <c r="AH26" s="471">
        <v>14</v>
      </c>
      <c r="AI26" s="472"/>
      <c r="AJ26" s="472"/>
      <c r="AK26" s="472"/>
      <c r="AL26" s="514"/>
      <c r="AM26" s="471">
        <v>34146</v>
      </c>
      <c r="AN26" s="472"/>
      <c r="AO26" s="472"/>
      <c r="AP26" s="472"/>
      <c r="AQ26" s="472"/>
      <c r="AR26" s="514"/>
      <c r="AS26" s="471">
        <v>2439</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t="s">
        <v>122</v>
      </c>
      <c r="BO26" s="421"/>
      <c r="BP26" s="421"/>
      <c r="BQ26" s="421"/>
      <c r="BR26" s="421"/>
      <c r="BS26" s="421"/>
      <c r="BT26" s="421"/>
      <c r="BU26" s="422"/>
      <c r="BV26" s="420" t="s">
        <v>122</v>
      </c>
      <c r="BW26" s="421"/>
      <c r="BX26" s="421"/>
      <c r="BY26" s="421"/>
      <c r="BZ26" s="421"/>
      <c r="CA26" s="421"/>
      <c r="CB26" s="421"/>
      <c r="CC26" s="422"/>
      <c r="CD26" s="172"/>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
      <c r="A27" s="163"/>
      <c r="B27" s="591"/>
      <c r="C27" s="567"/>
      <c r="D27" s="568"/>
      <c r="E27" s="470" t="s">
        <v>170</v>
      </c>
      <c r="F27" s="450"/>
      <c r="G27" s="450"/>
      <c r="H27" s="450"/>
      <c r="I27" s="450"/>
      <c r="J27" s="450"/>
      <c r="K27" s="451"/>
      <c r="L27" s="471">
        <v>1</v>
      </c>
      <c r="M27" s="472"/>
      <c r="N27" s="472"/>
      <c r="O27" s="472"/>
      <c r="P27" s="514"/>
      <c r="Q27" s="471">
        <v>3120</v>
      </c>
      <c r="R27" s="472"/>
      <c r="S27" s="472"/>
      <c r="T27" s="472"/>
      <c r="U27" s="472"/>
      <c r="V27" s="514"/>
      <c r="W27" s="566"/>
      <c r="X27" s="567"/>
      <c r="Y27" s="568"/>
      <c r="Z27" s="470" t="s">
        <v>171</v>
      </c>
      <c r="AA27" s="450"/>
      <c r="AB27" s="450"/>
      <c r="AC27" s="450"/>
      <c r="AD27" s="450"/>
      <c r="AE27" s="450"/>
      <c r="AF27" s="450"/>
      <c r="AG27" s="451"/>
      <c r="AH27" s="471">
        <v>11</v>
      </c>
      <c r="AI27" s="472"/>
      <c r="AJ27" s="472"/>
      <c r="AK27" s="472"/>
      <c r="AL27" s="514"/>
      <c r="AM27" s="471">
        <v>38404</v>
      </c>
      <c r="AN27" s="472"/>
      <c r="AO27" s="472"/>
      <c r="AP27" s="472"/>
      <c r="AQ27" s="472"/>
      <c r="AR27" s="514"/>
      <c r="AS27" s="471">
        <v>3491</v>
      </c>
      <c r="AT27" s="472"/>
      <c r="AU27" s="472"/>
      <c r="AV27" s="472"/>
      <c r="AW27" s="472"/>
      <c r="AX27" s="473"/>
      <c r="AY27" s="515" t="s">
        <v>172</v>
      </c>
      <c r="AZ27" s="516"/>
      <c r="BA27" s="516"/>
      <c r="BB27" s="516"/>
      <c r="BC27" s="516"/>
      <c r="BD27" s="516"/>
      <c r="BE27" s="516"/>
      <c r="BF27" s="516"/>
      <c r="BG27" s="516"/>
      <c r="BH27" s="516"/>
      <c r="BI27" s="516"/>
      <c r="BJ27" s="516"/>
      <c r="BK27" s="516"/>
      <c r="BL27" s="516"/>
      <c r="BM27" s="517"/>
      <c r="BN27" s="539">
        <v>235338</v>
      </c>
      <c r="BO27" s="540"/>
      <c r="BP27" s="540"/>
      <c r="BQ27" s="540"/>
      <c r="BR27" s="540"/>
      <c r="BS27" s="540"/>
      <c r="BT27" s="540"/>
      <c r="BU27" s="541"/>
      <c r="BV27" s="539">
        <v>235338</v>
      </c>
      <c r="BW27" s="540"/>
      <c r="BX27" s="540"/>
      <c r="BY27" s="540"/>
      <c r="BZ27" s="540"/>
      <c r="CA27" s="540"/>
      <c r="CB27" s="540"/>
      <c r="CC27" s="541"/>
      <c r="CD27" s="166"/>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15">
      <c r="A28" s="163"/>
      <c r="B28" s="591"/>
      <c r="C28" s="567"/>
      <c r="D28" s="568"/>
      <c r="E28" s="470" t="s">
        <v>173</v>
      </c>
      <c r="F28" s="450"/>
      <c r="G28" s="450"/>
      <c r="H28" s="450"/>
      <c r="I28" s="450"/>
      <c r="J28" s="450"/>
      <c r="K28" s="451"/>
      <c r="L28" s="471">
        <v>1</v>
      </c>
      <c r="M28" s="472"/>
      <c r="N28" s="472"/>
      <c r="O28" s="472"/>
      <c r="P28" s="514"/>
      <c r="Q28" s="471">
        <v>2570</v>
      </c>
      <c r="R28" s="472"/>
      <c r="S28" s="472"/>
      <c r="T28" s="472"/>
      <c r="U28" s="472"/>
      <c r="V28" s="514"/>
      <c r="W28" s="566"/>
      <c r="X28" s="567"/>
      <c r="Y28" s="568"/>
      <c r="Z28" s="470" t="s">
        <v>174</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175</v>
      </c>
      <c r="AZ28" s="575"/>
      <c r="BA28" s="575"/>
      <c r="BB28" s="576"/>
      <c r="BC28" s="380" t="s">
        <v>46</v>
      </c>
      <c r="BD28" s="381"/>
      <c r="BE28" s="381"/>
      <c r="BF28" s="381"/>
      <c r="BG28" s="381"/>
      <c r="BH28" s="381"/>
      <c r="BI28" s="381"/>
      <c r="BJ28" s="381"/>
      <c r="BK28" s="381"/>
      <c r="BL28" s="381"/>
      <c r="BM28" s="382"/>
      <c r="BN28" s="383">
        <v>3545380</v>
      </c>
      <c r="BO28" s="384"/>
      <c r="BP28" s="384"/>
      <c r="BQ28" s="384"/>
      <c r="BR28" s="384"/>
      <c r="BS28" s="384"/>
      <c r="BT28" s="384"/>
      <c r="BU28" s="385"/>
      <c r="BV28" s="383">
        <v>3168355</v>
      </c>
      <c r="BW28" s="384"/>
      <c r="BX28" s="384"/>
      <c r="BY28" s="384"/>
      <c r="BZ28" s="384"/>
      <c r="CA28" s="384"/>
      <c r="CB28" s="384"/>
      <c r="CC28" s="385"/>
      <c r="CD28" s="172"/>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15">
      <c r="A29" s="163"/>
      <c r="B29" s="591"/>
      <c r="C29" s="567"/>
      <c r="D29" s="568"/>
      <c r="E29" s="470" t="s">
        <v>176</v>
      </c>
      <c r="F29" s="450"/>
      <c r="G29" s="450"/>
      <c r="H29" s="450"/>
      <c r="I29" s="450"/>
      <c r="J29" s="450"/>
      <c r="K29" s="451"/>
      <c r="L29" s="471">
        <v>10</v>
      </c>
      <c r="M29" s="472"/>
      <c r="N29" s="472"/>
      <c r="O29" s="472"/>
      <c r="P29" s="514"/>
      <c r="Q29" s="471">
        <v>2340</v>
      </c>
      <c r="R29" s="472"/>
      <c r="S29" s="472"/>
      <c r="T29" s="472"/>
      <c r="U29" s="472"/>
      <c r="V29" s="514"/>
      <c r="W29" s="569"/>
      <c r="X29" s="570"/>
      <c r="Y29" s="571"/>
      <c r="Z29" s="470" t="s">
        <v>177</v>
      </c>
      <c r="AA29" s="450"/>
      <c r="AB29" s="450"/>
      <c r="AC29" s="450"/>
      <c r="AD29" s="450"/>
      <c r="AE29" s="450"/>
      <c r="AF29" s="450"/>
      <c r="AG29" s="451"/>
      <c r="AH29" s="471">
        <v>159</v>
      </c>
      <c r="AI29" s="472"/>
      <c r="AJ29" s="472"/>
      <c r="AK29" s="472"/>
      <c r="AL29" s="514"/>
      <c r="AM29" s="471">
        <v>454432</v>
      </c>
      <c r="AN29" s="472"/>
      <c r="AO29" s="472"/>
      <c r="AP29" s="472"/>
      <c r="AQ29" s="472"/>
      <c r="AR29" s="514"/>
      <c r="AS29" s="471">
        <v>2858</v>
      </c>
      <c r="AT29" s="472"/>
      <c r="AU29" s="472"/>
      <c r="AV29" s="472"/>
      <c r="AW29" s="472"/>
      <c r="AX29" s="473"/>
      <c r="AY29" s="577"/>
      <c r="AZ29" s="578"/>
      <c r="BA29" s="578"/>
      <c r="BB29" s="579"/>
      <c r="BC29" s="454" t="s">
        <v>178</v>
      </c>
      <c r="BD29" s="455"/>
      <c r="BE29" s="455"/>
      <c r="BF29" s="455"/>
      <c r="BG29" s="455"/>
      <c r="BH29" s="455"/>
      <c r="BI29" s="455"/>
      <c r="BJ29" s="455"/>
      <c r="BK29" s="455"/>
      <c r="BL29" s="455"/>
      <c r="BM29" s="456"/>
      <c r="BN29" s="420">
        <v>523580</v>
      </c>
      <c r="BO29" s="421"/>
      <c r="BP29" s="421"/>
      <c r="BQ29" s="421"/>
      <c r="BR29" s="421"/>
      <c r="BS29" s="421"/>
      <c r="BT29" s="421"/>
      <c r="BU29" s="422"/>
      <c r="BV29" s="420">
        <v>505648</v>
      </c>
      <c r="BW29" s="421"/>
      <c r="BX29" s="421"/>
      <c r="BY29" s="421"/>
      <c r="BZ29" s="421"/>
      <c r="CA29" s="421"/>
      <c r="CB29" s="421"/>
      <c r="CC29" s="422"/>
      <c r="CD29" s="166"/>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
      <c r="A30" s="163"/>
      <c r="B30" s="592"/>
      <c r="C30" s="593"/>
      <c r="D30" s="594"/>
      <c r="E30" s="474"/>
      <c r="F30" s="475"/>
      <c r="G30" s="475"/>
      <c r="H30" s="475"/>
      <c r="I30" s="475"/>
      <c r="J30" s="475"/>
      <c r="K30" s="476"/>
      <c r="L30" s="584"/>
      <c r="M30" s="585"/>
      <c r="N30" s="585"/>
      <c r="O30" s="585"/>
      <c r="P30" s="586"/>
      <c r="Q30" s="584"/>
      <c r="R30" s="585"/>
      <c r="S30" s="585"/>
      <c r="T30" s="585"/>
      <c r="U30" s="585"/>
      <c r="V30" s="586"/>
      <c r="W30" s="587" t="s">
        <v>179</v>
      </c>
      <c r="X30" s="588"/>
      <c r="Y30" s="588"/>
      <c r="Z30" s="588"/>
      <c r="AA30" s="588"/>
      <c r="AB30" s="588"/>
      <c r="AC30" s="588"/>
      <c r="AD30" s="588"/>
      <c r="AE30" s="588"/>
      <c r="AF30" s="588"/>
      <c r="AG30" s="589"/>
      <c r="AH30" s="547">
        <v>94.4</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1454814</v>
      </c>
      <c r="BO30" s="540"/>
      <c r="BP30" s="540"/>
      <c r="BQ30" s="540"/>
      <c r="BR30" s="540"/>
      <c r="BS30" s="540"/>
      <c r="BT30" s="540"/>
      <c r="BU30" s="541"/>
      <c r="BV30" s="539">
        <v>1430783</v>
      </c>
      <c r="BW30" s="540"/>
      <c r="BX30" s="540"/>
      <c r="BY30" s="540"/>
      <c r="BZ30" s="540"/>
      <c r="CA30" s="540"/>
      <c r="CB30" s="540"/>
      <c r="CC30" s="541"/>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583" t="s">
        <v>180</v>
      </c>
      <c r="D32" s="583"/>
      <c r="E32" s="583"/>
      <c r="F32" s="583"/>
      <c r="G32" s="583"/>
      <c r="H32" s="583"/>
      <c r="I32" s="583"/>
      <c r="J32" s="583"/>
      <c r="K32" s="583"/>
      <c r="L32" s="583"/>
      <c r="M32" s="583"/>
      <c r="N32" s="583"/>
      <c r="O32" s="583"/>
      <c r="P32" s="583"/>
      <c r="Q32" s="583"/>
      <c r="R32" s="583"/>
      <c r="S32" s="583"/>
      <c r="U32" s="424" t="s">
        <v>181</v>
      </c>
      <c r="V32" s="424"/>
      <c r="W32" s="424"/>
      <c r="X32" s="424"/>
      <c r="Y32" s="424"/>
      <c r="Z32" s="424"/>
      <c r="AA32" s="424"/>
      <c r="AB32" s="424"/>
      <c r="AC32" s="424"/>
      <c r="AD32" s="424"/>
      <c r="AE32" s="424"/>
      <c r="AF32" s="424"/>
      <c r="AG32" s="424"/>
      <c r="AH32" s="424"/>
      <c r="AI32" s="424"/>
      <c r="AJ32" s="424"/>
      <c r="AK32" s="424"/>
      <c r="AM32" s="424" t="s">
        <v>182</v>
      </c>
      <c r="AN32" s="424"/>
      <c r="AO32" s="424"/>
      <c r="AP32" s="424"/>
      <c r="AQ32" s="424"/>
      <c r="AR32" s="424"/>
      <c r="AS32" s="424"/>
      <c r="AT32" s="424"/>
      <c r="AU32" s="424"/>
      <c r="AV32" s="424"/>
      <c r="AW32" s="424"/>
      <c r="AX32" s="424"/>
      <c r="AY32" s="424"/>
      <c r="AZ32" s="424"/>
      <c r="BA32" s="424"/>
      <c r="BB32" s="424"/>
      <c r="BC32" s="424"/>
      <c r="BE32" s="424" t="s">
        <v>183</v>
      </c>
      <c r="BF32" s="424"/>
      <c r="BG32" s="424"/>
      <c r="BH32" s="424"/>
      <c r="BI32" s="424"/>
      <c r="BJ32" s="424"/>
      <c r="BK32" s="424"/>
      <c r="BL32" s="424"/>
      <c r="BM32" s="424"/>
      <c r="BN32" s="424"/>
      <c r="BO32" s="424"/>
      <c r="BP32" s="424"/>
      <c r="BQ32" s="424"/>
      <c r="BR32" s="424"/>
      <c r="BS32" s="424"/>
      <c r="BT32" s="424"/>
      <c r="BU32" s="424"/>
      <c r="BW32" s="424" t="s">
        <v>184</v>
      </c>
      <c r="BX32" s="424"/>
      <c r="BY32" s="424"/>
      <c r="BZ32" s="424"/>
      <c r="CA32" s="424"/>
      <c r="CB32" s="424"/>
      <c r="CC32" s="424"/>
      <c r="CD32" s="424"/>
      <c r="CE32" s="424"/>
      <c r="CF32" s="424"/>
      <c r="CG32" s="424"/>
      <c r="CH32" s="424"/>
      <c r="CI32" s="424"/>
      <c r="CJ32" s="424"/>
      <c r="CK32" s="424"/>
      <c r="CL32" s="424"/>
      <c r="CM32" s="424"/>
      <c r="CO32" s="424" t="s">
        <v>185</v>
      </c>
      <c r="CP32" s="424"/>
      <c r="CQ32" s="424"/>
      <c r="CR32" s="424"/>
      <c r="CS32" s="424"/>
      <c r="CT32" s="424"/>
      <c r="CU32" s="424"/>
      <c r="CV32" s="424"/>
      <c r="CW32" s="424"/>
      <c r="CX32" s="424"/>
      <c r="CY32" s="424"/>
      <c r="CZ32" s="424"/>
      <c r="DA32" s="424"/>
      <c r="DB32" s="424"/>
      <c r="DC32" s="424"/>
      <c r="DD32" s="424"/>
      <c r="DE32" s="424"/>
      <c r="DI32" s="189"/>
    </row>
    <row r="33" spans="1:113" ht="13.5" customHeight="1" x14ac:dyDescent="0.15">
      <c r="A33" s="163"/>
      <c r="B33" s="190"/>
      <c r="C33" s="444" t="s">
        <v>186</v>
      </c>
      <c r="D33" s="444"/>
      <c r="E33" s="409" t="s">
        <v>187</v>
      </c>
      <c r="F33" s="409"/>
      <c r="G33" s="409"/>
      <c r="H33" s="409"/>
      <c r="I33" s="409"/>
      <c r="J33" s="409"/>
      <c r="K33" s="409"/>
      <c r="L33" s="409"/>
      <c r="M33" s="409"/>
      <c r="N33" s="409"/>
      <c r="O33" s="409"/>
      <c r="P33" s="409"/>
      <c r="Q33" s="409"/>
      <c r="R33" s="409"/>
      <c r="S33" s="409"/>
      <c r="T33" s="167"/>
      <c r="U33" s="444" t="s">
        <v>186</v>
      </c>
      <c r="V33" s="444"/>
      <c r="W33" s="409" t="s">
        <v>187</v>
      </c>
      <c r="X33" s="409"/>
      <c r="Y33" s="409"/>
      <c r="Z33" s="409"/>
      <c r="AA33" s="409"/>
      <c r="AB33" s="409"/>
      <c r="AC33" s="409"/>
      <c r="AD33" s="409"/>
      <c r="AE33" s="409"/>
      <c r="AF33" s="409"/>
      <c r="AG33" s="409"/>
      <c r="AH33" s="409"/>
      <c r="AI33" s="409"/>
      <c r="AJ33" s="409"/>
      <c r="AK33" s="409"/>
      <c r="AL33" s="167"/>
      <c r="AM33" s="444" t="s">
        <v>186</v>
      </c>
      <c r="AN33" s="444"/>
      <c r="AO33" s="409" t="s">
        <v>187</v>
      </c>
      <c r="AP33" s="409"/>
      <c r="AQ33" s="409"/>
      <c r="AR33" s="409"/>
      <c r="AS33" s="409"/>
      <c r="AT33" s="409"/>
      <c r="AU33" s="409"/>
      <c r="AV33" s="409"/>
      <c r="AW33" s="409"/>
      <c r="AX33" s="409"/>
      <c r="AY33" s="409"/>
      <c r="AZ33" s="409"/>
      <c r="BA33" s="409"/>
      <c r="BB33" s="409"/>
      <c r="BC33" s="409"/>
      <c r="BD33" s="173"/>
      <c r="BE33" s="409" t="s">
        <v>188</v>
      </c>
      <c r="BF33" s="409"/>
      <c r="BG33" s="409" t="s">
        <v>189</v>
      </c>
      <c r="BH33" s="409"/>
      <c r="BI33" s="409"/>
      <c r="BJ33" s="409"/>
      <c r="BK33" s="409"/>
      <c r="BL33" s="409"/>
      <c r="BM33" s="409"/>
      <c r="BN33" s="409"/>
      <c r="BO33" s="409"/>
      <c r="BP33" s="409"/>
      <c r="BQ33" s="409"/>
      <c r="BR33" s="409"/>
      <c r="BS33" s="409"/>
      <c r="BT33" s="409"/>
      <c r="BU33" s="409"/>
      <c r="BV33" s="173"/>
      <c r="BW33" s="444" t="s">
        <v>188</v>
      </c>
      <c r="BX33" s="444"/>
      <c r="BY33" s="409" t="s">
        <v>190</v>
      </c>
      <c r="BZ33" s="409"/>
      <c r="CA33" s="409"/>
      <c r="CB33" s="409"/>
      <c r="CC33" s="409"/>
      <c r="CD33" s="409"/>
      <c r="CE33" s="409"/>
      <c r="CF33" s="409"/>
      <c r="CG33" s="409"/>
      <c r="CH33" s="409"/>
      <c r="CI33" s="409"/>
      <c r="CJ33" s="409"/>
      <c r="CK33" s="409"/>
      <c r="CL33" s="409"/>
      <c r="CM33" s="409"/>
      <c r="CN33" s="167"/>
      <c r="CO33" s="444" t="s">
        <v>186</v>
      </c>
      <c r="CP33" s="444"/>
      <c r="CQ33" s="409" t="s">
        <v>191</v>
      </c>
      <c r="CR33" s="409"/>
      <c r="CS33" s="409"/>
      <c r="CT33" s="409"/>
      <c r="CU33" s="409"/>
      <c r="CV33" s="409"/>
      <c r="CW33" s="409"/>
      <c r="CX33" s="409"/>
      <c r="CY33" s="409"/>
      <c r="CZ33" s="409"/>
      <c r="DA33" s="409"/>
      <c r="DB33" s="409"/>
      <c r="DC33" s="409"/>
      <c r="DD33" s="409"/>
      <c r="DE33" s="409"/>
      <c r="DF33" s="167"/>
      <c r="DG33" s="609" t="s">
        <v>192</v>
      </c>
      <c r="DH33" s="609"/>
      <c r="DI33" s="168"/>
    </row>
    <row r="34" spans="1:113" ht="32.25" customHeight="1" x14ac:dyDescent="0.15">
      <c r="A34" s="163"/>
      <c r="B34" s="190"/>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63"/>
      <c r="U34" s="610">
        <f>IF(W34="","",MAX(C34:D43)+1)</f>
        <v>4</v>
      </c>
      <c r="V34" s="610"/>
      <c r="W34" s="611" t="str">
        <f>IF('各会計、関係団体の財政状況及び健全化判断比率'!B28="","",'各会計、関係団体の財政状況及び健全化判断比率'!B28)</f>
        <v>和気町国民健康保険特別会計</v>
      </c>
      <c r="X34" s="611"/>
      <c r="Y34" s="611"/>
      <c r="Z34" s="611"/>
      <c r="AA34" s="611"/>
      <c r="AB34" s="611"/>
      <c r="AC34" s="611"/>
      <c r="AD34" s="611"/>
      <c r="AE34" s="611"/>
      <c r="AF34" s="611"/>
      <c r="AG34" s="611"/>
      <c r="AH34" s="611"/>
      <c r="AI34" s="611"/>
      <c r="AJ34" s="611"/>
      <c r="AK34" s="611"/>
      <c r="AL34" s="163"/>
      <c r="AM34" s="610">
        <f>IF(AO34="","",MAX(C34:D43,U34:V43)+1)</f>
        <v>9</v>
      </c>
      <c r="AN34" s="610"/>
      <c r="AO34" s="611" t="str">
        <f>IF('各会計、関係団体の財政状況及び健全化判断比率'!B33="","",'各会計、関係団体の財政状況及び健全化判断比率'!B33)</f>
        <v>和気町上水道事業会計</v>
      </c>
      <c r="AP34" s="611"/>
      <c r="AQ34" s="611"/>
      <c r="AR34" s="611"/>
      <c r="AS34" s="611"/>
      <c r="AT34" s="611"/>
      <c r="AU34" s="611"/>
      <c r="AV34" s="611"/>
      <c r="AW34" s="611"/>
      <c r="AX34" s="611"/>
      <c r="AY34" s="611"/>
      <c r="AZ34" s="611"/>
      <c r="BA34" s="611"/>
      <c r="BB34" s="611"/>
      <c r="BC34" s="611"/>
      <c r="BD34" s="163"/>
      <c r="BE34" s="610">
        <f>IF(BG34="","",MAX(C34:D43,U34:V43,AM34:AN43)+1)</f>
        <v>12</v>
      </c>
      <c r="BF34" s="610"/>
      <c r="BG34" s="611" t="str">
        <f>IF('各会計、関係団体の財政状況及び健全化判断比率'!B36="","",'各会計、関係団体の財政状況及び健全化判断比率'!B36)</f>
        <v>和気町和気鵜飼谷温泉事業特別会計</v>
      </c>
      <c r="BH34" s="611"/>
      <c r="BI34" s="611"/>
      <c r="BJ34" s="611"/>
      <c r="BK34" s="611"/>
      <c r="BL34" s="611"/>
      <c r="BM34" s="611"/>
      <c r="BN34" s="611"/>
      <c r="BO34" s="611"/>
      <c r="BP34" s="611"/>
      <c r="BQ34" s="611"/>
      <c r="BR34" s="611"/>
      <c r="BS34" s="611"/>
      <c r="BT34" s="611"/>
      <c r="BU34" s="611"/>
      <c r="BV34" s="163"/>
      <c r="BW34" s="610">
        <f>IF(BY34="","",MAX(C34:D43,U34:V43,AM34:AN43,BE34:BF43)+1)</f>
        <v>14</v>
      </c>
      <c r="BX34" s="610"/>
      <c r="BY34" s="611" t="str">
        <f>IF('各会計、関係団体の財政状況及び健全化判断比率'!B68="","",'各会計、関係団体の財政状況及び健全化判断比率'!B68)</f>
        <v>東備消防組合</v>
      </c>
      <c r="BZ34" s="611"/>
      <c r="CA34" s="611"/>
      <c r="CB34" s="611"/>
      <c r="CC34" s="611"/>
      <c r="CD34" s="611"/>
      <c r="CE34" s="611"/>
      <c r="CF34" s="611"/>
      <c r="CG34" s="611"/>
      <c r="CH34" s="611"/>
      <c r="CI34" s="611"/>
      <c r="CJ34" s="611"/>
      <c r="CK34" s="611"/>
      <c r="CL34" s="611"/>
      <c r="CM34" s="611"/>
      <c r="CN34" s="163"/>
      <c r="CO34" s="610" t="str">
        <f>IF(CQ34="","",MAX(C34:D43,U34:V43,AM34:AN43,BE34:BF43,BW34:BX43)+1)</f>
        <v/>
      </c>
      <c r="CP34" s="610"/>
      <c r="CQ34" s="611" t="str">
        <f>IF('各会計、関係団体の財政状況及び健全化判断比率'!BS7="","",'各会計、関係団体の財政状況及び健全化判断比率'!BS7)</f>
        <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168"/>
    </row>
    <row r="35" spans="1:113" ht="32.25" customHeight="1" x14ac:dyDescent="0.15">
      <c r="A35" s="163"/>
      <c r="B35" s="190"/>
      <c r="C35" s="610">
        <f>IF(E35="","",C34+1)</f>
        <v>2</v>
      </c>
      <c r="D35" s="610"/>
      <c r="E35" s="611" t="str">
        <f>IF('各会計、関係団体の財政状況及び健全化判断比率'!B8="","",'各会計、関係団体の財政状況及び健全化判断比率'!B8)</f>
        <v>和気町住宅新築資金等貸付事業特別会計</v>
      </c>
      <c r="F35" s="611"/>
      <c r="G35" s="611"/>
      <c r="H35" s="611"/>
      <c r="I35" s="611"/>
      <c r="J35" s="611"/>
      <c r="K35" s="611"/>
      <c r="L35" s="611"/>
      <c r="M35" s="611"/>
      <c r="N35" s="611"/>
      <c r="O35" s="611"/>
      <c r="P35" s="611"/>
      <c r="Q35" s="611"/>
      <c r="R35" s="611"/>
      <c r="S35" s="611"/>
      <c r="T35" s="163"/>
      <c r="U35" s="610">
        <f>IF(W35="","",U34+1)</f>
        <v>5</v>
      </c>
      <c r="V35" s="610"/>
      <c r="W35" s="611" t="str">
        <f>IF('各会計、関係団体の財政状況及び健全化判断比率'!B29="","",'各会計、関係団体の財政状況及び健全化判断比率'!B29)</f>
        <v>和気町国民健康保険診療所特別会計</v>
      </c>
      <c r="X35" s="611"/>
      <c r="Y35" s="611"/>
      <c r="Z35" s="611"/>
      <c r="AA35" s="611"/>
      <c r="AB35" s="611"/>
      <c r="AC35" s="611"/>
      <c r="AD35" s="611"/>
      <c r="AE35" s="611"/>
      <c r="AF35" s="611"/>
      <c r="AG35" s="611"/>
      <c r="AH35" s="611"/>
      <c r="AI35" s="611"/>
      <c r="AJ35" s="611"/>
      <c r="AK35" s="611"/>
      <c r="AL35" s="163"/>
      <c r="AM35" s="610">
        <f t="shared" ref="AM35:AM43" si="0">IF(AO35="","",AM34+1)</f>
        <v>10</v>
      </c>
      <c r="AN35" s="610"/>
      <c r="AO35" s="611" t="str">
        <f>IF('各会計、関係団体の財政状況及び健全化判断比率'!B34="","",'各会計、関係団体の財政状況及び健全化判断比率'!B34)</f>
        <v>和気町簡易水道事業会計</v>
      </c>
      <c r="AP35" s="611"/>
      <c r="AQ35" s="611"/>
      <c r="AR35" s="611"/>
      <c r="AS35" s="611"/>
      <c r="AT35" s="611"/>
      <c r="AU35" s="611"/>
      <c r="AV35" s="611"/>
      <c r="AW35" s="611"/>
      <c r="AX35" s="611"/>
      <c r="AY35" s="611"/>
      <c r="AZ35" s="611"/>
      <c r="BA35" s="611"/>
      <c r="BB35" s="611"/>
      <c r="BC35" s="611"/>
      <c r="BD35" s="163"/>
      <c r="BE35" s="610">
        <f t="shared" ref="BE35:BE43" si="1">IF(BG35="","",BE34+1)</f>
        <v>13</v>
      </c>
      <c r="BF35" s="610"/>
      <c r="BG35" s="611" t="str">
        <f>IF('各会計、関係団体の財政状況及び健全化判断比率'!B37="","",'各会計、関係団体の財政状況及び健全化判断比率'!B37)</f>
        <v>和気町地域開発事業特別会計</v>
      </c>
      <c r="BH35" s="611"/>
      <c r="BI35" s="611"/>
      <c r="BJ35" s="611"/>
      <c r="BK35" s="611"/>
      <c r="BL35" s="611"/>
      <c r="BM35" s="611"/>
      <c r="BN35" s="611"/>
      <c r="BO35" s="611"/>
      <c r="BP35" s="611"/>
      <c r="BQ35" s="611"/>
      <c r="BR35" s="611"/>
      <c r="BS35" s="611"/>
      <c r="BT35" s="611"/>
      <c r="BU35" s="611"/>
      <c r="BV35" s="163"/>
      <c r="BW35" s="610">
        <f t="shared" ref="BW35:BW43" si="2">IF(BY35="","",BW34+1)</f>
        <v>15</v>
      </c>
      <c r="BX35" s="610"/>
      <c r="BY35" s="611" t="str">
        <f>IF('各会計、関係団体の財政状況及び健全化判断比率'!B69="","",'各会計、関係団体の財政状況及び健全化判断比率'!B69)</f>
        <v>和気北部衛生施設組合</v>
      </c>
      <c r="BZ35" s="611"/>
      <c r="CA35" s="611"/>
      <c r="CB35" s="611"/>
      <c r="CC35" s="611"/>
      <c r="CD35" s="611"/>
      <c r="CE35" s="611"/>
      <c r="CF35" s="611"/>
      <c r="CG35" s="611"/>
      <c r="CH35" s="611"/>
      <c r="CI35" s="611"/>
      <c r="CJ35" s="611"/>
      <c r="CK35" s="611"/>
      <c r="CL35" s="611"/>
      <c r="CM35" s="611"/>
      <c r="CN35" s="163"/>
      <c r="CO35" s="610" t="str">
        <f t="shared" ref="CO35:CO43" si="3">IF(CQ35="","",CO34+1)</f>
        <v/>
      </c>
      <c r="CP35" s="610"/>
      <c r="CQ35" s="611" t="str">
        <f>IF('各会計、関係団体の財政状況及び健全化判断比率'!BS8="","",'各会計、関係団体の財政状況及び健全化判断比率'!BS8)</f>
        <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168"/>
    </row>
    <row r="36" spans="1:113" ht="32.25" customHeight="1" x14ac:dyDescent="0.15">
      <c r="A36" s="163"/>
      <c r="B36" s="190"/>
      <c r="C36" s="610">
        <f>IF(E36="","",C35+1)</f>
        <v>3</v>
      </c>
      <c r="D36" s="610"/>
      <c r="E36" s="611" t="str">
        <f>IF('各会計、関係団体の財政状況及び健全化判断比率'!B9="","",'各会計、関係団体の財政状況及び健全化判断比率'!B9)</f>
        <v>和気町ごみ焼却施設解体事業特別会計</v>
      </c>
      <c r="F36" s="611"/>
      <c r="G36" s="611"/>
      <c r="H36" s="611"/>
      <c r="I36" s="611"/>
      <c r="J36" s="611"/>
      <c r="K36" s="611"/>
      <c r="L36" s="611"/>
      <c r="M36" s="611"/>
      <c r="N36" s="611"/>
      <c r="O36" s="611"/>
      <c r="P36" s="611"/>
      <c r="Q36" s="611"/>
      <c r="R36" s="611"/>
      <c r="S36" s="611"/>
      <c r="T36" s="163"/>
      <c r="U36" s="610">
        <f t="shared" ref="U36:U43" si="4">IF(W36="","",U35+1)</f>
        <v>6</v>
      </c>
      <c r="V36" s="610"/>
      <c r="W36" s="611" t="str">
        <f>IF('各会計、関係団体の財政状況及び健全化判断比率'!B30="","",'各会計、関係団体の財政状況及び健全化判断比率'!B30)</f>
        <v>和気町介護保険事業特別会計</v>
      </c>
      <c r="X36" s="611"/>
      <c r="Y36" s="611"/>
      <c r="Z36" s="611"/>
      <c r="AA36" s="611"/>
      <c r="AB36" s="611"/>
      <c r="AC36" s="611"/>
      <c r="AD36" s="611"/>
      <c r="AE36" s="611"/>
      <c r="AF36" s="611"/>
      <c r="AG36" s="611"/>
      <c r="AH36" s="611"/>
      <c r="AI36" s="611"/>
      <c r="AJ36" s="611"/>
      <c r="AK36" s="611"/>
      <c r="AL36" s="163"/>
      <c r="AM36" s="610">
        <f t="shared" si="0"/>
        <v>11</v>
      </c>
      <c r="AN36" s="610"/>
      <c r="AO36" s="611" t="str">
        <f>IF('各会計、関係団体の財政状況及び健全化判断比率'!B35="","",'各会計、関係団体の財政状況及び健全化判断比率'!B35)</f>
        <v>和気町下水道事業会計</v>
      </c>
      <c r="AP36" s="611"/>
      <c r="AQ36" s="611"/>
      <c r="AR36" s="611"/>
      <c r="AS36" s="611"/>
      <c r="AT36" s="611"/>
      <c r="AU36" s="611"/>
      <c r="AV36" s="611"/>
      <c r="AW36" s="611"/>
      <c r="AX36" s="611"/>
      <c r="AY36" s="611"/>
      <c r="AZ36" s="611"/>
      <c r="BA36" s="611"/>
      <c r="BB36" s="611"/>
      <c r="BC36" s="611"/>
      <c r="BD36" s="163"/>
      <c r="BE36" s="610" t="str">
        <f t="shared" si="1"/>
        <v/>
      </c>
      <c r="BF36" s="610"/>
      <c r="BG36" s="611"/>
      <c r="BH36" s="611"/>
      <c r="BI36" s="611"/>
      <c r="BJ36" s="611"/>
      <c r="BK36" s="611"/>
      <c r="BL36" s="611"/>
      <c r="BM36" s="611"/>
      <c r="BN36" s="611"/>
      <c r="BO36" s="611"/>
      <c r="BP36" s="611"/>
      <c r="BQ36" s="611"/>
      <c r="BR36" s="611"/>
      <c r="BS36" s="611"/>
      <c r="BT36" s="611"/>
      <c r="BU36" s="611"/>
      <c r="BV36" s="163"/>
      <c r="BW36" s="610">
        <f t="shared" si="2"/>
        <v>16</v>
      </c>
      <c r="BX36" s="610"/>
      <c r="BY36" s="611" t="str">
        <f>IF('各会計、関係団体の財政状況及び健全化判断比率'!B70="","",'各会計、関係団体の財政状況及び健全化判断比率'!B70)</f>
        <v>和気・赤磐し尿処理施設一部事務組合</v>
      </c>
      <c r="BZ36" s="611"/>
      <c r="CA36" s="611"/>
      <c r="CB36" s="611"/>
      <c r="CC36" s="611"/>
      <c r="CD36" s="611"/>
      <c r="CE36" s="611"/>
      <c r="CF36" s="611"/>
      <c r="CG36" s="611"/>
      <c r="CH36" s="611"/>
      <c r="CI36" s="611"/>
      <c r="CJ36" s="611"/>
      <c r="CK36" s="611"/>
      <c r="CL36" s="611"/>
      <c r="CM36" s="611"/>
      <c r="CN36" s="163"/>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168"/>
    </row>
    <row r="37" spans="1:113" ht="32.25" customHeight="1" x14ac:dyDescent="0.15">
      <c r="A37" s="163"/>
      <c r="B37" s="190"/>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63"/>
      <c r="U37" s="610">
        <f t="shared" si="4"/>
        <v>7</v>
      </c>
      <c r="V37" s="610"/>
      <c r="W37" s="611" t="str">
        <f>IF('各会計、関係団体の財政状況及び健全化判断比率'!B31="","",'各会計、関係団体の財政状況及び健全化判断比率'!B31)</f>
        <v>和気町後期高齢者医療特別会計</v>
      </c>
      <c r="X37" s="611"/>
      <c r="Y37" s="611"/>
      <c r="Z37" s="611"/>
      <c r="AA37" s="611"/>
      <c r="AB37" s="611"/>
      <c r="AC37" s="611"/>
      <c r="AD37" s="611"/>
      <c r="AE37" s="611"/>
      <c r="AF37" s="611"/>
      <c r="AG37" s="611"/>
      <c r="AH37" s="611"/>
      <c r="AI37" s="611"/>
      <c r="AJ37" s="611"/>
      <c r="AK37" s="611"/>
      <c r="AL37" s="163"/>
      <c r="AM37" s="610" t="str">
        <f t="shared" si="0"/>
        <v/>
      </c>
      <c r="AN37" s="610"/>
      <c r="AO37" s="611"/>
      <c r="AP37" s="611"/>
      <c r="AQ37" s="611"/>
      <c r="AR37" s="611"/>
      <c r="AS37" s="611"/>
      <c r="AT37" s="611"/>
      <c r="AU37" s="611"/>
      <c r="AV37" s="611"/>
      <c r="AW37" s="611"/>
      <c r="AX37" s="611"/>
      <c r="AY37" s="611"/>
      <c r="AZ37" s="611"/>
      <c r="BA37" s="611"/>
      <c r="BB37" s="611"/>
      <c r="BC37" s="611"/>
      <c r="BD37" s="163"/>
      <c r="BE37" s="610" t="str">
        <f t="shared" si="1"/>
        <v/>
      </c>
      <c r="BF37" s="610"/>
      <c r="BG37" s="611"/>
      <c r="BH37" s="611"/>
      <c r="BI37" s="611"/>
      <c r="BJ37" s="611"/>
      <c r="BK37" s="611"/>
      <c r="BL37" s="611"/>
      <c r="BM37" s="611"/>
      <c r="BN37" s="611"/>
      <c r="BO37" s="611"/>
      <c r="BP37" s="611"/>
      <c r="BQ37" s="611"/>
      <c r="BR37" s="611"/>
      <c r="BS37" s="611"/>
      <c r="BT37" s="611"/>
      <c r="BU37" s="611"/>
      <c r="BV37" s="163"/>
      <c r="BW37" s="610">
        <f t="shared" si="2"/>
        <v>17</v>
      </c>
      <c r="BX37" s="610"/>
      <c r="BY37" s="611" t="str">
        <f>IF('各会計、関係団体の財政状況及び健全化判断比率'!B71="","",'各会計、関係団体の財政状況及び健全化判断比率'!B71)</f>
        <v>和気老人ホーム組合</v>
      </c>
      <c r="BZ37" s="611"/>
      <c r="CA37" s="611"/>
      <c r="CB37" s="611"/>
      <c r="CC37" s="611"/>
      <c r="CD37" s="611"/>
      <c r="CE37" s="611"/>
      <c r="CF37" s="611"/>
      <c r="CG37" s="611"/>
      <c r="CH37" s="611"/>
      <c r="CI37" s="611"/>
      <c r="CJ37" s="611"/>
      <c r="CK37" s="611"/>
      <c r="CL37" s="611"/>
      <c r="CM37" s="611"/>
      <c r="CN37" s="163"/>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168"/>
    </row>
    <row r="38" spans="1:113" ht="32.25" customHeight="1" x14ac:dyDescent="0.15">
      <c r="A38" s="163"/>
      <c r="B38" s="190"/>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63"/>
      <c r="U38" s="610">
        <f t="shared" si="4"/>
        <v>8</v>
      </c>
      <c r="V38" s="610"/>
      <c r="W38" s="611" t="str">
        <f>IF('各会計、関係団体の財政状況及び健全化判断比率'!B32="","",'各会計、関係団体の財政状況及び健全化判断比率'!B32)</f>
        <v>和気町駐車場事業特別会計</v>
      </c>
      <c r="X38" s="611"/>
      <c r="Y38" s="611"/>
      <c r="Z38" s="611"/>
      <c r="AA38" s="611"/>
      <c r="AB38" s="611"/>
      <c r="AC38" s="611"/>
      <c r="AD38" s="611"/>
      <c r="AE38" s="611"/>
      <c r="AF38" s="611"/>
      <c r="AG38" s="611"/>
      <c r="AH38" s="611"/>
      <c r="AI38" s="611"/>
      <c r="AJ38" s="611"/>
      <c r="AK38" s="611"/>
      <c r="AL38" s="163"/>
      <c r="AM38" s="610" t="str">
        <f t="shared" si="0"/>
        <v/>
      </c>
      <c r="AN38" s="610"/>
      <c r="AO38" s="611"/>
      <c r="AP38" s="611"/>
      <c r="AQ38" s="611"/>
      <c r="AR38" s="611"/>
      <c r="AS38" s="611"/>
      <c r="AT38" s="611"/>
      <c r="AU38" s="611"/>
      <c r="AV38" s="611"/>
      <c r="AW38" s="611"/>
      <c r="AX38" s="611"/>
      <c r="AY38" s="611"/>
      <c r="AZ38" s="611"/>
      <c r="BA38" s="611"/>
      <c r="BB38" s="611"/>
      <c r="BC38" s="611"/>
      <c r="BD38" s="163"/>
      <c r="BE38" s="610" t="str">
        <f t="shared" si="1"/>
        <v/>
      </c>
      <c r="BF38" s="610"/>
      <c r="BG38" s="611"/>
      <c r="BH38" s="611"/>
      <c r="BI38" s="611"/>
      <c r="BJ38" s="611"/>
      <c r="BK38" s="611"/>
      <c r="BL38" s="611"/>
      <c r="BM38" s="611"/>
      <c r="BN38" s="611"/>
      <c r="BO38" s="611"/>
      <c r="BP38" s="611"/>
      <c r="BQ38" s="611"/>
      <c r="BR38" s="611"/>
      <c r="BS38" s="611"/>
      <c r="BT38" s="611"/>
      <c r="BU38" s="611"/>
      <c r="BV38" s="163"/>
      <c r="BW38" s="610">
        <f t="shared" si="2"/>
        <v>18</v>
      </c>
      <c r="BX38" s="610"/>
      <c r="BY38" s="611" t="str">
        <f>IF('各会計、関係団体の財政状況及び健全化判断比率'!B72="","",'各会計、関係団体の財政状況及び健全化判断比率'!B72)</f>
        <v>田原用水組合</v>
      </c>
      <c r="BZ38" s="611"/>
      <c r="CA38" s="611"/>
      <c r="CB38" s="611"/>
      <c r="CC38" s="611"/>
      <c r="CD38" s="611"/>
      <c r="CE38" s="611"/>
      <c r="CF38" s="611"/>
      <c r="CG38" s="611"/>
      <c r="CH38" s="611"/>
      <c r="CI38" s="611"/>
      <c r="CJ38" s="611"/>
      <c r="CK38" s="611"/>
      <c r="CL38" s="611"/>
      <c r="CM38" s="611"/>
      <c r="CN38" s="163"/>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168"/>
    </row>
    <row r="39" spans="1:113" ht="32.25" customHeight="1" x14ac:dyDescent="0.15">
      <c r="A39" s="163"/>
      <c r="B39" s="190"/>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63"/>
      <c r="U39" s="610" t="str">
        <f t="shared" si="4"/>
        <v/>
      </c>
      <c r="V39" s="610"/>
      <c r="W39" s="611"/>
      <c r="X39" s="611"/>
      <c r="Y39" s="611"/>
      <c r="Z39" s="611"/>
      <c r="AA39" s="611"/>
      <c r="AB39" s="611"/>
      <c r="AC39" s="611"/>
      <c r="AD39" s="611"/>
      <c r="AE39" s="611"/>
      <c r="AF39" s="611"/>
      <c r="AG39" s="611"/>
      <c r="AH39" s="611"/>
      <c r="AI39" s="611"/>
      <c r="AJ39" s="611"/>
      <c r="AK39" s="611"/>
      <c r="AL39" s="163"/>
      <c r="AM39" s="610" t="str">
        <f t="shared" si="0"/>
        <v/>
      </c>
      <c r="AN39" s="610"/>
      <c r="AO39" s="611"/>
      <c r="AP39" s="611"/>
      <c r="AQ39" s="611"/>
      <c r="AR39" s="611"/>
      <c r="AS39" s="611"/>
      <c r="AT39" s="611"/>
      <c r="AU39" s="611"/>
      <c r="AV39" s="611"/>
      <c r="AW39" s="611"/>
      <c r="AX39" s="611"/>
      <c r="AY39" s="611"/>
      <c r="AZ39" s="611"/>
      <c r="BA39" s="611"/>
      <c r="BB39" s="611"/>
      <c r="BC39" s="611"/>
      <c r="BD39" s="163"/>
      <c r="BE39" s="610" t="str">
        <f t="shared" si="1"/>
        <v/>
      </c>
      <c r="BF39" s="610"/>
      <c r="BG39" s="611"/>
      <c r="BH39" s="611"/>
      <c r="BI39" s="611"/>
      <c r="BJ39" s="611"/>
      <c r="BK39" s="611"/>
      <c r="BL39" s="611"/>
      <c r="BM39" s="611"/>
      <c r="BN39" s="611"/>
      <c r="BO39" s="611"/>
      <c r="BP39" s="611"/>
      <c r="BQ39" s="611"/>
      <c r="BR39" s="611"/>
      <c r="BS39" s="611"/>
      <c r="BT39" s="611"/>
      <c r="BU39" s="611"/>
      <c r="BV39" s="163"/>
      <c r="BW39" s="610">
        <f t="shared" si="2"/>
        <v>19</v>
      </c>
      <c r="BX39" s="610"/>
      <c r="BY39" s="611" t="str">
        <f>IF('各会計、関係団体の財政状況及び健全化判断比率'!B73="","",'各会計、関係団体の財政状況及び健全化判断比率'!B73)</f>
        <v>岡山県広域水道企業団</v>
      </c>
      <c r="BZ39" s="611"/>
      <c r="CA39" s="611"/>
      <c r="CB39" s="611"/>
      <c r="CC39" s="611"/>
      <c r="CD39" s="611"/>
      <c r="CE39" s="611"/>
      <c r="CF39" s="611"/>
      <c r="CG39" s="611"/>
      <c r="CH39" s="611"/>
      <c r="CI39" s="611"/>
      <c r="CJ39" s="611"/>
      <c r="CK39" s="611"/>
      <c r="CL39" s="611"/>
      <c r="CM39" s="611"/>
      <c r="CN39" s="163"/>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168"/>
    </row>
    <row r="40" spans="1:113" ht="32.25" customHeight="1" x14ac:dyDescent="0.15">
      <c r="A40" s="163"/>
      <c r="B40" s="190"/>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63"/>
      <c r="U40" s="610" t="str">
        <f t="shared" si="4"/>
        <v/>
      </c>
      <c r="V40" s="610"/>
      <c r="W40" s="611"/>
      <c r="X40" s="611"/>
      <c r="Y40" s="611"/>
      <c r="Z40" s="611"/>
      <c r="AA40" s="611"/>
      <c r="AB40" s="611"/>
      <c r="AC40" s="611"/>
      <c r="AD40" s="611"/>
      <c r="AE40" s="611"/>
      <c r="AF40" s="611"/>
      <c r="AG40" s="611"/>
      <c r="AH40" s="611"/>
      <c r="AI40" s="611"/>
      <c r="AJ40" s="611"/>
      <c r="AK40" s="611"/>
      <c r="AL40" s="163"/>
      <c r="AM40" s="610" t="str">
        <f t="shared" si="0"/>
        <v/>
      </c>
      <c r="AN40" s="610"/>
      <c r="AO40" s="611"/>
      <c r="AP40" s="611"/>
      <c r="AQ40" s="611"/>
      <c r="AR40" s="611"/>
      <c r="AS40" s="611"/>
      <c r="AT40" s="611"/>
      <c r="AU40" s="611"/>
      <c r="AV40" s="611"/>
      <c r="AW40" s="611"/>
      <c r="AX40" s="611"/>
      <c r="AY40" s="611"/>
      <c r="AZ40" s="611"/>
      <c r="BA40" s="611"/>
      <c r="BB40" s="611"/>
      <c r="BC40" s="611"/>
      <c r="BD40" s="163"/>
      <c r="BE40" s="610" t="str">
        <f t="shared" si="1"/>
        <v/>
      </c>
      <c r="BF40" s="610"/>
      <c r="BG40" s="611"/>
      <c r="BH40" s="611"/>
      <c r="BI40" s="611"/>
      <c r="BJ40" s="611"/>
      <c r="BK40" s="611"/>
      <c r="BL40" s="611"/>
      <c r="BM40" s="611"/>
      <c r="BN40" s="611"/>
      <c r="BO40" s="611"/>
      <c r="BP40" s="611"/>
      <c r="BQ40" s="611"/>
      <c r="BR40" s="611"/>
      <c r="BS40" s="611"/>
      <c r="BT40" s="611"/>
      <c r="BU40" s="611"/>
      <c r="BV40" s="163"/>
      <c r="BW40" s="610">
        <f t="shared" si="2"/>
        <v>20</v>
      </c>
      <c r="BX40" s="610"/>
      <c r="BY40" s="611" t="str">
        <f>IF('各会計、関係団体の財政状況及び健全化判断比率'!B74="","",'各会計、関係団体の財政状況及び健全化判断比率'!B74)</f>
        <v>岡山県後期高齢者医療広域連合一般会計</v>
      </c>
      <c r="BZ40" s="611"/>
      <c r="CA40" s="611"/>
      <c r="CB40" s="611"/>
      <c r="CC40" s="611"/>
      <c r="CD40" s="611"/>
      <c r="CE40" s="611"/>
      <c r="CF40" s="611"/>
      <c r="CG40" s="611"/>
      <c r="CH40" s="611"/>
      <c r="CI40" s="611"/>
      <c r="CJ40" s="611"/>
      <c r="CK40" s="611"/>
      <c r="CL40" s="611"/>
      <c r="CM40" s="611"/>
      <c r="CN40" s="163"/>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168"/>
    </row>
    <row r="41" spans="1:113" ht="32.25" customHeight="1" x14ac:dyDescent="0.15">
      <c r="A41" s="163"/>
      <c r="B41" s="190"/>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63"/>
      <c r="U41" s="610" t="str">
        <f t="shared" si="4"/>
        <v/>
      </c>
      <c r="V41" s="610"/>
      <c r="W41" s="611"/>
      <c r="X41" s="611"/>
      <c r="Y41" s="611"/>
      <c r="Z41" s="611"/>
      <c r="AA41" s="611"/>
      <c r="AB41" s="611"/>
      <c r="AC41" s="611"/>
      <c r="AD41" s="611"/>
      <c r="AE41" s="611"/>
      <c r="AF41" s="611"/>
      <c r="AG41" s="611"/>
      <c r="AH41" s="611"/>
      <c r="AI41" s="611"/>
      <c r="AJ41" s="611"/>
      <c r="AK41" s="611"/>
      <c r="AL41" s="163"/>
      <c r="AM41" s="610" t="str">
        <f t="shared" si="0"/>
        <v/>
      </c>
      <c r="AN41" s="610"/>
      <c r="AO41" s="611"/>
      <c r="AP41" s="611"/>
      <c r="AQ41" s="611"/>
      <c r="AR41" s="611"/>
      <c r="AS41" s="611"/>
      <c r="AT41" s="611"/>
      <c r="AU41" s="611"/>
      <c r="AV41" s="611"/>
      <c r="AW41" s="611"/>
      <c r="AX41" s="611"/>
      <c r="AY41" s="611"/>
      <c r="AZ41" s="611"/>
      <c r="BA41" s="611"/>
      <c r="BB41" s="611"/>
      <c r="BC41" s="611"/>
      <c r="BD41" s="163"/>
      <c r="BE41" s="610" t="str">
        <f t="shared" si="1"/>
        <v/>
      </c>
      <c r="BF41" s="610"/>
      <c r="BG41" s="611"/>
      <c r="BH41" s="611"/>
      <c r="BI41" s="611"/>
      <c r="BJ41" s="611"/>
      <c r="BK41" s="611"/>
      <c r="BL41" s="611"/>
      <c r="BM41" s="611"/>
      <c r="BN41" s="611"/>
      <c r="BO41" s="611"/>
      <c r="BP41" s="611"/>
      <c r="BQ41" s="611"/>
      <c r="BR41" s="611"/>
      <c r="BS41" s="611"/>
      <c r="BT41" s="611"/>
      <c r="BU41" s="611"/>
      <c r="BV41" s="163"/>
      <c r="BW41" s="610">
        <f t="shared" si="2"/>
        <v>21</v>
      </c>
      <c r="BX41" s="610"/>
      <c r="BY41" s="611" t="str">
        <f>IF('各会計、関係団体の財政状況及び健全化判断比率'!B75="","",'各会計、関係団体の財政状況及び健全化判断比率'!B75)</f>
        <v>岡山県後期高齢者医療広域連合特別会計</v>
      </c>
      <c r="BZ41" s="611"/>
      <c r="CA41" s="611"/>
      <c r="CB41" s="611"/>
      <c r="CC41" s="611"/>
      <c r="CD41" s="611"/>
      <c r="CE41" s="611"/>
      <c r="CF41" s="611"/>
      <c r="CG41" s="611"/>
      <c r="CH41" s="611"/>
      <c r="CI41" s="611"/>
      <c r="CJ41" s="611"/>
      <c r="CK41" s="611"/>
      <c r="CL41" s="611"/>
      <c r="CM41" s="611"/>
      <c r="CN41" s="163"/>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168"/>
    </row>
    <row r="42" spans="1:113" ht="32.25" customHeight="1" x14ac:dyDescent="0.15">
      <c r="B42" s="190"/>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63"/>
      <c r="U42" s="610" t="str">
        <f t="shared" si="4"/>
        <v/>
      </c>
      <c r="V42" s="610"/>
      <c r="W42" s="611"/>
      <c r="X42" s="611"/>
      <c r="Y42" s="611"/>
      <c r="Z42" s="611"/>
      <c r="AA42" s="611"/>
      <c r="AB42" s="611"/>
      <c r="AC42" s="611"/>
      <c r="AD42" s="611"/>
      <c r="AE42" s="611"/>
      <c r="AF42" s="611"/>
      <c r="AG42" s="611"/>
      <c r="AH42" s="611"/>
      <c r="AI42" s="611"/>
      <c r="AJ42" s="611"/>
      <c r="AK42" s="611"/>
      <c r="AL42" s="163"/>
      <c r="AM42" s="610" t="str">
        <f t="shared" si="0"/>
        <v/>
      </c>
      <c r="AN42" s="610"/>
      <c r="AO42" s="611"/>
      <c r="AP42" s="611"/>
      <c r="AQ42" s="611"/>
      <c r="AR42" s="611"/>
      <c r="AS42" s="611"/>
      <c r="AT42" s="611"/>
      <c r="AU42" s="611"/>
      <c r="AV42" s="611"/>
      <c r="AW42" s="611"/>
      <c r="AX42" s="611"/>
      <c r="AY42" s="611"/>
      <c r="AZ42" s="611"/>
      <c r="BA42" s="611"/>
      <c r="BB42" s="611"/>
      <c r="BC42" s="611"/>
      <c r="BD42" s="163"/>
      <c r="BE42" s="610" t="str">
        <f t="shared" si="1"/>
        <v/>
      </c>
      <c r="BF42" s="610"/>
      <c r="BG42" s="611"/>
      <c r="BH42" s="611"/>
      <c r="BI42" s="611"/>
      <c r="BJ42" s="611"/>
      <c r="BK42" s="611"/>
      <c r="BL42" s="611"/>
      <c r="BM42" s="611"/>
      <c r="BN42" s="611"/>
      <c r="BO42" s="611"/>
      <c r="BP42" s="611"/>
      <c r="BQ42" s="611"/>
      <c r="BR42" s="611"/>
      <c r="BS42" s="611"/>
      <c r="BT42" s="611"/>
      <c r="BU42" s="611"/>
      <c r="BV42" s="163"/>
      <c r="BW42" s="610">
        <f t="shared" si="2"/>
        <v>22</v>
      </c>
      <c r="BX42" s="610"/>
      <c r="BY42" s="611" t="str">
        <f>IF('各会計、関係団体の財政状況及び健全化判断比率'!B76="","",'各会計、関係団体の財政状況及び健全化判断比率'!B76)</f>
        <v>岡山県市町村総合事務組合一般会計</v>
      </c>
      <c r="BZ42" s="611"/>
      <c r="CA42" s="611"/>
      <c r="CB42" s="611"/>
      <c r="CC42" s="611"/>
      <c r="CD42" s="611"/>
      <c r="CE42" s="611"/>
      <c r="CF42" s="611"/>
      <c r="CG42" s="611"/>
      <c r="CH42" s="611"/>
      <c r="CI42" s="611"/>
      <c r="CJ42" s="611"/>
      <c r="CK42" s="611"/>
      <c r="CL42" s="611"/>
      <c r="CM42" s="611"/>
      <c r="CN42" s="163"/>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168"/>
    </row>
    <row r="43" spans="1:113" ht="32.25" customHeight="1" x14ac:dyDescent="0.15">
      <c r="B43" s="190"/>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63"/>
      <c r="U43" s="610" t="str">
        <f t="shared" si="4"/>
        <v/>
      </c>
      <c r="V43" s="610"/>
      <c r="W43" s="611"/>
      <c r="X43" s="611"/>
      <c r="Y43" s="611"/>
      <c r="Z43" s="611"/>
      <c r="AA43" s="611"/>
      <c r="AB43" s="611"/>
      <c r="AC43" s="611"/>
      <c r="AD43" s="611"/>
      <c r="AE43" s="611"/>
      <c r="AF43" s="611"/>
      <c r="AG43" s="611"/>
      <c r="AH43" s="611"/>
      <c r="AI43" s="611"/>
      <c r="AJ43" s="611"/>
      <c r="AK43" s="611"/>
      <c r="AL43" s="163"/>
      <c r="AM43" s="610" t="str">
        <f t="shared" si="0"/>
        <v/>
      </c>
      <c r="AN43" s="610"/>
      <c r="AO43" s="611"/>
      <c r="AP43" s="611"/>
      <c r="AQ43" s="611"/>
      <c r="AR43" s="611"/>
      <c r="AS43" s="611"/>
      <c r="AT43" s="611"/>
      <c r="AU43" s="611"/>
      <c r="AV43" s="611"/>
      <c r="AW43" s="611"/>
      <c r="AX43" s="611"/>
      <c r="AY43" s="611"/>
      <c r="AZ43" s="611"/>
      <c r="BA43" s="611"/>
      <c r="BB43" s="611"/>
      <c r="BC43" s="611"/>
      <c r="BD43" s="163"/>
      <c r="BE43" s="610" t="str">
        <f t="shared" si="1"/>
        <v/>
      </c>
      <c r="BF43" s="610"/>
      <c r="BG43" s="611"/>
      <c r="BH43" s="611"/>
      <c r="BI43" s="611"/>
      <c r="BJ43" s="611"/>
      <c r="BK43" s="611"/>
      <c r="BL43" s="611"/>
      <c r="BM43" s="611"/>
      <c r="BN43" s="611"/>
      <c r="BO43" s="611"/>
      <c r="BP43" s="611"/>
      <c r="BQ43" s="611"/>
      <c r="BR43" s="611"/>
      <c r="BS43" s="611"/>
      <c r="BT43" s="611"/>
      <c r="BU43" s="611"/>
      <c r="BV43" s="163"/>
      <c r="BW43" s="610">
        <f t="shared" si="2"/>
        <v>23</v>
      </c>
      <c r="BX43" s="610"/>
      <c r="BY43" s="611" t="str">
        <f>IF('各会計、関係団体の財政状況及び健全化判断比率'!B77="","",'各会計、関係団体の財政状況及び健全化判断比率'!B77)</f>
        <v>岡山県市町村総合事務組合貸付金特別会計</v>
      </c>
      <c r="BZ43" s="611"/>
      <c r="CA43" s="611"/>
      <c r="CB43" s="611"/>
      <c r="CC43" s="611"/>
      <c r="CD43" s="611"/>
      <c r="CE43" s="611"/>
      <c r="CF43" s="611"/>
      <c r="CG43" s="611"/>
      <c r="CH43" s="611"/>
      <c r="CI43" s="611"/>
      <c r="CJ43" s="611"/>
      <c r="CK43" s="611"/>
      <c r="CL43" s="611"/>
      <c r="CM43" s="611"/>
      <c r="CN43" s="163"/>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613" t="s">
        <v>194</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15">
      <c r="E47" s="613" t="s">
        <v>195</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15">
      <c r="E48" s="613" t="s">
        <v>196</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15">
      <c r="E49" s="614" t="s">
        <v>197</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15">
      <c r="E50" s="613" t="s">
        <v>198</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15">
      <c r="E51" s="613" t="s">
        <v>199</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15">
      <c r="E52" s="613" t="s">
        <v>200</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15">
      <c r="E53" s="613" t="s">
        <v>201</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15"/>
    <row r="55" spans="5:113" x14ac:dyDescent="0.15"/>
    <row r="56" spans="5:113" x14ac:dyDescent="0.15"/>
  </sheetData>
  <sheetProtection algorithmName="SHA-512" hashValue="ceZBRwOXVDRAjeSUfUSA71IeaFz0kkaGqLHZCpykoFIvqKf4b7k7STjOrfMZNb6uOqTnYGahggEESZ2OgeEzsQ==" saltValue="Xez3KXKw3lK304ytdEEGS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verticalCentered="1"/>
  <pageMargins left="0" right="0" top="0" bottom="0" header="0" footer="0"/>
  <pageSetup paperSize="9" scale="59" orientation="landscape" r:id="rId1"/>
  <headerFooter alignWithMargins="0">
    <oddFooter>&amp;C&amp;P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532</v>
      </c>
      <c r="G33" s="29" t="s">
        <v>533</v>
      </c>
      <c r="H33" s="29" t="s">
        <v>534</v>
      </c>
      <c r="I33" s="29" t="s">
        <v>535</v>
      </c>
      <c r="J33" s="30" t="s">
        <v>536</v>
      </c>
      <c r="K33" s="22"/>
      <c r="L33" s="22"/>
      <c r="M33" s="22"/>
      <c r="N33" s="22"/>
      <c r="O33" s="22"/>
      <c r="P33" s="22"/>
    </row>
    <row r="34" spans="1:16" ht="39" customHeight="1" x14ac:dyDescent="0.15">
      <c r="A34" s="22"/>
      <c r="B34" s="31"/>
      <c r="C34" s="1165" t="s">
        <v>540</v>
      </c>
      <c r="D34" s="1165"/>
      <c r="E34" s="1166"/>
      <c r="F34" s="32">
        <v>8.7899999999999991</v>
      </c>
      <c r="G34" s="33">
        <v>9.18</v>
      </c>
      <c r="H34" s="33">
        <v>9.93</v>
      </c>
      <c r="I34" s="33">
        <v>10.39</v>
      </c>
      <c r="J34" s="34">
        <v>10.87</v>
      </c>
      <c r="K34" s="22"/>
      <c r="L34" s="22"/>
      <c r="M34" s="22"/>
      <c r="N34" s="22"/>
      <c r="O34" s="22"/>
      <c r="P34" s="22"/>
    </row>
    <row r="35" spans="1:16" ht="39" customHeight="1" x14ac:dyDescent="0.15">
      <c r="A35" s="22"/>
      <c r="B35" s="35"/>
      <c r="C35" s="1161" t="s">
        <v>541</v>
      </c>
      <c r="D35" s="1161"/>
      <c r="E35" s="1162"/>
      <c r="F35" s="36">
        <v>3.21</v>
      </c>
      <c r="G35" s="37">
        <v>11.38</v>
      </c>
      <c r="H35" s="37">
        <v>9.9</v>
      </c>
      <c r="I35" s="37">
        <v>5.85</v>
      </c>
      <c r="J35" s="38">
        <v>6.28</v>
      </c>
      <c r="K35" s="22"/>
      <c r="L35" s="22"/>
      <c r="M35" s="22"/>
      <c r="N35" s="22"/>
      <c r="O35" s="22"/>
      <c r="P35" s="22"/>
    </row>
    <row r="36" spans="1:16" ht="39" customHeight="1" x14ac:dyDescent="0.15">
      <c r="A36" s="22"/>
      <c r="B36" s="35"/>
      <c r="C36" s="1161" t="s">
        <v>542</v>
      </c>
      <c r="D36" s="1161"/>
      <c r="E36" s="1162"/>
      <c r="F36" s="36">
        <v>4.84</v>
      </c>
      <c r="G36" s="37">
        <v>4.82</v>
      </c>
      <c r="H36" s="37">
        <v>5.0199999999999996</v>
      </c>
      <c r="I36" s="37">
        <v>4.97</v>
      </c>
      <c r="J36" s="38">
        <v>4.58</v>
      </c>
      <c r="K36" s="22"/>
      <c r="L36" s="22"/>
      <c r="M36" s="22"/>
      <c r="N36" s="22"/>
      <c r="O36" s="22"/>
      <c r="P36" s="22"/>
    </row>
    <row r="37" spans="1:16" ht="39" customHeight="1" x14ac:dyDescent="0.15">
      <c r="A37" s="22"/>
      <c r="B37" s="35"/>
      <c r="C37" s="1161" t="s">
        <v>543</v>
      </c>
      <c r="D37" s="1161"/>
      <c r="E37" s="1162"/>
      <c r="F37" s="36">
        <v>4.3099999999999996</v>
      </c>
      <c r="G37" s="37">
        <v>4.0599999999999996</v>
      </c>
      <c r="H37" s="37">
        <v>4</v>
      </c>
      <c r="I37" s="37">
        <v>3.87</v>
      </c>
      <c r="J37" s="38">
        <v>3.71</v>
      </c>
      <c r="K37" s="22"/>
      <c r="L37" s="22"/>
      <c r="M37" s="22"/>
      <c r="N37" s="22"/>
      <c r="O37" s="22"/>
      <c r="P37" s="22"/>
    </row>
    <row r="38" spans="1:16" ht="39" customHeight="1" x14ac:dyDescent="0.15">
      <c r="A38" s="22"/>
      <c r="B38" s="35"/>
      <c r="C38" s="1161" t="s">
        <v>544</v>
      </c>
      <c r="D38" s="1161"/>
      <c r="E38" s="1162"/>
      <c r="F38" s="36" t="s">
        <v>493</v>
      </c>
      <c r="G38" s="37" t="s">
        <v>493</v>
      </c>
      <c r="H38" s="37" t="s">
        <v>493</v>
      </c>
      <c r="I38" s="37">
        <v>3.38</v>
      </c>
      <c r="J38" s="38">
        <v>3.02</v>
      </c>
      <c r="K38" s="22"/>
      <c r="L38" s="22"/>
      <c r="M38" s="22"/>
      <c r="N38" s="22"/>
      <c r="O38" s="22"/>
      <c r="P38" s="22"/>
    </row>
    <row r="39" spans="1:16" ht="39" customHeight="1" x14ac:dyDescent="0.15">
      <c r="A39" s="22"/>
      <c r="B39" s="35"/>
      <c r="C39" s="1161" t="s">
        <v>545</v>
      </c>
      <c r="D39" s="1161"/>
      <c r="E39" s="1162"/>
      <c r="F39" s="36">
        <v>1.24</v>
      </c>
      <c r="G39" s="37">
        <v>0.64</v>
      </c>
      <c r="H39" s="37">
        <v>0.01</v>
      </c>
      <c r="I39" s="37">
        <v>0.01</v>
      </c>
      <c r="J39" s="38">
        <v>1.22</v>
      </c>
      <c r="K39" s="22"/>
      <c r="L39" s="22"/>
      <c r="M39" s="22"/>
      <c r="N39" s="22"/>
      <c r="O39" s="22"/>
      <c r="P39" s="22"/>
    </row>
    <row r="40" spans="1:16" ht="39" customHeight="1" x14ac:dyDescent="0.15">
      <c r="A40" s="22"/>
      <c r="B40" s="35"/>
      <c r="C40" s="1161" t="s">
        <v>546</v>
      </c>
      <c r="D40" s="1161"/>
      <c r="E40" s="1162"/>
      <c r="F40" s="36">
        <v>1.35</v>
      </c>
      <c r="G40" s="37">
        <v>0.64</v>
      </c>
      <c r="H40" s="37">
        <v>1.62</v>
      </c>
      <c r="I40" s="37">
        <v>1.77</v>
      </c>
      <c r="J40" s="38">
        <v>0.9</v>
      </c>
      <c r="K40" s="22"/>
      <c r="L40" s="22"/>
      <c r="M40" s="22"/>
      <c r="N40" s="22"/>
      <c r="O40" s="22"/>
      <c r="P40" s="22"/>
    </row>
    <row r="41" spans="1:16" ht="39" customHeight="1" x14ac:dyDescent="0.15">
      <c r="A41" s="22"/>
      <c r="B41" s="35"/>
      <c r="C41" s="1161" t="s">
        <v>547</v>
      </c>
      <c r="D41" s="1161"/>
      <c r="E41" s="1162"/>
      <c r="F41" s="36">
        <v>0</v>
      </c>
      <c r="G41" s="37">
        <v>0</v>
      </c>
      <c r="H41" s="37">
        <v>0.16</v>
      </c>
      <c r="I41" s="37">
        <v>0.37</v>
      </c>
      <c r="J41" s="38">
        <v>0.49</v>
      </c>
      <c r="K41" s="22"/>
      <c r="L41" s="22"/>
      <c r="M41" s="22"/>
      <c r="N41" s="22"/>
      <c r="O41" s="22"/>
      <c r="P41" s="22"/>
    </row>
    <row r="42" spans="1:16" ht="39" customHeight="1" x14ac:dyDescent="0.15">
      <c r="A42" s="22"/>
      <c r="B42" s="39"/>
      <c r="C42" s="1161" t="s">
        <v>548</v>
      </c>
      <c r="D42" s="1161"/>
      <c r="E42" s="1162"/>
      <c r="F42" s="36" t="s">
        <v>493</v>
      </c>
      <c r="G42" s="37" t="s">
        <v>493</v>
      </c>
      <c r="H42" s="37" t="s">
        <v>493</v>
      </c>
      <c r="I42" s="37" t="s">
        <v>493</v>
      </c>
      <c r="J42" s="38" t="s">
        <v>493</v>
      </c>
      <c r="K42" s="22"/>
      <c r="L42" s="22"/>
      <c r="M42" s="22"/>
      <c r="N42" s="22"/>
      <c r="O42" s="22"/>
      <c r="P42" s="22"/>
    </row>
    <row r="43" spans="1:16" ht="39" customHeight="1" thickBot="1" x14ac:dyDescent="0.2">
      <c r="A43" s="22"/>
      <c r="B43" s="40"/>
      <c r="C43" s="1163" t="s">
        <v>549</v>
      </c>
      <c r="D43" s="1163"/>
      <c r="E43" s="1164"/>
      <c r="F43" s="41">
        <v>1.34</v>
      </c>
      <c r="G43" s="42">
        <v>2.16</v>
      </c>
      <c r="H43" s="42">
        <v>6.49</v>
      </c>
      <c r="I43" s="42">
        <v>1.18</v>
      </c>
      <c r="J43" s="43">
        <v>0.72</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cZfLE7Iy4TEqVmqEjSI4dvd/EgphLTZJ/hGEUkTX21U14mBu1kiTltsvxNcGNY7BxMuERIQKoZpsQJeRIwS1yQ==" saltValue="X9khTKOXCA2AH8OVSgCde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verticalCentered="1"/>
  <pageMargins left="0" right="0" top="0" bottom="0" header="0" footer="0"/>
  <pageSetup paperSize="9" scale="60" orientation="landscape" r:id="rId1"/>
  <headerFooter alignWithMargins="0">
    <oddFooter>&amp;C&amp;P /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532</v>
      </c>
      <c r="L44" s="54" t="s">
        <v>533</v>
      </c>
      <c r="M44" s="54" t="s">
        <v>534</v>
      </c>
      <c r="N44" s="54" t="s">
        <v>535</v>
      </c>
      <c r="O44" s="55" t="s">
        <v>536</v>
      </c>
      <c r="P44" s="46"/>
      <c r="Q44" s="46"/>
      <c r="R44" s="46"/>
      <c r="S44" s="46"/>
      <c r="T44" s="46"/>
      <c r="U44" s="46"/>
    </row>
    <row r="45" spans="1:21" ht="30.75" customHeight="1" x14ac:dyDescent="0.15">
      <c r="A45" s="46"/>
      <c r="B45" s="1167" t="s">
        <v>9</v>
      </c>
      <c r="C45" s="1168"/>
      <c r="D45" s="56"/>
      <c r="E45" s="1173" t="s">
        <v>10</v>
      </c>
      <c r="F45" s="1173"/>
      <c r="G45" s="1173"/>
      <c r="H45" s="1173"/>
      <c r="I45" s="1173"/>
      <c r="J45" s="1174"/>
      <c r="K45" s="57">
        <v>760</v>
      </c>
      <c r="L45" s="58">
        <v>845</v>
      </c>
      <c r="M45" s="58">
        <v>896</v>
      </c>
      <c r="N45" s="58">
        <v>923</v>
      </c>
      <c r="O45" s="59">
        <v>919</v>
      </c>
      <c r="P45" s="46"/>
      <c r="Q45" s="46"/>
      <c r="R45" s="46"/>
      <c r="S45" s="46"/>
      <c r="T45" s="46"/>
      <c r="U45" s="46"/>
    </row>
    <row r="46" spans="1:21" ht="30.75" customHeight="1" x14ac:dyDescent="0.15">
      <c r="A46" s="46"/>
      <c r="B46" s="1169"/>
      <c r="C46" s="1170"/>
      <c r="D46" s="60"/>
      <c r="E46" s="1175" t="s">
        <v>11</v>
      </c>
      <c r="F46" s="1175"/>
      <c r="G46" s="1175"/>
      <c r="H46" s="1175"/>
      <c r="I46" s="1175"/>
      <c r="J46" s="1176"/>
      <c r="K46" s="61" t="s">
        <v>493</v>
      </c>
      <c r="L46" s="62" t="s">
        <v>493</v>
      </c>
      <c r="M46" s="62" t="s">
        <v>493</v>
      </c>
      <c r="N46" s="62" t="s">
        <v>493</v>
      </c>
      <c r="O46" s="63" t="s">
        <v>493</v>
      </c>
      <c r="P46" s="46"/>
      <c r="Q46" s="46"/>
      <c r="R46" s="46"/>
      <c r="S46" s="46"/>
      <c r="T46" s="46"/>
      <c r="U46" s="46"/>
    </row>
    <row r="47" spans="1:21" ht="30.75" customHeight="1" x14ac:dyDescent="0.15">
      <c r="A47" s="46"/>
      <c r="B47" s="1169"/>
      <c r="C47" s="1170"/>
      <c r="D47" s="60"/>
      <c r="E47" s="1175" t="s">
        <v>12</v>
      </c>
      <c r="F47" s="1175"/>
      <c r="G47" s="1175"/>
      <c r="H47" s="1175"/>
      <c r="I47" s="1175"/>
      <c r="J47" s="1176"/>
      <c r="K47" s="61" t="s">
        <v>493</v>
      </c>
      <c r="L47" s="62" t="s">
        <v>493</v>
      </c>
      <c r="M47" s="62" t="s">
        <v>493</v>
      </c>
      <c r="N47" s="62" t="s">
        <v>493</v>
      </c>
      <c r="O47" s="63" t="s">
        <v>493</v>
      </c>
      <c r="P47" s="46"/>
      <c r="Q47" s="46"/>
      <c r="R47" s="46"/>
      <c r="S47" s="46"/>
      <c r="T47" s="46"/>
      <c r="U47" s="46"/>
    </row>
    <row r="48" spans="1:21" ht="30.75" customHeight="1" x14ac:dyDescent="0.15">
      <c r="A48" s="46"/>
      <c r="B48" s="1169"/>
      <c r="C48" s="1170"/>
      <c r="D48" s="60"/>
      <c r="E48" s="1175" t="s">
        <v>13</v>
      </c>
      <c r="F48" s="1175"/>
      <c r="G48" s="1175"/>
      <c r="H48" s="1175"/>
      <c r="I48" s="1175"/>
      <c r="J48" s="1176"/>
      <c r="K48" s="61">
        <v>599</v>
      </c>
      <c r="L48" s="62">
        <v>579</v>
      </c>
      <c r="M48" s="62">
        <v>580</v>
      </c>
      <c r="N48" s="62">
        <v>450</v>
      </c>
      <c r="O48" s="63">
        <v>371</v>
      </c>
      <c r="P48" s="46"/>
      <c r="Q48" s="46"/>
      <c r="R48" s="46"/>
      <c r="S48" s="46"/>
      <c r="T48" s="46"/>
      <c r="U48" s="46"/>
    </row>
    <row r="49" spans="1:21" ht="30.75" customHeight="1" x14ac:dyDescent="0.15">
      <c r="A49" s="46"/>
      <c r="B49" s="1169"/>
      <c r="C49" s="1170"/>
      <c r="D49" s="60"/>
      <c r="E49" s="1175" t="s">
        <v>14</v>
      </c>
      <c r="F49" s="1175"/>
      <c r="G49" s="1175"/>
      <c r="H49" s="1175"/>
      <c r="I49" s="1175"/>
      <c r="J49" s="1176"/>
      <c r="K49" s="61">
        <v>18</v>
      </c>
      <c r="L49" s="62">
        <v>15</v>
      </c>
      <c r="M49" s="62">
        <v>15</v>
      </c>
      <c r="N49" s="62">
        <v>14</v>
      </c>
      <c r="O49" s="63">
        <v>14</v>
      </c>
      <c r="P49" s="46"/>
      <c r="Q49" s="46"/>
      <c r="R49" s="46"/>
      <c r="S49" s="46"/>
      <c r="T49" s="46"/>
      <c r="U49" s="46"/>
    </row>
    <row r="50" spans="1:21" ht="30.75" customHeight="1" x14ac:dyDescent="0.15">
      <c r="A50" s="46"/>
      <c r="B50" s="1169"/>
      <c r="C50" s="1170"/>
      <c r="D50" s="60"/>
      <c r="E50" s="1175" t="s">
        <v>15</v>
      </c>
      <c r="F50" s="1175"/>
      <c r="G50" s="1175"/>
      <c r="H50" s="1175"/>
      <c r="I50" s="1175"/>
      <c r="J50" s="1176"/>
      <c r="K50" s="61">
        <v>24</v>
      </c>
      <c r="L50" s="62">
        <v>24</v>
      </c>
      <c r="M50" s="62">
        <v>24</v>
      </c>
      <c r="N50" s="62">
        <v>23</v>
      </c>
      <c r="O50" s="63">
        <v>21</v>
      </c>
      <c r="P50" s="46"/>
      <c r="Q50" s="46"/>
      <c r="R50" s="46"/>
      <c r="S50" s="46"/>
      <c r="T50" s="46"/>
      <c r="U50" s="46"/>
    </row>
    <row r="51" spans="1:21" ht="30.75" customHeight="1" x14ac:dyDescent="0.15">
      <c r="A51" s="46"/>
      <c r="B51" s="1171"/>
      <c r="C51" s="1172"/>
      <c r="D51" s="64"/>
      <c r="E51" s="1175" t="s">
        <v>16</v>
      </c>
      <c r="F51" s="1175"/>
      <c r="G51" s="1175"/>
      <c r="H51" s="1175"/>
      <c r="I51" s="1175"/>
      <c r="J51" s="1176"/>
      <c r="K51" s="61" t="s">
        <v>493</v>
      </c>
      <c r="L51" s="62" t="s">
        <v>493</v>
      </c>
      <c r="M51" s="62" t="s">
        <v>493</v>
      </c>
      <c r="N51" s="62" t="s">
        <v>493</v>
      </c>
      <c r="O51" s="63" t="s">
        <v>493</v>
      </c>
      <c r="P51" s="46"/>
      <c r="Q51" s="46"/>
      <c r="R51" s="46"/>
      <c r="S51" s="46"/>
      <c r="T51" s="46"/>
      <c r="U51" s="46"/>
    </row>
    <row r="52" spans="1:21" ht="30.75" customHeight="1" x14ac:dyDescent="0.15">
      <c r="A52" s="46"/>
      <c r="B52" s="1177" t="s">
        <v>17</v>
      </c>
      <c r="C52" s="1178"/>
      <c r="D52" s="64"/>
      <c r="E52" s="1175" t="s">
        <v>18</v>
      </c>
      <c r="F52" s="1175"/>
      <c r="G52" s="1175"/>
      <c r="H52" s="1175"/>
      <c r="I52" s="1175"/>
      <c r="J52" s="1176"/>
      <c r="K52" s="61">
        <v>1094</v>
      </c>
      <c r="L52" s="62">
        <v>1089</v>
      </c>
      <c r="M52" s="62">
        <v>1114</v>
      </c>
      <c r="N52" s="62">
        <v>1073</v>
      </c>
      <c r="O52" s="63">
        <v>1051</v>
      </c>
      <c r="P52" s="46"/>
      <c r="Q52" s="46"/>
      <c r="R52" s="46"/>
      <c r="S52" s="46"/>
      <c r="T52" s="46"/>
      <c r="U52" s="46"/>
    </row>
    <row r="53" spans="1:21" ht="30.75" customHeight="1" thickBot="1" x14ac:dyDescent="0.2">
      <c r="A53" s="46"/>
      <c r="B53" s="1179" t="s">
        <v>19</v>
      </c>
      <c r="C53" s="1180"/>
      <c r="D53" s="65"/>
      <c r="E53" s="1181" t="s">
        <v>20</v>
      </c>
      <c r="F53" s="1181"/>
      <c r="G53" s="1181"/>
      <c r="H53" s="1181"/>
      <c r="I53" s="1181"/>
      <c r="J53" s="1182"/>
      <c r="K53" s="66">
        <v>307</v>
      </c>
      <c r="L53" s="67">
        <v>374</v>
      </c>
      <c r="M53" s="67">
        <v>401</v>
      </c>
      <c r="N53" s="67">
        <v>337</v>
      </c>
      <c r="O53" s="68">
        <v>274</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550</v>
      </c>
      <c r="L57" s="79" t="s">
        <v>551</v>
      </c>
      <c r="M57" s="79" t="s">
        <v>552</v>
      </c>
      <c r="N57" s="79" t="s">
        <v>553</v>
      </c>
      <c r="O57" s="80" t="s">
        <v>554</v>
      </c>
      <c r="P57" s="46"/>
      <c r="Q57" s="46"/>
      <c r="R57" s="46"/>
      <c r="S57" s="46"/>
      <c r="T57" s="46"/>
      <c r="U57" s="46"/>
    </row>
    <row r="58" spans="1:21" ht="31.5" customHeight="1" x14ac:dyDescent="0.15">
      <c r="B58" s="1183" t="s">
        <v>24</v>
      </c>
      <c r="C58" s="1184"/>
      <c r="D58" s="1189" t="s">
        <v>25</v>
      </c>
      <c r="E58" s="1190"/>
      <c r="F58" s="1190"/>
      <c r="G58" s="1190"/>
      <c r="H58" s="1190"/>
      <c r="I58" s="1190"/>
      <c r="J58" s="1191"/>
      <c r="K58" s="81"/>
      <c r="L58" s="82"/>
      <c r="M58" s="82"/>
      <c r="N58" s="82"/>
      <c r="O58" s="83"/>
    </row>
    <row r="59" spans="1:21" ht="31.5" customHeight="1" x14ac:dyDescent="0.15">
      <c r="B59" s="1185"/>
      <c r="C59" s="1186"/>
      <c r="D59" s="1192" t="s">
        <v>26</v>
      </c>
      <c r="E59" s="1193"/>
      <c r="F59" s="1193"/>
      <c r="G59" s="1193"/>
      <c r="H59" s="1193"/>
      <c r="I59" s="1193"/>
      <c r="J59" s="1194"/>
      <c r="K59" s="84"/>
      <c r="L59" s="85"/>
      <c r="M59" s="85"/>
      <c r="N59" s="85"/>
      <c r="O59" s="86"/>
    </row>
    <row r="60" spans="1:21" ht="31.5" customHeight="1" thickBot="1" x14ac:dyDescent="0.2">
      <c r="B60" s="1187"/>
      <c r="C60" s="1188"/>
      <c r="D60" s="1195" t="s">
        <v>27</v>
      </c>
      <c r="E60" s="1196"/>
      <c r="F60" s="1196"/>
      <c r="G60" s="1196"/>
      <c r="H60" s="1196"/>
      <c r="I60" s="1196"/>
      <c r="J60" s="1197"/>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obKduAJYZg9R2WYPrWgs4he+twEG4ZUv1ujXwx/kVUScnRy2LW5HO+xr3PaLk658mCwYG8+AxNeTWP5cg8036g==" saltValue="hmUUZzrCA+SacIpBZEchY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verticalCentered="1"/>
  <pageMargins left="0" right="0" top="0" bottom="0" header="0" footer="0"/>
  <pageSetup paperSize="9" scale="54" orientation="landscape" r:id="rId1"/>
  <headerFooter alignWithMargins="0">
    <oddFooter>&amp;C&amp;P /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532</v>
      </c>
      <c r="J40" s="101" t="s">
        <v>533</v>
      </c>
      <c r="K40" s="101" t="s">
        <v>534</v>
      </c>
      <c r="L40" s="101" t="s">
        <v>535</v>
      </c>
      <c r="M40" s="102" t="s">
        <v>536</v>
      </c>
    </row>
    <row r="41" spans="2:13" ht="27.75" customHeight="1" x14ac:dyDescent="0.15">
      <c r="B41" s="1198" t="s">
        <v>30</v>
      </c>
      <c r="C41" s="1199"/>
      <c r="D41" s="103"/>
      <c r="E41" s="1204" t="s">
        <v>31</v>
      </c>
      <c r="F41" s="1204"/>
      <c r="G41" s="1204"/>
      <c r="H41" s="1205"/>
      <c r="I41" s="330">
        <v>9282</v>
      </c>
      <c r="J41" s="331">
        <v>9130</v>
      </c>
      <c r="K41" s="331">
        <v>8808</v>
      </c>
      <c r="L41" s="331">
        <v>9459</v>
      </c>
      <c r="M41" s="332">
        <v>9958</v>
      </c>
    </row>
    <row r="42" spans="2:13" ht="27.75" customHeight="1" x14ac:dyDescent="0.15">
      <c r="B42" s="1200"/>
      <c r="C42" s="1201"/>
      <c r="D42" s="104"/>
      <c r="E42" s="1206" t="s">
        <v>32</v>
      </c>
      <c r="F42" s="1206"/>
      <c r="G42" s="1206"/>
      <c r="H42" s="1207"/>
      <c r="I42" s="333">
        <v>2307</v>
      </c>
      <c r="J42" s="334">
        <v>2060</v>
      </c>
      <c r="K42" s="334">
        <v>2093</v>
      </c>
      <c r="L42" s="334">
        <v>1829</v>
      </c>
      <c r="M42" s="335">
        <v>1584</v>
      </c>
    </row>
    <row r="43" spans="2:13" ht="27.75" customHeight="1" x14ac:dyDescent="0.15">
      <c r="B43" s="1200"/>
      <c r="C43" s="1201"/>
      <c r="D43" s="104"/>
      <c r="E43" s="1206" t="s">
        <v>33</v>
      </c>
      <c r="F43" s="1206"/>
      <c r="G43" s="1206"/>
      <c r="H43" s="1207"/>
      <c r="I43" s="333">
        <v>4577</v>
      </c>
      <c r="J43" s="334">
        <v>4078</v>
      </c>
      <c r="K43" s="334">
        <v>4087</v>
      </c>
      <c r="L43" s="334">
        <v>3705</v>
      </c>
      <c r="M43" s="335">
        <v>3405</v>
      </c>
    </row>
    <row r="44" spans="2:13" ht="27.75" customHeight="1" x14ac:dyDescent="0.15">
      <c r="B44" s="1200"/>
      <c r="C44" s="1201"/>
      <c r="D44" s="104"/>
      <c r="E44" s="1206" t="s">
        <v>34</v>
      </c>
      <c r="F44" s="1206"/>
      <c r="G44" s="1206"/>
      <c r="H44" s="1207"/>
      <c r="I44" s="333">
        <v>219</v>
      </c>
      <c r="J44" s="334">
        <v>158</v>
      </c>
      <c r="K44" s="334">
        <v>33</v>
      </c>
      <c r="L44" s="334">
        <v>16</v>
      </c>
      <c r="M44" s="335" t="s">
        <v>493</v>
      </c>
    </row>
    <row r="45" spans="2:13" ht="27.75" customHeight="1" x14ac:dyDescent="0.15">
      <c r="B45" s="1200"/>
      <c r="C45" s="1201"/>
      <c r="D45" s="104"/>
      <c r="E45" s="1206" t="s">
        <v>35</v>
      </c>
      <c r="F45" s="1206"/>
      <c r="G45" s="1206"/>
      <c r="H45" s="1207"/>
      <c r="I45" s="333">
        <v>847</v>
      </c>
      <c r="J45" s="334">
        <v>980</v>
      </c>
      <c r="K45" s="334">
        <v>959</v>
      </c>
      <c r="L45" s="334">
        <v>910</v>
      </c>
      <c r="M45" s="335">
        <v>906</v>
      </c>
    </row>
    <row r="46" spans="2:13" ht="27.75" customHeight="1" x14ac:dyDescent="0.15">
      <c r="B46" s="1200"/>
      <c r="C46" s="1201"/>
      <c r="D46" s="105"/>
      <c r="E46" s="1206" t="s">
        <v>36</v>
      </c>
      <c r="F46" s="1206"/>
      <c r="G46" s="1206"/>
      <c r="H46" s="1207"/>
      <c r="I46" s="333" t="s">
        <v>493</v>
      </c>
      <c r="J46" s="334" t="s">
        <v>493</v>
      </c>
      <c r="K46" s="334" t="s">
        <v>493</v>
      </c>
      <c r="L46" s="334" t="s">
        <v>493</v>
      </c>
      <c r="M46" s="335" t="s">
        <v>493</v>
      </c>
    </row>
    <row r="47" spans="2:13" ht="27.75" customHeight="1" x14ac:dyDescent="0.15">
      <c r="B47" s="1200"/>
      <c r="C47" s="1201"/>
      <c r="D47" s="106"/>
      <c r="E47" s="1208" t="s">
        <v>37</v>
      </c>
      <c r="F47" s="1209"/>
      <c r="G47" s="1209"/>
      <c r="H47" s="1210"/>
      <c r="I47" s="333" t="s">
        <v>493</v>
      </c>
      <c r="J47" s="334" t="s">
        <v>493</v>
      </c>
      <c r="K47" s="334" t="s">
        <v>493</v>
      </c>
      <c r="L47" s="334" t="s">
        <v>493</v>
      </c>
      <c r="M47" s="335" t="s">
        <v>493</v>
      </c>
    </row>
    <row r="48" spans="2:13" ht="27.75" customHeight="1" x14ac:dyDescent="0.15">
      <c r="B48" s="1200"/>
      <c r="C48" s="1201"/>
      <c r="D48" s="104"/>
      <c r="E48" s="1206" t="s">
        <v>38</v>
      </c>
      <c r="F48" s="1206"/>
      <c r="G48" s="1206"/>
      <c r="H48" s="1207"/>
      <c r="I48" s="333" t="s">
        <v>493</v>
      </c>
      <c r="J48" s="334" t="s">
        <v>493</v>
      </c>
      <c r="K48" s="334" t="s">
        <v>493</v>
      </c>
      <c r="L48" s="334" t="s">
        <v>493</v>
      </c>
      <c r="M48" s="335" t="s">
        <v>493</v>
      </c>
    </row>
    <row r="49" spans="2:13" ht="27.75" customHeight="1" x14ac:dyDescent="0.15">
      <c r="B49" s="1202"/>
      <c r="C49" s="1203"/>
      <c r="D49" s="104"/>
      <c r="E49" s="1206" t="s">
        <v>39</v>
      </c>
      <c r="F49" s="1206"/>
      <c r="G49" s="1206"/>
      <c r="H49" s="1207"/>
      <c r="I49" s="333" t="s">
        <v>493</v>
      </c>
      <c r="J49" s="334" t="s">
        <v>493</v>
      </c>
      <c r="K49" s="334" t="s">
        <v>493</v>
      </c>
      <c r="L49" s="334" t="s">
        <v>493</v>
      </c>
      <c r="M49" s="335" t="s">
        <v>493</v>
      </c>
    </row>
    <row r="50" spans="2:13" ht="27.75" customHeight="1" x14ac:dyDescent="0.15">
      <c r="B50" s="1211" t="s">
        <v>40</v>
      </c>
      <c r="C50" s="1212"/>
      <c r="D50" s="107"/>
      <c r="E50" s="1206" t="s">
        <v>41</v>
      </c>
      <c r="F50" s="1206"/>
      <c r="G50" s="1206"/>
      <c r="H50" s="1207"/>
      <c r="I50" s="333">
        <v>3558</v>
      </c>
      <c r="J50" s="334">
        <v>3704</v>
      </c>
      <c r="K50" s="334">
        <v>4132</v>
      </c>
      <c r="L50" s="334">
        <v>4501</v>
      </c>
      <c r="M50" s="335">
        <v>4964</v>
      </c>
    </row>
    <row r="51" spans="2:13" ht="27.75" customHeight="1" x14ac:dyDescent="0.15">
      <c r="B51" s="1200"/>
      <c r="C51" s="1201"/>
      <c r="D51" s="104"/>
      <c r="E51" s="1206" t="s">
        <v>42</v>
      </c>
      <c r="F51" s="1206"/>
      <c r="G51" s="1206"/>
      <c r="H51" s="1207"/>
      <c r="I51" s="333">
        <v>584</v>
      </c>
      <c r="J51" s="334">
        <v>562</v>
      </c>
      <c r="K51" s="334">
        <v>516</v>
      </c>
      <c r="L51" s="334">
        <v>413</v>
      </c>
      <c r="M51" s="335">
        <v>295</v>
      </c>
    </row>
    <row r="52" spans="2:13" ht="27.75" customHeight="1" x14ac:dyDescent="0.15">
      <c r="B52" s="1202"/>
      <c r="C52" s="1203"/>
      <c r="D52" s="104"/>
      <c r="E52" s="1206" t="s">
        <v>43</v>
      </c>
      <c r="F52" s="1206"/>
      <c r="G52" s="1206"/>
      <c r="H52" s="1207"/>
      <c r="I52" s="333">
        <v>10978</v>
      </c>
      <c r="J52" s="334">
        <v>10546</v>
      </c>
      <c r="K52" s="334">
        <v>9979</v>
      </c>
      <c r="L52" s="334">
        <v>10128</v>
      </c>
      <c r="M52" s="335">
        <v>9972</v>
      </c>
    </row>
    <row r="53" spans="2:13" ht="27.75" customHeight="1" thickBot="1" x14ac:dyDescent="0.2">
      <c r="B53" s="1213" t="s">
        <v>19</v>
      </c>
      <c r="C53" s="1214"/>
      <c r="D53" s="108"/>
      <c r="E53" s="1215" t="s">
        <v>44</v>
      </c>
      <c r="F53" s="1215"/>
      <c r="G53" s="1215"/>
      <c r="H53" s="1216"/>
      <c r="I53" s="336">
        <v>2113</v>
      </c>
      <c r="J53" s="337">
        <v>1594</v>
      </c>
      <c r="K53" s="337">
        <v>1353</v>
      </c>
      <c r="L53" s="337">
        <v>876</v>
      </c>
      <c r="M53" s="338">
        <v>622</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5RrF8qhYyO7dLvB45fZav7pcBPiszWgNHIib2F1q1VY3bj4Xd3tt5oIdXthqQa4BLWgUlkggbMX7DmlzHS9xnw==" saltValue="tbM8vjPE1GgjUKQqhDTbL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verticalCentered="1"/>
  <pageMargins left="0" right="0" top="0" bottom="0" header="0" footer="0"/>
  <pageSetup paperSize="9" scale="60" orientation="landscape" r:id="rId1"/>
  <headerFooter alignWithMargins="0">
    <oddFooter>&amp;C&amp;P /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534</v>
      </c>
      <c r="G54" s="117" t="s">
        <v>535</v>
      </c>
      <c r="H54" s="118" t="s">
        <v>536</v>
      </c>
    </row>
    <row r="55" spans="2:8" ht="52.5" customHeight="1" x14ac:dyDescent="0.15">
      <c r="B55" s="119"/>
      <c r="C55" s="1225" t="s">
        <v>46</v>
      </c>
      <c r="D55" s="1225"/>
      <c r="E55" s="1226"/>
      <c r="F55" s="339">
        <v>2883</v>
      </c>
      <c r="G55" s="339">
        <v>3168</v>
      </c>
      <c r="H55" s="340">
        <v>3545</v>
      </c>
    </row>
    <row r="56" spans="2:8" ht="52.5" customHeight="1" x14ac:dyDescent="0.15">
      <c r="B56" s="120"/>
      <c r="C56" s="1227" t="s">
        <v>47</v>
      </c>
      <c r="D56" s="1227"/>
      <c r="E56" s="1228"/>
      <c r="F56" s="341">
        <v>483</v>
      </c>
      <c r="G56" s="341">
        <v>506</v>
      </c>
      <c r="H56" s="342">
        <v>524</v>
      </c>
    </row>
    <row r="57" spans="2:8" ht="53.25" customHeight="1" x14ac:dyDescent="0.15">
      <c r="B57" s="120"/>
      <c r="C57" s="1229" t="s">
        <v>48</v>
      </c>
      <c r="D57" s="1229"/>
      <c r="E57" s="1230"/>
      <c r="F57" s="343">
        <v>1413</v>
      </c>
      <c r="G57" s="343">
        <v>1431</v>
      </c>
      <c r="H57" s="344">
        <v>1455</v>
      </c>
    </row>
    <row r="58" spans="2:8" ht="45.75" customHeight="1" x14ac:dyDescent="0.15">
      <c r="B58" s="121"/>
      <c r="C58" s="1217" t="s">
        <v>569</v>
      </c>
      <c r="D58" s="1218"/>
      <c r="E58" s="1219"/>
      <c r="F58" s="345">
        <v>1110</v>
      </c>
      <c r="G58" s="345">
        <v>1114</v>
      </c>
      <c r="H58" s="346">
        <v>1118</v>
      </c>
    </row>
    <row r="59" spans="2:8" ht="45.75" customHeight="1" x14ac:dyDescent="0.15">
      <c r="B59" s="121"/>
      <c r="C59" s="1217" t="s">
        <v>570</v>
      </c>
      <c r="D59" s="1218"/>
      <c r="E59" s="1219"/>
      <c r="F59" s="345">
        <v>104</v>
      </c>
      <c r="G59" s="345">
        <v>104</v>
      </c>
      <c r="H59" s="346">
        <v>104</v>
      </c>
    </row>
    <row r="60" spans="2:8" ht="45.75" customHeight="1" x14ac:dyDescent="0.15">
      <c r="B60" s="121"/>
      <c r="C60" s="1217" t="s">
        <v>571</v>
      </c>
      <c r="D60" s="1218"/>
      <c r="E60" s="1219"/>
      <c r="F60" s="345">
        <v>64</v>
      </c>
      <c r="G60" s="345">
        <v>64</v>
      </c>
      <c r="H60" s="346">
        <v>64</v>
      </c>
    </row>
    <row r="61" spans="2:8" ht="45.75" customHeight="1" x14ac:dyDescent="0.15">
      <c r="B61" s="121"/>
      <c r="C61" s="1217" t="s">
        <v>572</v>
      </c>
      <c r="D61" s="1218"/>
      <c r="E61" s="1219"/>
      <c r="F61" s="345">
        <v>64</v>
      </c>
      <c r="G61" s="345">
        <v>64</v>
      </c>
      <c r="H61" s="346">
        <v>64</v>
      </c>
    </row>
    <row r="62" spans="2:8" ht="45.75" customHeight="1" thickBot="1" x14ac:dyDescent="0.2">
      <c r="B62" s="122"/>
      <c r="C62" s="1220" t="s">
        <v>573</v>
      </c>
      <c r="D62" s="1221"/>
      <c r="E62" s="1222"/>
      <c r="F62" s="347">
        <v>42</v>
      </c>
      <c r="G62" s="347">
        <v>42</v>
      </c>
      <c r="H62" s="348">
        <v>42</v>
      </c>
    </row>
    <row r="63" spans="2:8" ht="52.5" customHeight="1" thickBot="1" x14ac:dyDescent="0.2">
      <c r="B63" s="123"/>
      <c r="C63" s="1223" t="s">
        <v>49</v>
      </c>
      <c r="D63" s="1223"/>
      <c r="E63" s="1224"/>
      <c r="F63" s="349">
        <v>4779</v>
      </c>
      <c r="G63" s="349">
        <v>5105</v>
      </c>
      <c r="H63" s="350">
        <v>5524</v>
      </c>
    </row>
    <row r="64" spans="2:8" x14ac:dyDescent="0.15"/>
  </sheetData>
  <sheetProtection algorithmName="SHA-512" hashValue="IkDcDjyXlmuk7Gx2LCa0pJsYzFqHDVUSqwTS4gBbiEFSMu4isCjtj1mnMoz55kIn91iIxyK2si7WgySnOnUtVw==" saltValue="2XvV9/ihPd8Uvmcj1MUxL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824B1-258D-4D24-A16A-C7FAC386418C}">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243" customWidth="1"/>
    <col min="2" max="107" width="2.5" style="243" customWidth="1"/>
    <col min="108" max="108" width="6.125" style="249" customWidth="1"/>
    <col min="109" max="109" width="5.875" style="247" customWidth="1"/>
    <col min="110" max="16384" width="8.625" style="243" hidden="1"/>
  </cols>
  <sheetData>
    <row r="1" spans="1:109" ht="42.75" customHeight="1" x14ac:dyDescent="0.15">
      <c r="A1" s="351"/>
      <c r="B1" s="352"/>
      <c r="DD1" s="243"/>
      <c r="DE1" s="243"/>
    </row>
    <row r="2" spans="1:109" ht="25.5" customHeight="1" x14ac:dyDescent="0.15">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43"/>
      <c r="DE2" s="243"/>
    </row>
    <row r="3" spans="1:109" ht="25.5" customHeight="1" x14ac:dyDescent="0.15">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43"/>
      <c r="DE3" s="243"/>
    </row>
    <row r="4" spans="1:109" s="241" customFormat="1" x14ac:dyDescent="0.15">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41" customFormat="1" x14ac:dyDescent="0.15">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41" customFormat="1" x14ac:dyDescent="0.15">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41" customFormat="1" x14ac:dyDescent="0.15">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41" customFormat="1" x14ac:dyDescent="0.15">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41" customFormat="1" x14ac:dyDescent="0.15">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41" customFormat="1" x14ac:dyDescent="0.15">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41" customFormat="1" x14ac:dyDescent="0.15">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41" customFormat="1" x14ac:dyDescent="0.15">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41" customFormat="1" x14ac:dyDescent="0.15">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41" customFormat="1" x14ac:dyDescent="0.15">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41" customFormat="1" x14ac:dyDescent="0.15">
      <c r="A15" s="243"/>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41" customFormat="1" x14ac:dyDescent="0.15">
      <c r="A16" s="243"/>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41" customFormat="1" x14ac:dyDescent="0.15">
      <c r="A17" s="243"/>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41" customFormat="1" x14ac:dyDescent="0.15">
      <c r="A18" s="243"/>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x14ac:dyDescent="0.15">
      <c r="DD19" s="243"/>
      <c r="DE19" s="243"/>
    </row>
    <row r="20" spans="1:109" x14ac:dyDescent="0.15">
      <c r="DD20" s="243"/>
      <c r="DE20" s="243"/>
    </row>
    <row r="21" spans="1:109" ht="17.25" customHeight="1" x14ac:dyDescent="0.15">
      <c r="B21" s="354"/>
      <c r="C21" s="245"/>
      <c r="D21" s="245"/>
      <c r="E21" s="245"/>
      <c r="F21" s="245"/>
      <c r="G21" s="245"/>
      <c r="H21" s="245"/>
      <c r="I21" s="245"/>
      <c r="J21" s="245"/>
      <c r="K21" s="245"/>
      <c r="L21" s="245"/>
      <c r="M21" s="245"/>
      <c r="N21" s="35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355"/>
      <c r="AU21" s="245"/>
      <c r="AV21" s="245"/>
      <c r="AW21" s="245"/>
      <c r="AX21" s="245"/>
      <c r="AY21" s="245"/>
      <c r="AZ21" s="245"/>
      <c r="BA21" s="245"/>
      <c r="BB21" s="245"/>
      <c r="BC21" s="245"/>
      <c r="BD21" s="245"/>
      <c r="BE21" s="245"/>
      <c r="BF21" s="355"/>
      <c r="BG21" s="245"/>
      <c r="BH21" s="245"/>
      <c r="BI21" s="245"/>
      <c r="BJ21" s="245"/>
      <c r="BK21" s="245"/>
      <c r="BL21" s="245"/>
      <c r="BM21" s="245"/>
      <c r="BN21" s="245"/>
      <c r="BO21" s="245"/>
      <c r="BP21" s="245"/>
      <c r="BQ21" s="245"/>
      <c r="BR21" s="355"/>
      <c r="BS21" s="245"/>
      <c r="BT21" s="245"/>
      <c r="BU21" s="245"/>
      <c r="BV21" s="245"/>
      <c r="BW21" s="245"/>
      <c r="BX21" s="245"/>
      <c r="BY21" s="245"/>
      <c r="BZ21" s="245"/>
      <c r="CA21" s="245"/>
      <c r="CB21" s="245"/>
      <c r="CC21" s="245"/>
      <c r="CD21" s="355"/>
      <c r="CE21" s="245"/>
      <c r="CF21" s="245"/>
      <c r="CG21" s="245"/>
      <c r="CH21" s="245"/>
      <c r="CI21" s="245"/>
      <c r="CJ21" s="245"/>
      <c r="CK21" s="245"/>
      <c r="CL21" s="245"/>
      <c r="CM21" s="245"/>
      <c r="CN21" s="245"/>
      <c r="CO21" s="245"/>
      <c r="CP21" s="355"/>
      <c r="CQ21" s="245"/>
      <c r="CR21" s="245"/>
      <c r="CS21" s="245"/>
      <c r="CT21" s="245"/>
      <c r="CU21" s="245"/>
      <c r="CV21" s="245"/>
      <c r="CW21" s="245"/>
      <c r="CX21" s="245"/>
      <c r="CY21" s="245"/>
      <c r="CZ21" s="245"/>
      <c r="DA21" s="245"/>
      <c r="DB21" s="355"/>
      <c r="DC21" s="245"/>
      <c r="DD21" s="246"/>
      <c r="DE21" s="243"/>
    </row>
    <row r="22" spans="1:109" ht="17.25" customHeight="1" x14ac:dyDescent="0.15">
      <c r="B22" s="247"/>
    </row>
    <row r="23" spans="1:109" x14ac:dyDescent="0.15">
      <c r="B23" s="247"/>
    </row>
    <row r="24" spans="1:109" x14ac:dyDescent="0.15">
      <c r="B24" s="247"/>
    </row>
    <row r="25" spans="1:109" x14ac:dyDescent="0.15">
      <c r="B25" s="247"/>
    </row>
    <row r="26" spans="1:109" x14ac:dyDescent="0.15">
      <c r="B26" s="247"/>
    </row>
    <row r="27" spans="1:109" x14ac:dyDescent="0.15">
      <c r="B27" s="247"/>
    </row>
    <row r="28" spans="1:109" x14ac:dyDescent="0.15">
      <c r="B28" s="247"/>
    </row>
    <row r="29" spans="1:109" x14ac:dyDescent="0.15">
      <c r="B29" s="247"/>
    </row>
    <row r="30" spans="1:109" x14ac:dyDescent="0.15">
      <c r="B30" s="247"/>
    </row>
    <row r="31" spans="1:109" x14ac:dyDescent="0.15">
      <c r="B31" s="247"/>
    </row>
    <row r="32" spans="1:109" x14ac:dyDescent="0.15">
      <c r="B32" s="247"/>
    </row>
    <row r="33" spans="2:109" x14ac:dyDescent="0.15">
      <c r="B33" s="247"/>
    </row>
    <row r="34" spans="2:109" x14ac:dyDescent="0.15">
      <c r="B34" s="247"/>
    </row>
    <row r="35" spans="2:109" x14ac:dyDescent="0.15">
      <c r="B35" s="247"/>
    </row>
    <row r="36" spans="2:109" x14ac:dyDescent="0.15">
      <c r="B36" s="247"/>
    </row>
    <row r="37" spans="2:109" x14ac:dyDescent="0.15">
      <c r="B37" s="247"/>
    </row>
    <row r="38" spans="2:109" x14ac:dyDescent="0.15">
      <c r="B38" s="247"/>
    </row>
    <row r="39" spans="2:109" x14ac:dyDescent="0.15">
      <c r="B39" s="328"/>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299"/>
      <c r="BQ39" s="299"/>
      <c r="BR39" s="299"/>
      <c r="BS39" s="299"/>
      <c r="BT39" s="299"/>
      <c r="BU39" s="299"/>
      <c r="BV39" s="299"/>
      <c r="BW39" s="299"/>
      <c r="BX39" s="299"/>
      <c r="BY39" s="299"/>
      <c r="BZ39" s="299"/>
      <c r="CA39" s="299"/>
      <c r="CB39" s="299"/>
      <c r="CC39" s="299"/>
      <c r="CD39" s="299"/>
      <c r="CE39" s="299"/>
      <c r="CF39" s="299"/>
      <c r="CG39" s="299"/>
      <c r="CH39" s="299"/>
      <c r="CI39" s="299"/>
      <c r="CJ39" s="299"/>
      <c r="CK39" s="299"/>
      <c r="CL39" s="299"/>
      <c r="CM39" s="299"/>
      <c r="CN39" s="299"/>
      <c r="CO39" s="299"/>
      <c r="CP39" s="299"/>
      <c r="CQ39" s="299"/>
      <c r="CR39" s="299"/>
      <c r="CS39" s="299"/>
      <c r="CT39" s="299"/>
      <c r="CU39" s="299"/>
      <c r="CV39" s="299"/>
      <c r="CW39" s="299"/>
      <c r="CX39" s="299"/>
      <c r="CY39" s="299"/>
      <c r="CZ39" s="299"/>
      <c r="DA39" s="299"/>
      <c r="DB39" s="299"/>
      <c r="DC39" s="299"/>
      <c r="DD39" s="329"/>
    </row>
    <row r="40" spans="2:109" x14ac:dyDescent="0.15">
      <c r="B40" s="356"/>
      <c r="DD40" s="356"/>
      <c r="DE40" s="243"/>
    </row>
    <row r="41" spans="2:109" ht="17.25" x14ac:dyDescent="0.15">
      <c r="B41" s="244" t="s">
        <v>575</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c r="CF41" s="245"/>
      <c r="CG41" s="245"/>
      <c r="CH41" s="245"/>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6"/>
    </row>
    <row r="42" spans="2:109" x14ac:dyDescent="0.15">
      <c r="B42" s="247"/>
      <c r="G42" s="357"/>
      <c r="I42" s="358"/>
      <c r="J42" s="358"/>
      <c r="K42" s="358"/>
      <c r="AM42" s="357"/>
      <c r="AN42" s="357" t="s">
        <v>576</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15">
      <c r="B43" s="247"/>
      <c r="AN43" s="1232" t="s">
        <v>584</v>
      </c>
      <c r="AO43" s="1233"/>
      <c r="AP43" s="1233"/>
      <c r="AQ43" s="1233"/>
      <c r="AR43" s="1233"/>
      <c r="AS43" s="1233"/>
      <c r="AT43" s="1233"/>
      <c r="AU43" s="1233"/>
      <c r="AV43" s="1233"/>
      <c r="AW43" s="1233"/>
      <c r="AX43" s="1233"/>
      <c r="AY43" s="1233"/>
      <c r="AZ43" s="1233"/>
      <c r="BA43" s="1233"/>
      <c r="BB43" s="1233"/>
      <c r="BC43" s="1233"/>
      <c r="BD43" s="1233"/>
      <c r="BE43" s="1233"/>
      <c r="BF43" s="1233"/>
      <c r="BG43" s="1233"/>
      <c r="BH43" s="1233"/>
      <c r="BI43" s="1233"/>
      <c r="BJ43" s="1233"/>
      <c r="BK43" s="1233"/>
      <c r="BL43" s="1233"/>
      <c r="BM43" s="1233"/>
      <c r="BN43" s="1233"/>
      <c r="BO43" s="1233"/>
      <c r="BP43" s="1233"/>
      <c r="BQ43" s="1233"/>
      <c r="BR43" s="1233"/>
      <c r="BS43" s="1233"/>
      <c r="BT43" s="1233"/>
      <c r="BU43" s="1233"/>
      <c r="BV43" s="1233"/>
      <c r="BW43" s="1233"/>
      <c r="BX43" s="1233"/>
      <c r="BY43" s="1233"/>
      <c r="BZ43" s="1233"/>
      <c r="CA43" s="1233"/>
      <c r="CB43" s="1233"/>
      <c r="CC43" s="1233"/>
      <c r="CD43" s="1233"/>
      <c r="CE43" s="1233"/>
      <c r="CF43" s="1233"/>
      <c r="CG43" s="1233"/>
      <c r="CH43" s="1233"/>
      <c r="CI43" s="1233"/>
      <c r="CJ43" s="1233"/>
      <c r="CK43" s="1233"/>
      <c r="CL43" s="1233"/>
      <c r="CM43" s="1233"/>
      <c r="CN43" s="1233"/>
      <c r="CO43" s="1233"/>
      <c r="CP43" s="1233"/>
      <c r="CQ43" s="1233"/>
      <c r="CR43" s="1233"/>
      <c r="CS43" s="1233"/>
      <c r="CT43" s="1233"/>
      <c r="CU43" s="1233"/>
      <c r="CV43" s="1233"/>
      <c r="CW43" s="1233"/>
      <c r="CX43" s="1233"/>
      <c r="CY43" s="1233"/>
      <c r="CZ43" s="1233"/>
      <c r="DA43" s="1233"/>
      <c r="DB43" s="1233"/>
      <c r="DC43" s="1234"/>
    </row>
    <row r="44" spans="2:109" x14ac:dyDescent="0.15">
      <c r="B44" s="247"/>
      <c r="AN44" s="1235"/>
      <c r="AO44" s="1236"/>
      <c r="AP44" s="1236"/>
      <c r="AQ44" s="1236"/>
      <c r="AR44" s="1236"/>
      <c r="AS44" s="1236"/>
      <c r="AT44" s="1236"/>
      <c r="AU44" s="1236"/>
      <c r="AV44" s="1236"/>
      <c r="AW44" s="1236"/>
      <c r="AX44" s="1236"/>
      <c r="AY44" s="1236"/>
      <c r="AZ44" s="1236"/>
      <c r="BA44" s="1236"/>
      <c r="BB44" s="1236"/>
      <c r="BC44" s="1236"/>
      <c r="BD44" s="1236"/>
      <c r="BE44" s="1236"/>
      <c r="BF44" s="1236"/>
      <c r="BG44" s="1236"/>
      <c r="BH44" s="1236"/>
      <c r="BI44" s="1236"/>
      <c r="BJ44" s="1236"/>
      <c r="BK44" s="1236"/>
      <c r="BL44" s="1236"/>
      <c r="BM44" s="1236"/>
      <c r="BN44" s="1236"/>
      <c r="BO44" s="1236"/>
      <c r="BP44" s="1236"/>
      <c r="BQ44" s="1236"/>
      <c r="BR44" s="1236"/>
      <c r="BS44" s="1236"/>
      <c r="BT44" s="1236"/>
      <c r="BU44" s="1236"/>
      <c r="BV44" s="1236"/>
      <c r="BW44" s="1236"/>
      <c r="BX44" s="1236"/>
      <c r="BY44" s="1236"/>
      <c r="BZ44" s="1236"/>
      <c r="CA44" s="1236"/>
      <c r="CB44" s="1236"/>
      <c r="CC44" s="1236"/>
      <c r="CD44" s="1236"/>
      <c r="CE44" s="1236"/>
      <c r="CF44" s="1236"/>
      <c r="CG44" s="1236"/>
      <c r="CH44" s="1236"/>
      <c r="CI44" s="1236"/>
      <c r="CJ44" s="1236"/>
      <c r="CK44" s="1236"/>
      <c r="CL44" s="1236"/>
      <c r="CM44" s="1236"/>
      <c r="CN44" s="1236"/>
      <c r="CO44" s="1236"/>
      <c r="CP44" s="1236"/>
      <c r="CQ44" s="1236"/>
      <c r="CR44" s="1236"/>
      <c r="CS44" s="1236"/>
      <c r="CT44" s="1236"/>
      <c r="CU44" s="1236"/>
      <c r="CV44" s="1236"/>
      <c r="CW44" s="1236"/>
      <c r="CX44" s="1236"/>
      <c r="CY44" s="1236"/>
      <c r="CZ44" s="1236"/>
      <c r="DA44" s="1236"/>
      <c r="DB44" s="1236"/>
      <c r="DC44" s="1237"/>
    </row>
    <row r="45" spans="2:109" x14ac:dyDescent="0.15">
      <c r="B45" s="247"/>
      <c r="AN45" s="1235"/>
      <c r="AO45" s="1236"/>
      <c r="AP45" s="1236"/>
      <c r="AQ45" s="1236"/>
      <c r="AR45" s="1236"/>
      <c r="AS45" s="1236"/>
      <c r="AT45" s="1236"/>
      <c r="AU45" s="1236"/>
      <c r="AV45" s="1236"/>
      <c r="AW45" s="1236"/>
      <c r="AX45" s="1236"/>
      <c r="AY45" s="1236"/>
      <c r="AZ45" s="1236"/>
      <c r="BA45" s="1236"/>
      <c r="BB45" s="1236"/>
      <c r="BC45" s="1236"/>
      <c r="BD45" s="1236"/>
      <c r="BE45" s="1236"/>
      <c r="BF45" s="1236"/>
      <c r="BG45" s="1236"/>
      <c r="BH45" s="1236"/>
      <c r="BI45" s="1236"/>
      <c r="BJ45" s="1236"/>
      <c r="BK45" s="1236"/>
      <c r="BL45" s="1236"/>
      <c r="BM45" s="1236"/>
      <c r="BN45" s="1236"/>
      <c r="BO45" s="1236"/>
      <c r="BP45" s="1236"/>
      <c r="BQ45" s="1236"/>
      <c r="BR45" s="1236"/>
      <c r="BS45" s="1236"/>
      <c r="BT45" s="1236"/>
      <c r="BU45" s="1236"/>
      <c r="BV45" s="1236"/>
      <c r="BW45" s="1236"/>
      <c r="BX45" s="1236"/>
      <c r="BY45" s="1236"/>
      <c r="BZ45" s="1236"/>
      <c r="CA45" s="1236"/>
      <c r="CB45" s="1236"/>
      <c r="CC45" s="1236"/>
      <c r="CD45" s="1236"/>
      <c r="CE45" s="1236"/>
      <c r="CF45" s="1236"/>
      <c r="CG45" s="1236"/>
      <c r="CH45" s="1236"/>
      <c r="CI45" s="1236"/>
      <c r="CJ45" s="1236"/>
      <c r="CK45" s="1236"/>
      <c r="CL45" s="1236"/>
      <c r="CM45" s="1236"/>
      <c r="CN45" s="1236"/>
      <c r="CO45" s="1236"/>
      <c r="CP45" s="1236"/>
      <c r="CQ45" s="1236"/>
      <c r="CR45" s="1236"/>
      <c r="CS45" s="1236"/>
      <c r="CT45" s="1236"/>
      <c r="CU45" s="1236"/>
      <c r="CV45" s="1236"/>
      <c r="CW45" s="1236"/>
      <c r="CX45" s="1236"/>
      <c r="CY45" s="1236"/>
      <c r="CZ45" s="1236"/>
      <c r="DA45" s="1236"/>
      <c r="DB45" s="1236"/>
      <c r="DC45" s="1237"/>
    </row>
    <row r="46" spans="2:109" x14ac:dyDescent="0.15">
      <c r="B46" s="247"/>
      <c r="AN46" s="1235"/>
      <c r="AO46" s="1236"/>
      <c r="AP46" s="1236"/>
      <c r="AQ46" s="1236"/>
      <c r="AR46" s="1236"/>
      <c r="AS46" s="1236"/>
      <c r="AT46" s="1236"/>
      <c r="AU46" s="1236"/>
      <c r="AV46" s="1236"/>
      <c r="AW46" s="1236"/>
      <c r="AX46" s="1236"/>
      <c r="AY46" s="1236"/>
      <c r="AZ46" s="1236"/>
      <c r="BA46" s="1236"/>
      <c r="BB46" s="1236"/>
      <c r="BC46" s="1236"/>
      <c r="BD46" s="1236"/>
      <c r="BE46" s="1236"/>
      <c r="BF46" s="1236"/>
      <c r="BG46" s="1236"/>
      <c r="BH46" s="1236"/>
      <c r="BI46" s="1236"/>
      <c r="BJ46" s="1236"/>
      <c r="BK46" s="1236"/>
      <c r="BL46" s="1236"/>
      <c r="BM46" s="1236"/>
      <c r="BN46" s="1236"/>
      <c r="BO46" s="1236"/>
      <c r="BP46" s="1236"/>
      <c r="BQ46" s="1236"/>
      <c r="BR46" s="1236"/>
      <c r="BS46" s="1236"/>
      <c r="BT46" s="1236"/>
      <c r="BU46" s="1236"/>
      <c r="BV46" s="1236"/>
      <c r="BW46" s="1236"/>
      <c r="BX46" s="1236"/>
      <c r="BY46" s="1236"/>
      <c r="BZ46" s="1236"/>
      <c r="CA46" s="1236"/>
      <c r="CB46" s="1236"/>
      <c r="CC46" s="1236"/>
      <c r="CD46" s="1236"/>
      <c r="CE46" s="1236"/>
      <c r="CF46" s="1236"/>
      <c r="CG46" s="1236"/>
      <c r="CH46" s="1236"/>
      <c r="CI46" s="1236"/>
      <c r="CJ46" s="1236"/>
      <c r="CK46" s="1236"/>
      <c r="CL46" s="1236"/>
      <c r="CM46" s="1236"/>
      <c r="CN46" s="1236"/>
      <c r="CO46" s="1236"/>
      <c r="CP46" s="1236"/>
      <c r="CQ46" s="1236"/>
      <c r="CR46" s="1236"/>
      <c r="CS46" s="1236"/>
      <c r="CT46" s="1236"/>
      <c r="CU46" s="1236"/>
      <c r="CV46" s="1236"/>
      <c r="CW46" s="1236"/>
      <c r="CX46" s="1236"/>
      <c r="CY46" s="1236"/>
      <c r="CZ46" s="1236"/>
      <c r="DA46" s="1236"/>
      <c r="DB46" s="1236"/>
      <c r="DC46" s="1237"/>
    </row>
    <row r="47" spans="2:109" x14ac:dyDescent="0.15">
      <c r="B47" s="247"/>
      <c r="AN47" s="1238"/>
      <c r="AO47" s="1239"/>
      <c r="AP47" s="1239"/>
      <c r="AQ47" s="1239"/>
      <c r="AR47" s="1239"/>
      <c r="AS47" s="1239"/>
      <c r="AT47" s="1239"/>
      <c r="AU47" s="1239"/>
      <c r="AV47" s="1239"/>
      <c r="AW47" s="1239"/>
      <c r="AX47" s="1239"/>
      <c r="AY47" s="1239"/>
      <c r="AZ47" s="1239"/>
      <c r="BA47" s="1239"/>
      <c r="BB47" s="1239"/>
      <c r="BC47" s="1239"/>
      <c r="BD47" s="1239"/>
      <c r="BE47" s="1239"/>
      <c r="BF47" s="1239"/>
      <c r="BG47" s="1239"/>
      <c r="BH47" s="1239"/>
      <c r="BI47" s="1239"/>
      <c r="BJ47" s="1239"/>
      <c r="BK47" s="1239"/>
      <c r="BL47" s="1239"/>
      <c r="BM47" s="1239"/>
      <c r="BN47" s="1239"/>
      <c r="BO47" s="1239"/>
      <c r="BP47" s="1239"/>
      <c r="BQ47" s="1239"/>
      <c r="BR47" s="1239"/>
      <c r="BS47" s="1239"/>
      <c r="BT47" s="1239"/>
      <c r="BU47" s="1239"/>
      <c r="BV47" s="1239"/>
      <c r="BW47" s="1239"/>
      <c r="BX47" s="1239"/>
      <c r="BY47" s="1239"/>
      <c r="BZ47" s="1239"/>
      <c r="CA47" s="1239"/>
      <c r="CB47" s="1239"/>
      <c r="CC47" s="1239"/>
      <c r="CD47" s="1239"/>
      <c r="CE47" s="1239"/>
      <c r="CF47" s="1239"/>
      <c r="CG47" s="1239"/>
      <c r="CH47" s="1239"/>
      <c r="CI47" s="1239"/>
      <c r="CJ47" s="1239"/>
      <c r="CK47" s="1239"/>
      <c r="CL47" s="1239"/>
      <c r="CM47" s="1239"/>
      <c r="CN47" s="1239"/>
      <c r="CO47" s="1239"/>
      <c r="CP47" s="1239"/>
      <c r="CQ47" s="1239"/>
      <c r="CR47" s="1239"/>
      <c r="CS47" s="1239"/>
      <c r="CT47" s="1239"/>
      <c r="CU47" s="1239"/>
      <c r="CV47" s="1239"/>
      <c r="CW47" s="1239"/>
      <c r="CX47" s="1239"/>
      <c r="CY47" s="1239"/>
      <c r="CZ47" s="1239"/>
      <c r="DA47" s="1239"/>
      <c r="DB47" s="1239"/>
      <c r="DC47" s="1240"/>
    </row>
    <row r="48" spans="2:109" x14ac:dyDescent="0.15">
      <c r="B48" s="247"/>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x14ac:dyDescent="0.15">
      <c r="B49" s="247"/>
      <c r="AN49" s="243" t="s">
        <v>577</v>
      </c>
    </row>
    <row r="50" spans="1:109" x14ac:dyDescent="0.15">
      <c r="B50" s="247"/>
      <c r="G50" s="1241"/>
      <c r="H50" s="1241"/>
      <c r="I50" s="1241"/>
      <c r="J50" s="1241"/>
      <c r="K50" s="360"/>
      <c r="L50" s="360"/>
      <c r="M50" s="361"/>
      <c r="N50" s="361"/>
      <c r="AN50" s="1242"/>
      <c r="AO50" s="1243"/>
      <c r="AP50" s="1243"/>
      <c r="AQ50" s="1243"/>
      <c r="AR50" s="1243"/>
      <c r="AS50" s="1243"/>
      <c r="AT50" s="1243"/>
      <c r="AU50" s="1243"/>
      <c r="AV50" s="1243"/>
      <c r="AW50" s="1243"/>
      <c r="AX50" s="1243"/>
      <c r="AY50" s="1243"/>
      <c r="AZ50" s="1243"/>
      <c r="BA50" s="1243"/>
      <c r="BB50" s="1243"/>
      <c r="BC50" s="1243"/>
      <c r="BD50" s="1243"/>
      <c r="BE50" s="1243"/>
      <c r="BF50" s="1243"/>
      <c r="BG50" s="1243"/>
      <c r="BH50" s="1243"/>
      <c r="BI50" s="1243"/>
      <c r="BJ50" s="1243"/>
      <c r="BK50" s="1243"/>
      <c r="BL50" s="1243"/>
      <c r="BM50" s="1243"/>
      <c r="BN50" s="1243"/>
      <c r="BO50" s="1244"/>
      <c r="BP50" s="1245" t="s">
        <v>532</v>
      </c>
      <c r="BQ50" s="1245"/>
      <c r="BR50" s="1245"/>
      <c r="BS50" s="1245"/>
      <c r="BT50" s="1245"/>
      <c r="BU50" s="1245"/>
      <c r="BV50" s="1245"/>
      <c r="BW50" s="1245"/>
      <c r="BX50" s="1245" t="s">
        <v>533</v>
      </c>
      <c r="BY50" s="1245"/>
      <c r="BZ50" s="1245"/>
      <c r="CA50" s="1245"/>
      <c r="CB50" s="1245"/>
      <c r="CC50" s="1245"/>
      <c r="CD50" s="1245"/>
      <c r="CE50" s="1245"/>
      <c r="CF50" s="1245" t="s">
        <v>534</v>
      </c>
      <c r="CG50" s="1245"/>
      <c r="CH50" s="1245"/>
      <c r="CI50" s="1245"/>
      <c r="CJ50" s="1245"/>
      <c r="CK50" s="1245"/>
      <c r="CL50" s="1245"/>
      <c r="CM50" s="1245"/>
      <c r="CN50" s="1245" t="s">
        <v>535</v>
      </c>
      <c r="CO50" s="1245"/>
      <c r="CP50" s="1245"/>
      <c r="CQ50" s="1245"/>
      <c r="CR50" s="1245"/>
      <c r="CS50" s="1245"/>
      <c r="CT50" s="1245"/>
      <c r="CU50" s="1245"/>
      <c r="CV50" s="1245" t="s">
        <v>536</v>
      </c>
      <c r="CW50" s="1245"/>
      <c r="CX50" s="1245"/>
      <c r="CY50" s="1245"/>
      <c r="CZ50" s="1245"/>
      <c r="DA50" s="1245"/>
      <c r="DB50" s="1245"/>
      <c r="DC50" s="1245"/>
    </row>
    <row r="51" spans="1:109" ht="13.5" customHeight="1" x14ac:dyDescent="0.15">
      <c r="B51" s="247"/>
      <c r="G51" s="1246"/>
      <c r="H51" s="1246"/>
      <c r="I51" s="1249"/>
      <c r="J51" s="1249"/>
      <c r="K51" s="1247"/>
      <c r="L51" s="1247"/>
      <c r="M51" s="1247"/>
      <c r="N51" s="1247"/>
      <c r="AM51" s="359"/>
      <c r="AN51" s="1248" t="s">
        <v>578</v>
      </c>
      <c r="AO51" s="1248"/>
      <c r="AP51" s="1248"/>
      <c r="AQ51" s="1248"/>
      <c r="AR51" s="1248"/>
      <c r="AS51" s="1248"/>
      <c r="AT51" s="1248"/>
      <c r="AU51" s="1248"/>
      <c r="AV51" s="1248"/>
      <c r="AW51" s="1248"/>
      <c r="AX51" s="1248"/>
      <c r="AY51" s="1248"/>
      <c r="AZ51" s="1248"/>
      <c r="BA51" s="1248"/>
      <c r="BB51" s="1248" t="s">
        <v>579</v>
      </c>
      <c r="BC51" s="1248"/>
      <c r="BD51" s="1248"/>
      <c r="BE51" s="1248"/>
      <c r="BF51" s="1248"/>
      <c r="BG51" s="1248"/>
      <c r="BH51" s="1248"/>
      <c r="BI51" s="1248"/>
      <c r="BJ51" s="1248"/>
      <c r="BK51" s="1248"/>
      <c r="BL51" s="1248"/>
      <c r="BM51" s="1248"/>
      <c r="BN51" s="1248"/>
      <c r="BO51" s="1248"/>
      <c r="BP51" s="1231">
        <v>47.4</v>
      </c>
      <c r="BQ51" s="1231"/>
      <c r="BR51" s="1231"/>
      <c r="BS51" s="1231"/>
      <c r="BT51" s="1231"/>
      <c r="BU51" s="1231"/>
      <c r="BV51" s="1231"/>
      <c r="BW51" s="1231"/>
      <c r="BX51" s="1231">
        <v>34.4</v>
      </c>
      <c r="BY51" s="1231"/>
      <c r="BZ51" s="1231"/>
      <c r="CA51" s="1231"/>
      <c r="CB51" s="1231"/>
      <c r="CC51" s="1231"/>
      <c r="CD51" s="1231"/>
      <c r="CE51" s="1231"/>
      <c r="CF51" s="1231">
        <v>29.7</v>
      </c>
      <c r="CG51" s="1231"/>
      <c r="CH51" s="1231"/>
      <c r="CI51" s="1231"/>
      <c r="CJ51" s="1231"/>
      <c r="CK51" s="1231"/>
      <c r="CL51" s="1231"/>
      <c r="CM51" s="1231"/>
      <c r="CN51" s="1231">
        <v>18.899999999999999</v>
      </c>
      <c r="CO51" s="1231"/>
      <c r="CP51" s="1231"/>
      <c r="CQ51" s="1231"/>
      <c r="CR51" s="1231"/>
      <c r="CS51" s="1231"/>
      <c r="CT51" s="1231"/>
      <c r="CU51" s="1231"/>
      <c r="CV51" s="1231">
        <v>13</v>
      </c>
      <c r="CW51" s="1231"/>
      <c r="CX51" s="1231"/>
      <c r="CY51" s="1231"/>
      <c r="CZ51" s="1231"/>
      <c r="DA51" s="1231"/>
      <c r="DB51" s="1231"/>
      <c r="DC51" s="1231"/>
    </row>
    <row r="52" spans="1:109" x14ac:dyDescent="0.15">
      <c r="B52" s="247"/>
      <c r="G52" s="1246"/>
      <c r="H52" s="1246"/>
      <c r="I52" s="1249"/>
      <c r="J52" s="1249"/>
      <c r="K52" s="1247"/>
      <c r="L52" s="1247"/>
      <c r="M52" s="1247"/>
      <c r="N52" s="1247"/>
      <c r="AM52" s="359"/>
      <c r="AN52" s="1248"/>
      <c r="AO52" s="1248"/>
      <c r="AP52" s="1248"/>
      <c r="AQ52" s="1248"/>
      <c r="AR52" s="1248"/>
      <c r="AS52" s="1248"/>
      <c r="AT52" s="1248"/>
      <c r="AU52" s="1248"/>
      <c r="AV52" s="1248"/>
      <c r="AW52" s="1248"/>
      <c r="AX52" s="1248"/>
      <c r="AY52" s="1248"/>
      <c r="AZ52" s="1248"/>
      <c r="BA52" s="1248"/>
      <c r="BB52" s="1248"/>
      <c r="BC52" s="1248"/>
      <c r="BD52" s="1248"/>
      <c r="BE52" s="1248"/>
      <c r="BF52" s="1248"/>
      <c r="BG52" s="1248"/>
      <c r="BH52" s="1248"/>
      <c r="BI52" s="1248"/>
      <c r="BJ52" s="1248"/>
      <c r="BK52" s="1248"/>
      <c r="BL52" s="1248"/>
      <c r="BM52" s="1248"/>
      <c r="BN52" s="1248"/>
      <c r="BO52" s="1248"/>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x14ac:dyDescent="0.15">
      <c r="A53" s="358"/>
      <c r="B53" s="247"/>
      <c r="G53" s="1246"/>
      <c r="H53" s="1246"/>
      <c r="I53" s="1241"/>
      <c r="J53" s="1241"/>
      <c r="K53" s="1247"/>
      <c r="L53" s="1247"/>
      <c r="M53" s="1247"/>
      <c r="N53" s="1247"/>
      <c r="AM53" s="359"/>
      <c r="AN53" s="1248"/>
      <c r="AO53" s="1248"/>
      <c r="AP53" s="1248"/>
      <c r="AQ53" s="1248"/>
      <c r="AR53" s="1248"/>
      <c r="AS53" s="1248"/>
      <c r="AT53" s="1248"/>
      <c r="AU53" s="1248"/>
      <c r="AV53" s="1248"/>
      <c r="AW53" s="1248"/>
      <c r="AX53" s="1248"/>
      <c r="AY53" s="1248"/>
      <c r="AZ53" s="1248"/>
      <c r="BA53" s="1248"/>
      <c r="BB53" s="1248" t="s">
        <v>580</v>
      </c>
      <c r="BC53" s="1248"/>
      <c r="BD53" s="1248"/>
      <c r="BE53" s="1248"/>
      <c r="BF53" s="1248"/>
      <c r="BG53" s="1248"/>
      <c r="BH53" s="1248"/>
      <c r="BI53" s="1248"/>
      <c r="BJ53" s="1248"/>
      <c r="BK53" s="1248"/>
      <c r="BL53" s="1248"/>
      <c r="BM53" s="1248"/>
      <c r="BN53" s="1248"/>
      <c r="BO53" s="1248"/>
      <c r="BP53" s="1231">
        <v>63.8</v>
      </c>
      <c r="BQ53" s="1231"/>
      <c r="BR53" s="1231"/>
      <c r="BS53" s="1231"/>
      <c r="BT53" s="1231"/>
      <c r="BU53" s="1231"/>
      <c r="BV53" s="1231"/>
      <c r="BW53" s="1231"/>
      <c r="BX53" s="1231">
        <v>65.5</v>
      </c>
      <c r="BY53" s="1231"/>
      <c r="BZ53" s="1231"/>
      <c r="CA53" s="1231"/>
      <c r="CB53" s="1231"/>
      <c r="CC53" s="1231"/>
      <c r="CD53" s="1231"/>
      <c r="CE53" s="1231"/>
      <c r="CF53" s="1231">
        <v>67.3</v>
      </c>
      <c r="CG53" s="1231"/>
      <c r="CH53" s="1231"/>
      <c r="CI53" s="1231"/>
      <c r="CJ53" s="1231"/>
      <c r="CK53" s="1231"/>
      <c r="CL53" s="1231"/>
      <c r="CM53" s="1231"/>
      <c r="CN53" s="1231">
        <v>68.7</v>
      </c>
      <c r="CO53" s="1231"/>
      <c r="CP53" s="1231"/>
      <c r="CQ53" s="1231"/>
      <c r="CR53" s="1231"/>
      <c r="CS53" s="1231"/>
      <c r="CT53" s="1231"/>
      <c r="CU53" s="1231"/>
      <c r="CV53" s="1231">
        <v>68.599999999999994</v>
      </c>
      <c r="CW53" s="1231"/>
      <c r="CX53" s="1231"/>
      <c r="CY53" s="1231"/>
      <c r="CZ53" s="1231"/>
      <c r="DA53" s="1231"/>
      <c r="DB53" s="1231"/>
      <c r="DC53" s="1231"/>
    </row>
    <row r="54" spans="1:109" x14ac:dyDescent="0.15">
      <c r="A54" s="358"/>
      <c r="B54" s="247"/>
      <c r="G54" s="1246"/>
      <c r="H54" s="1246"/>
      <c r="I54" s="1241"/>
      <c r="J54" s="1241"/>
      <c r="K54" s="1247"/>
      <c r="L54" s="1247"/>
      <c r="M54" s="1247"/>
      <c r="N54" s="1247"/>
      <c r="AM54" s="359"/>
      <c r="AN54" s="1248"/>
      <c r="AO54" s="1248"/>
      <c r="AP54" s="1248"/>
      <c r="AQ54" s="1248"/>
      <c r="AR54" s="1248"/>
      <c r="AS54" s="1248"/>
      <c r="AT54" s="1248"/>
      <c r="AU54" s="1248"/>
      <c r="AV54" s="1248"/>
      <c r="AW54" s="1248"/>
      <c r="AX54" s="1248"/>
      <c r="AY54" s="1248"/>
      <c r="AZ54" s="1248"/>
      <c r="BA54" s="1248"/>
      <c r="BB54" s="1248"/>
      <c r="BC54" s="1248"/>
      <c r="BD54" s="1248"/>
      <c r="BE54" s="1248"/>
      <c r="BF54" s="1248"/>
      <c r="BG54" s="1248"/>
      <c r="BH54" s="1248"/>
      <c r="BI54" s="1248"/>
      <c r="BJ54" s="1248"/>
      <c r="BK54" s="1248"/>
      <c r="BL54" s="1248"/>
      <c r="BM54" s="1248"/>
      <c r="BN54" s="1248"/>
      <c r="BO54" s="1248"/>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x14ac:dyDescent="0.15">
      <c r="A55" s="358"/>
      <c r="B55" s="247"/>
      <c r="G55" s="1241"/>
      <c r="H55" s="1241"/>
      <c r="I55" s="1241"/>
      <c r="J55" s="1241"/>
      <c r="K55" s="1247"/>
      <c r="L55" s="1247"/>
      <c r="M55" s="1247"/>
      <c r="N55" s="1247"/>
      <c r="AN55" s="1245" t="s">
        <v>581</v>
      </c>
      <c r="AO55" s="1245"/>
      <c r="AP55" s="1245"/>
      <c r="AQ55" s="1245"/>
      <c r="AR55" s="1245"/>
      <c r="AS55" s="1245"/>
      <c r="AT55" s="1245"/>
      <c r="AU55" s="1245"/>
      <c r="AV55" s="1245"/>
      <c r="AW55" s="1245"/>
      <c r="AX55" s="1245"/>
      <c r="AY55" s="1245"/>
      <c r="AZ55" s="1245"/>
      <c r="BA55" s="1245"/>
      <c r="BB55" s="1248" t="s">
        <v>579</v>
      </c>
      <c r="BC55" s="1248"/>
      <c r="BD55" s="1248"/>
      <c r="BE55" s="1248"/>
      <c r="BF55" s="1248"/>
      <c r="BG55" s="1248"/>
      <c r="BH55" s="1248"/>
      <c r="BI55" s="1248"/>
      <c r="BJ55" s="1248"/>
      <c r="BK55" s="1248"/>
      <c r="BL55" s="1248"/>
      <c r="BM55" s="1248"/>
      <c r="BN55" s="1248"/>
      <c r="BO55" s="1248"/>
      <c r="BP55" s="1231">
        <v>23.5</v>
      </c>
      <c r="BQ55" s="1231"/>
      <c r="BR55" s="1231"/>
      <c r="BS55" s="1231"/>
      <c r="BT55" s="1231"/>
      <c r="BU55" s="1231"/>
      <c r="BV55" s="1231"/>
      <c r="BW55" s="1231"/>
      <c r="BX55" s="1231">
        <v>8.5</v>
      </c>
      <c r="BY55" s="1231"/>
      <c r="BZ55" s="1231"/>
      <c r="CA55" s="1231"/>
      <c r="CB55" s="1231"/>
      <c r="CC55" s="1231"/>
      <c r="CD55" s="1231"/>
      <c r="CE55" s="1231"/>
      <c r="CF55" s="1231">
        <v>0</v>
      </c>
      <c r="CG55" s="1231"/>
      <c r="CH55" s="1231"/>
      <c r="CI55" s="1231"/>
      <c r="CJ55" s="1231"/>
      <c r="CK55" s="1231"/>
      <c r="CL55" s="1231"/>
      <c r="CM55" s="1231"/>
      <c r="CN55" s="1231">
        <v>0</v>
      </c>
      <c r="CO55" s="1231"/>
      <c r="CP55" s="1231"/>
      <c r="CQ55" s="1231"/>
      <c r="CR55" s="1231"/>
      <c r="CS55" s="1231"/>
      <c r="CT55" s="1231"/>
      <c r="CU55" s="1231"/>
      <c r="CV55" s="1231">
        <v>0</v>
      </c>
      <c r="CW55" s="1231"/>
      <c r="CX55" s="1231"/>
      <c r="CY55" s="1231"/>
      <c r="CZ55" s="1231"/>
      <c r="DA55" s="1231"/>
      <c r="DB55" s="1231"/>
      <c r="DC55" s="1231"/>
    </row>
    <row r="56" spans="1:109" x14ac:dyDescent="0.15">
      <c r="A56" s="358"/>
      <c r="B56" s="247"/>
      <c r="G56" s="1241"/>
      <c r="H56" s="1241"/>
      <c r="I56" s="1241"/>
      <c r="J56" s="1241"/>
      <c r="K56" s="1247"/>
      <c r="L56" s="1247"/>
      <c r="M56" s="1247"/>
      <c r="N56" s="1247"/>
      <c r="AN56" s="1245"/>
      <c r="AO56" s="1245"/>
      <c r="AP56" s="1245"/>
      <c r="AQ56" s="1245"/>
      <c r="AR56" s="1245"/>
      <c r="AS56" s="1245"/>
      <c r="AT56" s="1245"/>
      <c r="AU56" s="1245"/>
      <c r="AV56" s="1245"/>
      <c r="AW56" s="1245"/>
      <c r="AX56" s="1245"/>
      <c r="AY56" s="1245"/>
      <c r="AZ56" s="1245"/>
      <c r="BA56" s="1245"/>
      <c r="BB56" s="1248"/>
      <c r="BC56" s="1248"/>
      <c r="BD56" s="1248"/>
      <c r="BE56" s="1248"/>
      <c r="BF56" s="1248"/>
      <c r="BG56" s="1248"/>
      <c r="BH56" s="1248"/>
      <c r="BI56" s="1248"/>
      <c r="BJ56" s="1248"/>
      <c r="BK56" s="1248"/>
      <c r="BL56" s="1248"/>
      <c r="BM56" s="1248"/>
      <c r="BN56" s="1248"/>
      <c r="BO56" s="1248"/>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358" customFormat="1" x14ac:dyDescent="0.15">
      <c r="B57" s="362"/>
      <c r="G57" s="1241"/>
      <c r="H57" s="1241"/>
      <c r="I57" s="1250"/>
      <c r="J57" s="1250"/>
      <c r="K57" s="1247"/>
      <c r="L57" s="1247"/>
      <c r="M57" s="1247"/>
      <c r="N57" s="1247"/>
      <c r="AM57" s="243"/>
      <c r="AN57" s="1245"/>
      <c r="AO57" s="1245"/>
      <c r="AP57" s="1245"/>
      <c r="AQ57" s="1245"/>
      <c r="AR57" s="1245"/>
      <c r="AS57" s="1245"/>
      <c r="AT57" s="1245"/>
      <c r="AU57" s="1245"/>
      <c r="AV57" s="1245"/>
      <c r="AW57" s="1245"/>
      <c r="AX57" s="1245"/>
      <c r="AY57" s="1245"/>
      <c r="AZ57" s="1245"/>
      <c r="BA57" s="1245"/>
      <c r="BB57" s="1248" t="s">
        <v>580</v>
      </c>
      <c r="BC57" s="1248"/>
      <c r="BD57" s="1248"/>
      <c r="BE57" s="1248"/>
      <c r="BF57" s="1248"/>
      <c r="BG57" s="1248"/>
      <c r="BH57" s="1248"/>
      <c r="BI57" s="1248"/>
      <c r="BJ57" s="1248"/>
      <c r="BK57" s="1248"/>
      <c r="BL57" s="1248"/>
      <c r="BM57" s="1248"/>
      <c r="BN57" s="1248"/>
      <c r="BO57" s="1248"/>
      <c r="BP57" s="1231">
        <v>62</v>
      </c>
      <c r="BQ57" s="1231"/>
      <c r="BR57" s="1231"/>
      <c r="BS57" s="1231"/>
      <c r="BT57" s="1231"/>
      <c r="BU57" s="1231"/>
      <c r="BV57" s="1231"/>
      <c r="BW57" s="1231"/>
      <c r="BX57" s="1231">
        <v>61.6</v>
      </c>
      <c r="BY57" s="1231"/>
      <c r="BZ57" s="1231"/>
      <c r="CA57" s="1231"/>
      <c r="CB57" s="1231"/>
      <c r="CC57" s="1231"/>
      <c r="CD57" s="1231"/>
      <c r="CE57" s="1231"/>
      <c r="CF57" s="1231">
        <v>63</v>
      </c>
      <c r="CG57" s="1231"/>
      <c r="CH57" s="1231"/>
      <c r="CI57" s="1231"/>
      <c r="CJ57" s="1231"/>
      <c r="CK57" s="1231"/>
      <c r="CL57" s="1231"/>
      <c r="CM57" s="1231"/>
      <c r="CN57" s="1231">
        <v>63.9</v>
      </c>
      <c r="CO57" s="1231"/>
      <c r="CP57" s="1231"/>
      <c r="CQ57" s="1231"/>
      <c r="CR57" s="1231"/>
      <c r="CS57" s="1231"/>
      <c r="CT57" s="1231"/>
      <c r="CU57" s="1231"/>
      <c r="CV57" s="1231">
        <v>64.2</v>
      </c>
      <c r="CW57" s="1231"/>
      <c r="CX57" s="1231"/>
      <c r="CY57" s="1231"/>
      <c r="CZ57" s="1231"/>
      <c r="DA57" s="1231"/>
      <c r="DB57" s="1231"/>
      <c r="DC57" s="1231"/>
      <c r="DD57" s="363"/>
      <c r="DE57" s="362"/>
    </row>
    <row r="58" spans="1:109" s="358" customFormat="1" x14ac:dyDescent="0.15">
      <c r="A58" s="243"/>
      <c r="B58" s="362"/>
      <c r="G58" s="1241"/>
      <c r="H58" s="1241"/>
      <c r="I58" s="1250"/>
      <c r="J58" s="1250"/>
      <c r="K58" s="1247"/>
      <c r="L58" s="1247"/>
      <c r="M58" s="1247"/>
      <c r="N58" s="1247"/>
      <c r="AM58" s="243"/>
      <c r="AN58" s="1245"/>
      <c r="AO58" s="1245"/>
      <c r="AP58" s="1245"/>
      <c r="AQ58" s="1245"/>
      <c r="AR58" s="1245"/>
      <c r="AS58" s="1245"/>
      <c r="AT58" s="1245"/>
      <c r="AU58" s="1245"/>
      <c r="AV58" s="1245"/>
      <c r="AW58" s="1245"/>
      <c r="AX58" s="1245"/>
      <c r="AY58" s="1245"/>
      <c r="AZ58" s="1245"/>
      <c r="BA58" s="1245"/>
      <c r="BB58" s="1248"/>
      <c r="BC58" s="1248"/>
      <c r="BD58" s="1248"/>
      <c r="BE58" s="1248"/>
      <c r="BF58" s="1248"/>
      <c r="BG58" s="1248"/>
      <c r="BH58" s="1248"/>
      <c r="BI58" s="1248"/>
      <c r="BJ58" s="1248"/>
      <c r="BK58" s="1248"/>
      <c r="BL58" s="1248"/>
      <c r="BM58" s="1248"/>
      <c r="BN58" s="1248"/>
      <c r="BO58" s="1248"/>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363"/>
      <c r="DE58" s="362"/>
    </row>
    <row r="59" spans="1:109" s="358" customFormat="1" x14ac:dyDescent="0.15">
      <c r="A59" s="243"/>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x14ac:dyDescent="0.15">
      <c r="A60" s="243"/>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x14ac:dyDescent="0.15">
      <c r="A61" s="243"/>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x14ac:dyDescent="0.15">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43"/>
    </row>
    <row r="63" spans="1:109" ht="17.25" x14ac:dyDescent="0.15">
      <c r="B63" s="300" t="s">
        <v>582</v>
      </c>
    </row>
    <row r="64" spans="1:109" x14ac:dyDescent="0.15">
      <c r="B64" s="247"/>
      <c r="G64" s="357"/>
      <c r="I64" s="369"/>
      <c r="J64" s="369"/>
      <c r="K64" s="369"/>
      <c r="L64" s="369"/>
      <c r="M64" s="369"/>
      <c r="N64" s="370"/>
      <c r="AM64" s="357"/>
      <c r="AN64" s="357" t="s">
        <v>576</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x14ac:dyDescent="0.15">
      <c r="B65" s="247"/>
      <c r="AN65" s="1232" t="s">
        <v>585</v>
      </c>
      <c r="AO65" s="1233"/>
      <c r="AP65" s="1233"/>
      <c r="AQ65" s="1233"/>
      <c r="AR65" s="1233"/>
      <c r="AS65" s="1233"/>
      <c r="AT65" s="1233"/>
      <c r="AU65" s="1233"/>
      <c r="AV65" s="1233"/>
      <c r="AW65" s="1233"/>
      <c r="AX65" s="1233"/>
      <c r="AY65" s="1233"/>
      <c r="AZ65" s="1233"/>
      <c r="BA65" s="1233"/>
      <c r="BB65" s="1233"/>
      <c r="BC65" s="1233"/>
      <c r="BD65" s="1233"/>
      <c r="BE65" s="1233"/>
      <c r="BF65" s="1233"/>
      <c r="BG65" s="1233"/>
      <c r="BH65" s="1233"/>
      <c r="BI65" s="1233"/>
      <c r="BJ65" s="1233"/>
      <c r="BK65" s="1233"/>
      <c r="BL65" s="1233"/>
      <c r="BM65" s="1233"/>
      <c r="BN65" s="1233"/>
      <c r="BO65" s="1233"/>
      <c r="BP65" s="1233"/>
      <c r="BQ65" s="1233"/>
      <c r="BR65" s="1233"/>
      <c r="BS65" s="1233"/>
      <c r="BT65" s="1233"/>
      <c r="BU65" s="1233"/>
      <c r="BV65" s="1233"/>
      <c r="BW65" s="1233"/>
      <c r="BX65" s="1233"/>
      <c r="BY65" s="1233"/>
      <c r="BZ65" s="1233"/>
      <c r="CA65" s="1233"/>
      <c r="CB65" s="1233"/>
      <c r="CC65" s="1233"/>
      <c r="CD65" s="1233"/>
      <c r="CE65" s="1233"/>
      <c r="CF65" s="1233"/>
      <c r="CG65" s="1233"/>
      <c r="CH65" s="1233"/>
      <c r="CI65" s="1233"/>
      <c r="CJ65" s="1233"/>
      <c r="CK65" s="1233"/>
      <c r="CL65" s="1233"/>
      <c r="CM65" s="1233"/>
      <c r="CN65" s="1233"/>
      <c r="CO65" s="1233"/>
      <c r="CP65" s="1233"/>
      <c r="CQ65" s="1233"/>
      <c r="CR65" s="1233"/>
      <c r="CS65" s="1233"/>
      <c r="CT65" s="1233"/>
      <c r="CU65" s="1233"/>
      <c r="CV65" s="1233"/>
      <c r="CW65" s="1233"/>
      <c r="CX65" s="1233"/>
      <c r="CY65" s="1233"/>
      <c r="CZ65" s="1233"/>
      <c r="DA65" s="1233"/>
      <c r="DB65" s="1233"/>
      <c r="DC65" s="1234"/>
    </row>
    <row r="66" spans="2:107" x14ac:dyDescent="0.15">
      <c r="B66" s="247"/>
      <c r="AN66" s="1235"/>
      <c r="AO66" s="1236"/>
      <c r="AP66" s="1236"/>
      <c r="AQ66" s="1236"/>
      <c r="AR66" s="1236"/>
      <c r="AS66" s="1236"/>
      <c r="AT66" s="1236"/>
      <c r="AU66" s="1236"/>
      <c r="AV66" s="1236"/>
      <c r="AW66" s="1236"/>
      <c r="AX66" s="1236"/>
      <c r="AY66" s="1236"/>
      <c r="AZ66" s="1236"/>
      <c r="BA66" s="1236"/>
      <c r="BB66" s="1236"/>
      <c r="BC66" s="1236"/>
      <c r="BD66" s="1236"/>
      <c r="BE66" s="1236"/>
      <c r="BF66" s="1236"/>
      <c r="BG66" s="1236"/>
      <c r="BH66" s="1236"/>
      <c r="BI66" s="1236"/>
      <c r="BJ66" s="1236"/>
      <c r="BK66" s="1236"/>
      <c r="BL66" s="1236"/>
      <c r="BM66" s="1236"/>
      <c r="BN66" s="1236"/>
      <c r="BO66" s="1236"/>
      <c r="BP66" s="1236"/>
      <c r="BQ66" s="1236"/>
      <c r="BR66" s="1236"/>
      <c r="BS66" s="1236"/>
      <c r="BT66" s="1236"/>
      <c r="BU66" s="1236"/>
      <c r="BV66" s="1236"/>
      <c r="BW66" s="1236"/>
      <c r="BX66" s="1236"/>
      <c r="BY66" s="1236"/>
      <c r="BZ66" s="1236"/>
      <c r="CA66" s="1236"/>
      <c r="CB66" s="1236"/>
      <c r="CC66" s="1236"/>
      <c r="CD66" s="1236"/>
      <c r="CE66" s="1236"/>
      <c r="CF66" s="1236"/>
      <c r="CG66" s="1236"/>
      <c r="CH66" s="1236"/>
      <c r="CI66" s="1236"/>
      <c r="CJ66" s="1236"/>
      <c r="CK66" s="1236"/>
      <c r="CL66" s="1236"/>
      <c r="CM66" s="1236"/>
      <c r="CN66" s="1236"/>
      <c r="CO66" s="1236"/>
      <c r="CP66" s="1236"/>
      <c r="CQ66" s="1236"/>
      <c r="CR66" s="1236"/>
      <c r="CS66" s="1236"/>
      <c r="CT66" s="1236"/>
      <c r="CU66" s="1236"/>
      <c r="CV66" s="1236"/>
      <c r="CW66" s="1236"/>
      <c r="CX66" s="1236"/>
      <c r="CY66" s="1236"/>
      <c r="CZ66" s="1236"/>
      <c r="DA66" s="1236"/>
      <c r="DB66" s="1236"/>
      <c r="DC66" s="1237"/>
    </row>
    <row r="67" spans="2:107" x14ac:dyDescent="0.15">
      <c r="B67" s="247"/>
      <c r="AN67" s="1235"/>
      <c r="AO67" s="1236"/>
      <c r="AP67" s="1236"/>
      <c r="AQ67" s="1236"/>
      <c r="AR67" s="1236"/>
      <c r="AS67" s="1236"/>
      <c r="AT67" s="1236"/>
      <c r="AU67" s="1236"/>
      <c r="AV67" s="1236"/>
      <c r="AW67" s="1236"/>
      <c r="AX67" s="1236"/>
      <c r="AY67" s="1236"/>
      <c r="AZ67" s="1236"/>
      <c r="BA67" s="1236"/>
      <c r="BB67" s="1236"/>
      <c r="BC67" s="1236"/>
      <c r="BD67" s="1236"/>
      <c r="BE67" s="1236"/>
      <c r="BF67" s="1236"/>
      <c r="BG67" s="1236"/>
      <c r="BH67" s="1236"/>
      <c r="BI67" s="1236"/>
      <c r="BJ67" s="1236"/>
      <c r="BK67" s="1236"/>
      <c r="BL67" s="1236"/>
      <c r="BM67" s="1236"/>
      <c r="BN67" s="1236"/>
      <c r="BO67" s="1236"/>
      <c r="BP67" s="1236"/>
      <c r="BQ67" s="1236"/>
      <c r="BR67" s="1236"/>
      <c r="BS67" s="1236"/>
      <c r="BT67" s="1236"/>
      <c r="BU67" s="1236"/>
      <c r="BV67" s="1236"/>
      <c r="BW67" s="1236"/>
      <c r="BX67" s="1236"/>
      <c r="BY67" s="1236"/>
      <c r="BZ67" s="1236"/>
      <c r="CA67" s="1236"/>
      <c r="CB67" s="1236"/>
      <c r="CC67" s="1236"/>
      <c r="CD67" s="1236"/>
      <c r="CE67" s="1236"/>
      <c r="CF67" s="1236"/>
      <c r="CG67" s="1236"/>
      <c r="CH67" s="1236"/>
      <c r="CI67" s="1236"/>
      <c r="CJ67" s="1236"/>
      <c r="CK67" s="1236"/>
      <c r="CL67" s="1236"/>
      <c r="CM67" s="1236"/>
      <c r="CN67" s="1236"/>
      <c r="CO67" s="1236"/>
      <c r="CP67" s="1236"/>
      <c r="CQ67" s="1236"/>
      <c r="CR67" s="1236"/>
      <c r="CS67" s="1236"/>
      <c r="CT67" s="1236"/>
      <c r="CU67" s="1236"/>
      <c r="CV67" s="1236"/>
      <c r="CW67" s="1236"/>
      <c r="CX67" s="1236"/>
      <c r="CY67" s="1236"/>
      <c r="CZ67" s="1236"/>
      <c r="DA67" s="1236"/>
      <c r="DB67" s="1236"/>
      <c r="DC67" s="1237"/>
    </row>
    <row r="68" spans="2:107" x14ac:dyDescent="0.15">
      <c r="B68" s="247"/>
      <c r="AN68" s="1235"/>
      <c r="AO68" s="1236"/>
      <c r="AP68" s="1236"/>
      <c r="AQ68" s="1236"/>
      <c r="AR68" s="1236"/>
      <c r="AS68" s="1236"/>
      <c r="AT68" s="1236"/>
      <c r="AU68" s="1236"/>
      <c r="AV68" s="1236"/>
      <c r="AW68" s="1236"/>
      <c r="AX68" s="1236"/>
      <c r="AY68" s="1236"/>
      <c r="AZ68" s="1236"/>
      <c r="BA68" s="1236"/>
      <c r="BB68" s="1236"/>
      <c r="BC68" s="1236"/>
      <c r="BD68" s="1236"/>
      <c r="BE68" s="1236"/>
      <c r="BF68" s="1236"/>
      <c r="BG68" s="1236"/>
      <c r="BH68" s="1236"/>
      <c r="BI68" s="1236"/>
      <c r="BJ68" s="1236"/>
      <c r="BK68" s="1236"/>
      <c r="BL68" s="1236"/>
      <c r="BM68" s="1236"/>
      <c r="BN68" s="1236"/>
      <c r="BO68" s="1236"/>
      <c r="BP68" s="1236"/>
      <c r="BQ68" s="1236"/>
      <c r="BR68" s="1236"/>
      <c r="BS68" s="1236"/>
      <c r="BT68" s="1236"/>
      <c r="BU68" s="1236"/>
      <c r="BV68" s="1236"/>
      <c r="BW68" s="1236"/>
      <c r="BX68" s="1236"/>
      <c r="BY68" s="1236"/>
      <c r="BZ68" s="1236"/>
      <c r="CA68" s="1236"/>
      <c r="CB68" s="1236"/>
      <c r="CC68" s="1236"/>
      <c r="CD68" s="1236"/>
      <c r="CE68" s="1236"/>
      <c r="CF68" s="1236"/>
      <c r="CG68" s="1236"/>
      <c r="CH68" s="1236"/>
      <c r="CI68" s="1236"/>
      <c r="CJ68" s="1236"/>
      <c r="CK68" s="1236"/>
      <c r="CL68" s="1236"/>
      <c r="CM68" s="1236"/>
      <c r="CN68" s="1236"/>
      <c r="CO68" s="1236"/>
      <c r="CP68" s="1236"/>
      <c r="CQ68" s="1236"/>
      <c r="CR68" s="1236"/>
      <c r="CS68" s="1236"/>
      <c r="CT68" s="1236"/>
      <c r="CU68" s="1236"/>
      <c r="CV68" s="1236"/>
      <c r="CW68" s="1236"/>
      <c r="CX68" s="1236"/>
      <c r="CY68" s="1236"/>
      <c r="CZ68" s="1236"/>
      <c r="DA68" s="1236"/>
      <c r="DB68" s="1236"/>
      <c r="DC68" s="1237"/>
    </row>
    <row r="69" spans="2:107" x14ac:dyDescent="0.15">
      <c r="B69" s="247"/>
      <c r="AN69" s="1238"/>
      <c r="AO69" s="1239"/>
      <c r="AP69" s="1239"/>
      <c r="AQ69" s="1239"/>
      <c r="AR69" s="1239"/>
      <c r="AS69" s="1239"/>
      <c r="AT69" s="1239"/>
      <c r="AU69" s="1239"/>
      <c r="AV69" s="1239"/>
      <c r="AW69" s="1239"/>
      <c r="AX69" s="1239"/>
      <c r="AY69" s="1239"/>
      <c r="AZ69" s="1239"/>
      <c r="BA69" s="1239"/>
      <c r="BB69" s="1239"/>
      <c r="BC69" s="1239"/>
      <c r="BD69" s="1239"/>
      <c r="BE69" s="1239"/>
      <c r="BF69" s="1239"/>
      <c r="BG69" s="1239"/>
      <c r="BH69" s="1239"/>
      <c r="BI69" s="1239"/>
      <c r="BJ69" s="1239"/>
      <c r="BK69" s="1239"/>
      <c r="BL69" s="1239"/>
      <c r="BM69" s="1239"/>
      <c r="BN69" s="1239"/>
      <c r="BO69" s="1239"/>
      <c r="BP69" s="1239"/>
      <c r="BQ69" s="1239"/>
      <c r="BR69" s="1239"/>
      <c r="BS69" s="1239"/>
      <c r="BT69" s="1239"/>
      <c r="BU69" s="1239"/>
      <c r="BV69" s="1239"/>
      <c r="BW69" s="1239"/>
      <c r="BX69" s="1239"/>
      <c r="BY69" s="1239"/>
      <c r="BZ69" s="1239"/>
      <c r="CA69" s="1239"/>
      <c r="CB69" s="1239"/>
      <c r="CC69" s="1239"/>
      <c r="CD69" s="1239"/>
      <c r="CE69" s="1239"/>
      <c r="CF69" s="1239"/>
      <c r="CG69" s="1239"/>
      <c r="CH69" s="1239"/>
      <c r="CI69" s="1239"/>
      <c r="CJ69" s="1239"/>
      <c r="CK69" s="1239"/>
      <c r="CL69" s="1239"/>
      <c r="CM69" s="1239"/>
      <c r="CN69" s="1239"/>
      <c r="CO69" s="1239"/>
      <c r="CP69" s="1239"/>
      <c r="CQ69" s="1239"/>
      <c r="CR69" s="1239"/>
      <c r="CS69" s="1239"/>
      <c r="CT69" s="1239"/>
      <c r="CU69" s="1239"/>
      <c r="CV69" s="1239"/>
      <c r="CW69" s="1239"/>
      <c r="CX69" s="1239"/>
      <c r="CY69" s="1239"/>
      <c r="CZ69" s="1239"/>
      <c r="DA69" s="1239"/>
      <c r="DB69" s="1239"/>
      <c r="DC69" s="1240"/>
    </row>
    <row r="70" spans="2:107" x14ac:dyDescent="0.15">
      <c r="B70" s="247"/>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x14ac:dyDescent="0.15">
      <c r="B71" s="247"/>
      <c r="G71" s="374"/>
      <c r="I71" s="375"/>
      <c r="J71" s="372"/>
      <c r="K71" s="372"/>
      <c r="L71" s="373"/>
      <c r="M71" s="372"/>
      <c r="N71" s="373"/>
      <c r="AM71" s="374"/>
      <c r="AN71" s="243" t="s">
        <v>577</v>
      </c>
    </row>
    <row r="72" spans="2:107" x14ac:dyDescent="0.15">
      <c r="B72" s="247"/>
      <c r="G72" s="1241"/>
      <c r="H72" s="1241"/>
      <c r="I72" s="1241"/>
      <c r="J72" s="1241"/>
      <c r="K72" s="360"/>
      <c r="L72" s="360"/>
      <c r="M72" s="361"/>
      <c r="N72" s="361"/>
      <c r="AN72" s="1242"/>
      <c r="AO72" s="1243"/>
      <c r="AP72" s="1243"/>
      <c r="AQ72" s="1243"/>
      <c r="AR72" s="1243"/>
      <c r="AS72" s="1243"/>
      <c r="AT72" s="1243"/>
      <c r="AU72" s="1243"/>
      <c r="AV72" s="1243"/>
      <c r="AW72" s="1243"/>
      <c r="AX72" s="1243"/>
      <c r="AY72" s="1243"/>
      <c r="AZ72" s="1243"/>
      <c r="BA72" s="1243"/>
      <c r="BB72" s="1243"/>
      <c r="BC72" s="1243"/>
      <c r="BD72" s="1243"/>
      <c r="BE72" s="1243"/>
      <c r="BF72" s="1243"/>
      <c r="BG72" s="1243"/>
      <c r="BH72" s="1243"/>
      <c r="BI72" s="1243"/>
      <c r="BJ72" s="1243"/>
      <c r="BK72" s="1243"/>
      <c r="BL72" s="1243"/>
      <c r="BM72" s="1243"/>
      <c r="BN72" s="1243"/>
      <c r="BO72" s="1244"/>
      <c r="BP72" s="1245" t="s">
        <v>532</v>
      </c>
      <c r="BQ72" s="1245"/>
      <c r="BR72" s="1245"/>
      <c r="BS72" s="1245"/>
      <c r="BT72" s="1245"/>
      <c r="BU72" s="1245"/>
      <c r="BV72" s="1245"/>
      <c r="BW72" s="1245"/>
      <c r="BX72" s="1245" t="s">
        <v>533</v>
      </c>
      <c r="BY72" s="1245"/>
      <c r="BZ72" s="1245"/>
      <c r="CA72" s="1245"/>
      <c r="CB72" s="1245"/>
      <c r="CC72" s="1245"/>
      <c r="CD72" s="1245"/>
      <c r="CE72" s="1245"/>
      <c r="CF72" s="1245" t="s">
        <v>534</v>
      </c>
      <c r="CG72" s="1245"/>
      <c r="CH72" s="1245"/>
      <c r="CI72" s="1245"/>
      <c r="CJ72" s="1245"/>
      <c r="CK72" s="1245"/>
      <c r="CL72" s="1245"/>
      <c r="CM72" s="1245"/>
      <c r="CN72" s="1245" t="s">
        <v>535</v>
      </c>
      <c r="CO72" s="1245"/>
      <c r="CP72" s="1245"/>
      <c r="CQ72" s="1245"/>
      <c r="CR72" s="1245"/>
      <c r="CS72" s="1245"/>
      <c r="CT72" s="1245"/>
      <c r="CU72" s="1245"/>
      <c r="CV72" s="1245" t="s">
        <v>536</v>
      </c>
      <c r="CW72" s="1245"/>
      <c r="CX72" s="1245"/>
      <c r="CY72" s="1245"/>
      <c r="CZ72" s="1245"/>
      <c r="DA72" s="1245"/>
      <c r="DB72" s="1245"/>
      <c r="DC72" s="1245"/>
    </row>
    <row r="73" spans="2:107" x14ac:dyDescent="0.15">
      <c r="B73" s="247"/>
      <c r="G73" s="1246"/>
      <c r="H73" s="1246"/>
      <c r="I73" s="1246"/>
      <c r="J73" s="1246"/>
      <c r="K73" s="1251"/>
      <c r="L73" s="1251"/>
      <c r="M73" s="1251"/>
      <c r="N73" s="1251"/>
      <c r="AM73" s="359"/>
      <c r="AN73" s="1248" t="s">
        <v>578</v>
      </c>
      <c r="AO73" s="1248"/>
      <c r="AP73" s="1248"/>
      <c r="AQ73" s="1248"/>
      <c r="AR73" s="1248"/>
      <c r="AS73" s="1248"/>
      <c r="AT73" s="1248"/>
      <c r="AU73" s="1248"/>
      <c r="AV73" s="1248"/>
      <c r="AW73" s="1248"/>
      <c r="AX73" s="1248"/>
      <c r="AY73" s="1248"/>
      <c r="AZ73" s="1248"/>
      <c r="BA73" s="1248"/>
      <c r="BB73" s="1248" t="s">
        <v>579</v>
      </c>
      <c r="BC73" s="1248"/>
      <c r="BD73" s="1248"/>
      <c r="BE73" s="1248"/>
      <c r="BF73" s="1248"/>
      <c r="BG73" s="1248"/>
      <c r="BH73" s="1248"/>
      <c r="BI73" s="1248"/>
      <c r="BJ73" s="1248"/>
      <c r="BK73" s="1248"/>
      <c r="BL73" s="1248"/>
      <c r="BM73" s="1248"/>
      <c r="BN73" s="1248"/>
      <c r="BO73" s="1248"/>
      <c r="BP73" s="1231">
        <v>47.4</v>
      </c>
      <c r="BQ73" s="1231"/>
      <c r="BR73" s="1231"/>
      <c r="BS73" s="1231"/>
      <c r="BT73" s="1231"/>
      <c r="BU73" s="1231"/>
      <c r="BV73" s="1231"/>
      <c r="BW73" s="1231"/>
      <c r="BX73" s="1231">
        <v>34.4</v>
      </c>
      <c r="BY73" s="1231"/>
      <c r="BZ73" s="1231"/>
      <c r="CA73" s="1231"/>
      <c r="CB73" s="1231"/>
      <c r="CC73" s="1231"/>
      <c r="CD73" s="1231"/>
      <c r="CE73" s="1231"/>
      <c r="CF73" s="1231">
        <v>29.7</v>
      </c>
      <c r="CG73" s="1231"/>
      <c r="CH73" s="1231"/>
      <c r="CI73" s="1231"/>
      <c r="CJ73" s="1231"/>
      <c r="CK73" s="1231"/>
      <c r="CL73" s="1231"/>
      <c r="CM73" s="1231"/>
      <c r="CN73" s="1231">
        <v>18.899999999999999</v>
      </c>
      <c r="CO73" s="1231"/>
      <c r="CP73" s="1231"/>
      <c r="CQ73" s="1231"/>
      <c r="CR73" s="1231"/>
      <c r="CS73" s="1231"/>
      <c r="CT73" s="1231"/>
      <c r="CU73" s="1231"/>
      <c r="CV73" s="1231">
        <v>13</v>
      </c>
      <c r="CW73" s="1231"/>
      <c r="CX73" s="1231"/>
      <c r="CY73" s="1231"/>
      <c r="CZ73" s="1231"/>
      <c r="DA73" s="1231"/>
      <c r="DB73" s="1231"/>
      <c r="DC73" s="1231"/>
    </row>
    <row r="74" spans="2:107" x14ac:dyDescent="0.15">
      <c r="B74" s="247"/>
      <c r="G74" s="1246"/>
      <c r="H74" s="1246"/>
      <c r="I74" s="1246"/>
      <c r="J74" s="1246"/>
      <c r="K74" s="1251"/>
      <c r="L74" s="1251"/>
      <c r="M74" s="1251"/>
      <c r="N74" s="1251"/>
      <c r="AM74" s="359"/>
      <c r="AN74" s="1248"/>
      <c r="AO74" s="1248"/>
      <c r="AP74" s="1248"/>
      <c r="AQ74" s="1248"/>
      <c r="AR74" s="1248"/>
      <c r="AS74" s="1248"/>
      <c r="AT74" s="1248"/>
      <c r="AU74" s="1248"/>
      <c r="AV74" s="1248"/>
      <c r="AW74" s="1248"/>
      <c r="AX74" s="1248"/>
      <c r="AY74" s="1248"/>
      <c r="AZ74" s="1248"/>
      <c r="BA74" s="1248"/>
      <c r="BB74" s="1248"/>
      <c r="BC74" s="1248"/>
      <c r="BD74" s="1248"/>
      <c r="BE74" s="1248"/>
      <c r="BF74" s="1248"/>
      <c r="BG74" s="1248"/>
      <c r="BH74" s="1248"/>
      <c r="BI74" s="1248"/>
      <c r="BJ74" s="1248"/>
      <c r="BK74" s="1248"/>
      <c r="BL74" s="1248"/>
      <c r="BM74" s="1248"/>
      <c r="BN74" s="1248"/>
      <c r="BO74" s="1248"/>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x14ac:dyDescent="0.15">
      <c r="B75" s="247"/>
      <c r="G75" s="1246"/>
      <c r="H75" s="1246"/>
      <c r="I75" s="1241"/>
      <c r="J75" s="1241"/>
      <c r="K75" s="1247"/>
      <c r="L75" s="1247"/>
      <c r="M75" s="1247"/>
      <c r="N75" s="1247"/>
      <c r="AM75" s="359"/>
      <c r="AN75" s="1248"/>
      <c r="AO75" s="1248"/>
      <c r="AP75" s="1248"/>
      <c r="AQ75" s="1248"/>
      <c r="AR75" s="1248"/>
      <c r="AS75" s="1248"/>
      <c r="AT75" s="1248"/>
      <c r="AU75" s="1248"/>
      <c r="AV75" s="1248"/>
      <c r="AW75" s="1248"/>
      <c r="AX75" s="1248"/>
      <c r="AY75" s="1248"/>
      <c r="AZ75" s="1248"/>
      <c r="BA75" s="1248"/>
      <c r="BB75" s="1248" t="s">
        <v>583</v>
      </c>
      <c r="BC75" s="1248"/>
      <c r="BD75" s="1248"/>
      <c r="BE75" s="1248"/>
      <c r="BF75" s="1248"/>
      <c r="BG75" s="1248"/>
      <c r="BH75" s="1248"/>
      <c r="BI75" s="1248"/>
      <c r="BJ75" s="1248"/>
      <c r="BK75" s="1248"/>
      <c r="BL75" s="1248"/>
      <c r="BM75" s="1248"/>
      <c r="BN75" s="1248"/>
      <c r="BO75" s="1248"/>
      <c r="BP75" s="1231">
        <v>9.9</v>
      </c>
      <c r="BQ75" s="1231"/>
      <c r="BR75" s="1231"/>
      <c r="BS75" s="1231"/>
      <c r="BT75" s="1231"/>
      <c r="BU75" s="1231"/>
      <c r="BV75" s="1231"/>
      <c r="BW75" s="1231"/>
      <c r="BX75" s="1231">
        <v>8.3000000000000007</v>
      </c>
      <c r="BY75" s="1231"/>
      <c r="BZ75" s="1231"/>
      <c r="CA75" s="1231"/>
      <c r="CB75" s="1231"/>
      <c r="CC75" s="1231"/>
      <c r="CD75" s="1231"/>
      <c r="CE75" s="1231"/>
      <c r="CF75" s="1231">
        <v>7.9</v>
      </c>
      <c r="CG75" s="1231"/>
      <c r="CH75" s="1231"/>
      <c r="CI75" s="1231"/>
      <c r="CJ75" s="1231"/>
      <c r="CK75" s="1231"/>
      <c r="CL75" s="1231"/>
      <c r="CM75" s="1231"/>
      <c r="CN75" s="1231">
        <v>8</v>
      </c>
      <c r="CO75" s="1231"/>
      <c r="CP75" s="1231"/>
      <c r="CQ75" s="1231"/>
      <c r="CR75" s="1231"/>
      <c r="CS75" s="1231"/>
      <c r="CT75" s="1231"/>
      <c r="CU75" s="1231"/>
      <c r="CV75" s="1231">
        <v>7.2</v>
      </c>
      <c r="CW75" s="1231"/>
      <c r="CX75" s="1231"/>
      <c r="CY75" s="1231"/>
      <c r="CZ75" s="1231"/>
      <c r="DA75" s="1231"/>
      <c r="DB75" s="1231"/>
      <c r="DC75" s="1231"/>
    </row>
    <row r="76" spans="2:107" x14ac:dyDescent="0.15">
      <c r="B76" s="247"/>
      <c r="G76" s="1246"/>
      <c r="H76" s="1246"/>
      <c r="I76" s="1241"/>
      <c r="J76" s="1241"/>
      <c r="K76" s="1247"/>
      <c r="L76" s="1247"/>
      <c r="M76" s="1247"/>
      <c r="N76" s="1247"/>
      <c r="AM76" s="359"/>
      <c r="AN76" s="1248"/>
      <c r="AO76" s="1248"/>
      <c r="AP76" s="1248"/>
      <c r="AQ76" s="1248"/>
      <c r="AR76" s="1248"/>
      <c r="AS76" s="1248"/>
      <c r="AT76" s="1248"/>
      <c r="AU76" s="1248"/>
      <c r="AV76" s="1248"/>
      <c r="AW76" s="1248"/>
      <c r="AX76" s="1248"/>
      <c r="AY76" s="1248"/>
      <c r="AZ76" s="1248"/>
      <c r="BA76" s="1248"/>
      <c r="BB76" s="1248"/>
      <c r="BC76" s="1248"/>
      <c r="BD76" s="1248"/>
      <c r="BE76" s="1248"/>
      <c r="BF76" s="1248"/>
      <c r="BG76" s="1248"/>
      <c r="BH76" s="1248"/>
      <c r="BI76" s="1248"/>
      <c r="BJ76" s="1248"/>
      <c r="BK76" s="1248"/>
      <c r="BL76" s="1248"/>
      <c r="BM76" s="1248"/>
      <c r="BN76" s="1248"/>
      <c r="BO76" s="1248"/>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x14ac:dyDescent="0.15">
      <c r="B77" s="247"/>
      <c r="G77" s="1241"/>
      <c r="H77" s="1241"/>
      <c r="I77" s="1241"/>
      <c r="J77" s="1241"/>
      <c r="K77" s="1251"/>
      <c r="L77" s="1251"/>
      <c r="M77" s="1251"/>
      <c r="N77" s="1251"/>
      <c r="AN77" s="1245" t="s">
        <v>581</v>
      </c>
      <c r="AO77" s="1245"/>
      <c r="AP77" s="1245"/>
      <c r="AQ77" s="1245"/>
      <c r="AR77" s="1245"/>
      <c r="AS77" s="1245"/>
      <c r="AT77" s="1245"/>
      <c r="AU77" s="1245"/>
      <c r="AV77" s="1245"/>
      <c r="AW77" s="1245"/>
      <c r="AX77" s="1245"/>
      <c r="AY77" s="1245"/>
      <c r="AZ77" s="1245"/>
      <c r="BA77" s="1245"/>
      <c r="BB77" s="1248" t="s">
        <v>579</v>
      </c>
      <c r="BC77" s="1248"/>
      <c r="BD77" s="1248"/>
      <c r="BE77" s="1248"/>
      <c r="BF77" s="1248"/>
      <c r="BG77" s="1248"/>
      <c r="BH77" s="1248"/>
      <c r="BI77" s="1248"/>
      <c r="BJ77" s="1248"/>
      <c r="BK77" s="1248"/>
      <c r="BL77" s="1248"/>
      <c r="BM77" s="1248"/>
      <c r="BN77" s="1248"/>
      <c r="BO77" s="1248"/>
      <c r="BP77" s="1231">
        <v>23.5</v>
      </c>
      <c r="BQ77" s="1231"/>
      <c r="BR77" s="1231"/>
      <c r="BS77" s="1231"/>
      <c r="BT77" s="1231"/>
      <c r="BU77" s="1231"/>
      <c r="BV77" s="1231"/>
      <c r="BW77" s="1231"/>
      <c r="BX77" s="1231">
        <v>8.5</v>
      </c>
      <c r="BY77" s="1231"/>
      <c r="BZ77" s="1231"/>
      <c r="CA77" s="1231"/>
      <c r="CB77" s="1231"/>
      <c r="CC77" s="1231"/>
      <c r="CD77" s="1231"/>
      <c r="CE77" s="1231"/>
      <c r="CF77" s="1231">
        <v>0</v>
      </c>
      <c r="CG77" s="1231"/>
      <c r="CH77" s="1231"/>
      <c r="CI77" s="1231"/>
      <c r="CJ77" s="1231"/>
      <c r="CK77" s="1231"/>
      <c r="CL77" s="1231"/>
      <c r="CM77" s="1231"/>
      <c r="CN77" s="1231">
        <v>0</v>
      </c>
      <c r="CO77" s="1231"/>
      <c r="CP77" s="1231"/>
      <c r="CQ77" s="1231"/>
      <c r="CR77" s="1231"/>
      <c r="CS77" s="1231"/>
      <c r="CT77" s="1231"/>
      <c r="CU77" s="1231"/>
      <c r="CV77" s="1231">
        <v>0</v>
      </c>
      <c r="CW77" s="1231"/>
      <c r="CX77" s="1231"/>
      <c r="CY77" s="1231"/>
      <c r="CZ77" s="1231"/>
      <c r="DA77" s="1231"/>
      <c r="DB77" s="1231"/>
      <c r="DC77" s="1231"/>
    </row>
    <row r="78" spans="2:107" x14ac:dyDescent="0.15">
      <c r="B78" s="247"/>
      <c r="G78" s="1241"/>
      <c r="H78" s="1241"/>
      <c r="I78" s="1241"/>
      <c r="J78" s="1241"/>
      <c r="K78" s="1251"/>
      <c r="L78" s="1251"/>
      <c r="M78" s="1251"/>
      <c r="N78" s="1251"/>
      <c r="AN78" s="1245"/>
      <c r="AO78" s="1245"/>
      <c r="AP78" s="1245"/>
      <c r="AQ78" s="1245"/>
      <c r="AR78" s="1245"/>
      <c r="AS78" s="1245"/>
      <c r="AT78" s="1245"/>
      <c r="AU78" s="1245"/>
      <c r="AV78" s="1245"/>
      <c r="AW78" s="1245"/>
      <c r="AX78" s="1245"/>
      <c r="AY78" s="1245"/>
      <c r="AZ78" s="1245"/>
      <c r="BA78" s="1245"/>
      <c r="BB78" s="1248"/>
      <c r="BC78" s="1248"/>
      <c r="BD78" s="1248"/>
      <c r="BE78" s="1248"/>
      <c r="BF78" s="1248"/>
      <c r="BG78" s="1248"/>
      <c r="BH78" s="1248"/>
      <c r="BI78" s="1248"/>
      <c r="BJ78" s="1248"/>
      <c r="BK78" s="1248"/>
      <c r="BL78" s="1248"/>
      <c r="BM78" s="1248"/>
      <c r="BN78" s="1248"/>
      <c r="BO78" s="1248"/>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x14ac:dyDescent="0.15">
      <c r="B79" s="247"/>
      <c r="G79" s="1241"/>
      <c r="H79" s="1241"/>
      <c r="I79" s="1250"/>
      <c r="J79" s="1250"/>
      <c r="K79" s="1252"/>
      <c r="L79" s="1252"/>
      <c r="M79" s="1252"/>
      <c r="N79" s="1252"/>
      <c r="AN79" s="1245"/>
      <c r="AO79" s="1245"/>
      <c r="AP79" s="1245"/>
      <c r="AQ79" s="1245"/>
      <c r="AR79" s="1245"/>
      <c r="AS79" s="1245"/>
      <c r="AT79" s="1245"/>
      <c r="AU79" s="1245"/>
      <c r="AV79" s="1245"/>
      <c r="AW79" s="1245"/>
      <c r="AX79" s="1245"/>
      <c r="AY79" s="1245"/>
      <c r="AZ79" s="1245"/>
      <c r="BA79" s="1245"/>
      <c r="BB79" s="1248" t="s">
        <v>583</v>
      </c>
      <c r="BC79" s="1248"/>
      <c r="BD79" s="1248"/>
      <c r="BE79" s="1248"/>
      <c r="BF79" s="1248"/>
      <c r="BG79" s="1248"/>
      <c r="BH79" s="1248"/>
      <c r="BI79" s="1248"/>
      <c r="BJ79" s="1248"/>
      <c r="BK79" s="1248"/>
      <c r="BL79" s="1248"/>
      <c r="BM79" s="1248"/>
      <c r="BN79" s="1248"/>
      <c r="BO79" s="1248"/>
      <c r="BP79" s="1231">
        <v>8.6</v>
      </c>
      <c r="BQ79" s="1231"/>
      <c r="BR79" s="1231"/>
      <c r="BS79" s="1231"/>
      <c r="BT79" s="1231"/>
      <c r="BU79" s="1231"/>
      <c r="BV79" s="1231"/>
      <c r="BW79" s="1231"/>
      <c r="BX79" s="1231">
        <v>8.1999999999999993</v>
      </c>
      <c r="BY79" s="1231"/>
      <c r="BZ79" s="1231"/>
      <c r="CA79" s="1231"/>
      <c r="CB79" s="1231"/>
      <c r="CC79" s="1231"/>
      <c r="CD79" s="1231"/>
      <c r="CE79" s="1231"/>
      <c r="CF79" s="1231">
        <v>8.4</v>
      </c>
      <c r="CG79" s="1231"/>
      <c r="CH79" s="1231"/>
      <c r="CI79" s="1231"/>
      <c r="CJ79" s="1231"/>
      <c r="CK79" s="1231"/>
      <c r="CL79" s="1231"/>
      <c r="CM79" s="1231"/>
      <c r="CN79" s="1231">
        <v>8.5</v>
      </c>
      <c r="CO79" s="1231"/>
      <c r="CP79" s="1231"/>
      <c r="CQ79" s="1231"/>
      <c r="CR79" s="1231"/>
      <c r="CS79" s="1231"/>
      <c r="CT79" s="1231"/>
      <c r="CU79" s="1231"/>
      <c r="CV79" s="1231">
        <v>8.1999999999999993</v>
      </c>
      <c r="CW79" s="1231"/>
      <c r="CX79" s="1231"/>
      <c r="CY79" s="1231"/>
      <c r="CZ79" s="1231"/>
      <c r="DA79" s="1231"/>
      <c r="DB79" s="1231"/>
      <c r="DC79" s="1231"/>
    </row>
    <row r="80" spans="2:107" x14ac:dyDescent="0.15">
      <c r="B80" s="247"/>
      <c r="G80" s="1241"/>
      <c r="H80" s="1241"/>
      <c r="I80" s="1250"/>
      <c r="J80" s="1250"/>
      <c r="K80" s="1252"/>
      <c r="L80" s="1252"/>
      <c r="M80" s="1252"/>
      <c r="N80" s="1252"/>
      <c r="AN80" s="1245"/>
      <c r="AO80" s="1245"/>
      <c r="AP80" s="1245"/>
      <c r="AQ80" s="1245"/>
      <c r="AR80" s="1245"/>
      <c r="AS80" s="1245"/>
      <c r="AT80" s="1245"/>
      <c r="AU80" s="1245"/>
      <c r="AV80" s="1245"/>
      <c r="AW80" s="1245"/>
      <c r="AX80" s="1245"/>
      <c r="AY80" s="1245"/>
      <c r="AZ80" s="1245"/>
      <c r="BA80" s="1245"/>
      <c r="BB80" s="1248"/>
      <c r="BC80" s="1248"/>
      <c r="BD80" s="1248"/>
      <c r="BE80" s="1248"/>
      <c r="BF80" s="1248"/>
      <c r="BG80" s="1248"/>
      <c r="BH80" s="1248"/>
      <c r="BI80" s="1248"/>
      <c r="BJ80" s="1248"/>
      <c r="BK80" s="1248"/>
      <c r="BL80" s="1248"/>
      <c r="BM80" s="1248"/>
      <c r="BN80" s="1248"/>
      <c r="BO80" s="1248"/>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x14ac:dyDescent="0.15">
      <c r="B81" s="247"/>
    </row>
    <row r="82" spans="2:109" ht="17.25" x14ac:dyDescent="0.15">
      <c r="B82" s="247"/>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x14ac:dyDescent="0.15">
      <c r="B83" s="328"/>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c r="AL83" s="299"/>
      <c r="AM83" s="299"/>
      <c r="AN83" s="299"/>
      <c r="AO83" s="299"/>
      <c r="AP83" s="299"/>
      <c r="AQ83" s="299"/>
      <c r="AR83" s="299"/>
      <c r="AS83" s="299"/>
      <c r="AT83" s="299"/>
      <c r="AU83" s="299"/>
      <c r="AV83" s="299"/>
      <c r="AW83" s="299"/>
      <c r="AX83" s="299"/>
      <c r="AY83" s="299"/>
      <c r="AZ83" s="299"/>
      <c r="BA83" s="299"/>
      <c r="BB83" s="299"/>
      <c r="BC83" s="299"/>
      <c r="BD83" s="299"/>
      <c r="BE83" s="299"/>
      <c r="BF83" s="299"/>
      <c r="BG83" s="299"/>
      <c r="BH83" s="299"/>
      <c r="BI83" s="299"/>
      <c r="BJ83" s="299"/>
      <c r="BK83" s="299"/>
      <c r="BL83" s="299"/>
      <c r="BM83" s="299"/>
      <c r="BN83" s="299"/>
      <c r="BO83" s="299"/>
      <c r="BP83" s="299"/>
      <c r="BQ83" s="299"/>
      <c r="BR83" s="299"/>
      <c r="BS83" s="299"/>
      <c r="BT83" s="299"/>
      <c r="BU83" s="299"/>
      <c r="BV83" s="299"/>
      <c r="BW83" s="299"/>
      <c r="BX83" s="299"/>
      <c r="BY83" s="299"/>
      <c r="BZ83" s="299"/>
      <c r="CA83" s="299"/>
      <c r="CB83" s="299"/>
      <c r="CC83" s="299"/>
      <c r="CD83" s="299"/>
      <c r="CE83" s="299"/>
      <c r="CF83" s="299"/>
      <c r="CG83" s="299"/>
      <c r="CH83" s="299"/>
      <c r="CI83" s="299"/>
      <c r="CJ83" s="299"/>
      <c r="CK83" s="299"/>
      <c r="CL83" s="299"/>
      <c r="CM83" s="299"/>
      <c r="CN83" s="299"/>
      <c r="CO83" s="299"/>
      <c r="CP83" s="299"/>
      <c r="CQ83" s="299"/>
      <c r="CR83" s="299"/>
      <c r="CS83" s="299"/>
      <c r="CT83" s="299"/>
      <c r="CU83" s="299"/>
      <c r="CV83" s="299"/>
      <c r="CW83" s="299"/>
      <c r="CX83" s="299"/>
      <c r="CY83" s="299"/>
      <c r="CZ83" s="299"/>
      <c r="DA83" s="299"/>
      <c r="DB83" s="299"/>
      <c r="DC83" s="299"/>
      <c r="DD83" s="329"/>
    </row>
    <row r="84" spans="2:109" x14ac:dyDescent="0.15">
      <c r="DD84" s="243"/>
      <c r="DE84" s="243"/>
    </row>
    <row r="85" spans="2:109" x14ac:dyDescent="0.15">
      <c r="DD85" s="243"/>
      <c r="DE85" s="243"/>
    </row>
  </sheetData>
  <sheetProtection algorithmName="SHA-512" hashValue="l/gCOBDAr3fjaEKoGfQyckfCb4+PGOoatM4FZ5AbKkeAL59OQ9eVms8N26LOkPILEdPZ28KJ7HGjm92cqMgHPw==" saltValue="hXzYcyhJ6FekPU/V8/qT3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 bottom="0" header="0" footer="0"/>
  <pageSetup paperSize="9" scale="51" orientation="landscape" r:id="rId1"/>
  <headerFooter alignWithMargins="0">
    <oddFooter>&amp;C&amp;P /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1B70A-E3AF-46AD-8A3E-DEB50256B947}">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42" customWidth="1"/>
    <col min="35" max="122" width="2.5" style="241" customWidth="1"/>
    <col min="123" max="16384" width="2.5"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S2" s="241"/>
      <c r="AH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482</v>
      </c>
    </row>
  </sheetData>
  <sheetProtection algorithmName="SHA-512" hashValue="4HnEQ4w8yoKIVktBPXlEA+bfHRNQbIPVGTyukZA4d98GjtfY4Eibd667kUQ4K0PZlQNj/peqjVzfc8lsyvzj6w==" saltValue="0STESWnD9rN5f4T5WjetKA==" spinCount="100000" sheet="1" objects="1" scenarios="1"/>
  <dataConsolidate/>
  <phoneticPr fontId="2"/>
  <printOptions horizontalCentered="1" verticalCentered="1"/>
  <pageMargins left="0" right="0" top="0" bottom="0" header="0" footer="0"/>
  <pageSetup paperSize="9" scale="37" orientation="landscape" r:id="rId1"/>
  <headerFooter alignWithMargins="0">
    <oddFooter>&amp;C&amp;P /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8DED-1FE1-4257-9B44-F13E8F6E0A44}">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42" customWidth="1"/>
    <col min="35" max="122" width="2.5" style="241" customWidth="1"/>
    <col min="123" max="16384" width="2.5"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482</v>
      </c>
    </row>
  </sheetData>
  <sheetProtection algorithmName="SHA-512" hashValue="dj9JVZIv+6Pqk0yNMo9J2pKBdT9/qeQf1WFXO5oeRaCwNEKi1gfKSHDRa3OYllXzfogDeqif0Nv5KJcrMKkhFQ==" saltValue="24GgQvPMDNYGBDvy4GqLdQ==" spinCount="100000" sheet="1" objects="1" scenarios="1"/>
  <dataConsolidate/>
  <phoneticPr fontId="2"/>
  <printOptions horizontalCentered="1" verticalCentered="1"/>
  <pageMargins left="0" right="0" top="0" bottom="0" header="0" footer="0"/>
  <pageSetup paperSize="9" scale="37" orientation="landscape" r:id="rId1"/>
  <headerFooter alignWithMargins="0">
    <oddFooter>&amp;C&amp;P /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531</v>
      </c>
      <c r="G2" s="137"/>
      <c r="H2" s="138"/>
    </row>
    <row r="3" spans="1:8" x14ac:dyDescent="0.15">
      <c r="A3" s="134" t="s">
        <v>524</v>
      </c>
      <c r="B3" s="139"/>
      <c r="C3" s="140"/>
      <c r="D3" s="141">
        <v>76265</v>
      </c>
      <c r="E3" s="142"/>
      <c r="F3" s="143">
        <v>94796</v>
      </c>
      <c r="G3" s="144"/>
      <c r="H3" s="145"/>
    </row>
    <row r="4" spans="1:8" x14ac:dyDescent="0.15">
      <c r="A4" s="146"/>
      <c r="B4" s="147"/>
      <c r="C4" s="148"/>
      <c r="D4" s="149">
        <v>58074</v>
      </c>
      <c r="E4" s="150"/>
      <c r="F4" s="151">
        <v>55781</v>
      </c>
      <c r="G4" s="152"/>
      <c r="H4" s="153"/>
    </row>
    <row r="5" spans="1:8" x14ac:dyDescent="0.15">
      <c r="A5" s="134" t="s">
        <v>526</v>
      </c>
      <c r="B5" s="139"/>
      <c r="C5" s="140"/>
      <c r="D5" s="141">
        <v>56760</v>
      </c>
      <c r="E5" s="142"/>
      <c r="F5" s="143">
        <v>85942</v>
      </c>
      <c r="G5" s="144"/>
      <c r="H5" s="145"/>
    </row>
    <row r="6" spans="1:8" x14ac:dyDescent="0.15">
      <c r="A6" s="146"/>
      <c r="B6" s="147"/>
      <c r="C6" s="148"/>
      <c r="D6" s="149">
        <v>44105</v>
      </c>
      <c r="E6" s="150"/>
      <c r="F6" s="151">
        <v>48630</v>
      </c>
      <c r="G6" s="152"/>
      <c r="H6" s="153"/>
    </row>
    <row r="7" spans="1:8" x14ac:dyDescent="0.15">
      <c r="A7" s="134" t="s">
        <v>527</v>
      </c>
      <c r="B7" s="139"/>
      <c r="C7" s="140"/>
      <c r="D7" s="141">
        <v>69885</v>
      </c>
      <c r="E7" s="142"/>
      <c r="F7" s="143">
        <v>95007</v>
      </c>
      <c r="G7" s="144"/>
      <c r="H7" s="145"/>
    </row>
    <row r="8" spans="1:8" x14ac:dyDescent="0.15">
      <c r="A8" s="146"/>
      <c r="B8" s="147"/>
      <c r="C8" s="148"/>
      <c r="D8" s="149">
        <v>53712</v>
      </c>
      <c r="E8" s="150"/>
      <c r="F8" s="151">
        <v>48509</v>
      </c>
      <c r="G8" s="152"/>
      <c r="H8" s="153"/>
    </row>
    <row r="9" spans="1:8" x14ac:dyDescent="0.15">
      <c r="A9" s="134" t="s">
        <v>528</v>
      </c>
      <c r="B9" s="139"/>
      <c r="C9" s="140"/>
      <c r="D9" s="141">
        <v>154353</v>
      </c>
      <c r="E9" s="142"/>
      <c r="F9" s="143">
        <v>98176</v>
      </c>
      <c r="G9" s="144"/>
      <c r="H9" s="145"/>
    </row>
    <row r="10" spans="1:8" x14ac:dyDescent="0.15">
      <c r="A10" s="146"/>
      <c r="B10" s="147"/>
      <c r="C10" s="148"/>
      <c r="D10" s="149">
        <v>111128</v>
      </c>
      <c r="E10" s="150"/>
      <c r="F10" s="151">
        <v>58489</v>
      </c>
      <c r="G10" s="152"/>
      <c r="H10" s="153"/>
    </row>
    <row r="11" spans="1:8" x14ac:dyDescent="0.15">
      <c r="A11" s="134" t="s">
        <v>529</v>
      </c>
      <c r="B11" s="139"/>
      <c r="C11" s="140"/>
      <c r="D11" s="141">
        <v>141403</v>
      </c>
      <c r="E11" s="142"/>
      <c r="F11" s="143">
        <v>119283</v>
      </c>
      <c r="G11" s="144"/>
      <c r="H11" s="145"/>
    </row>
    <row r="12" spans="1:8" x14ac:dyDescent="0.15">
      <c r="A12" s="146"/>
      <c r="B12" s="147"/>
      <c r="C12" s="154"/>
      <c r="D12" s="149">
        <v>107691</v>
      </c>
      <c r="E12" s="150"/>
      <c r="F12" s="151">
        <v>64747</v>
      </c>
      <c r="G12" s="152"/>
      <c r="H12" s="153"/>
    </row>
    <row r="13" spans="1:8" x14ac:dyDescent="0.15">
      <c r="A13" s="134"/>
      <c r="B13" s="139"/>
      <c r="C13" s="140"/>
      <c r="D13" s="141">
        <v>99733</v>
      </c>
      <c r="E13" s="142"/>
      <c r="F13" s="143">
        <v>98641</v>
      </c>
      <c r="G13" s="155"/>
      <c r="H13" s="145"/>
    </row>
    <row r="14" spans="1:8" x14ac:dyDescent="0.15">
      <c r="A14" s="146"/>
      <c r="B14" s="147"/>
      <c r="C14" s="148"/>
      <c r="D14" s="149">
        <v>74942</v>
      </c>
      <c r="E14" s="150"/>
      <c r="F14" s="151">
        <v>55231</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7.54</v>
      </c>
      <c r="C19" s="156">
        <f>ROUND(VALUE(SUBSTITUTE(実質収支比率等に係る経年分析!G$48,"▲","-")),2)</f>
        <v>15.47</v>
      </c>
      <c r="D19" s="156">
        <f>ROUND(VALUE(SUBSTITUTE(実質収支比率等に係る経年分析!H$48,"▲","-")),2)</f>
        <v>13.94</v>
      </c>
      <c r="E19" s="156">
        <f>ROUND(VALUE(SUBSTITUTE(実質収支比率等に係る経年分析!I$48,"▲","-")),2)</f>
        <v>9.76</v>
      </c>
      <c r="F19" s="156">
        <f>ROUND(VALUE(SUBSTITUTE(実質収支比率等に係る経年分析!J$48,"▲","-")),2)</f>
        <v>10.029999999999999</v>
      </c>
    </row>
    <row r="20" spans="1:11" x14ac:dyDescent="0.15">
      <c r="A20" s="156" t="s">
        <v>53</v>
      </c>
      <c r="B20" s="156">
        <f>ROUND(VALUE(SUBSTITUTE(実質収支比率等に係る経年分析!F$47,"▲","-")),2)</f>
        <v>43.69</v>
      </c>
      <c r="C20" s="156">
        <f>ROUND(VALUE(SUBSTITUTE(実質収支比率等に係る経年分析!G$47,"▲","-")),2)</f>
        <v>43.98</v>
      </c>
      <c r="D20" s="156">
        <f>ROUND(VALUE(SUBSTITUTE(実質収支比率等に係る経年分析!H$47,"▲","-")),2)</f>
        <v>51.34</v>
      </c>
      <c r="E20" s="156">
        <f>ROUND(VALUE(SUBSTITUTE(実質収支比率等に係る経年分析!I$47,"▲","-")),2)</f>
        <v>55.87</v>
      </c>
      <c r="F20" s="156">
        <f>ROUND(VALUE(SUBSTITUTE(実質収支比率等に係る経年分析!J$47,"▲","-")),2)</f>
        <v>61.35</v>
      </c>
    </row>
    <row r="21" spans="1:11" x14ac:dyDescent="0.15">
      <c r="A21" s="156" t="s">
        <v>54</v>
      </c>
      <c r="B21" s="156">
        <f>IF(ISNUMBER(VALUE(SUBSTITUTE(実質収支比率等に係る経年分析!F$49,"▲","-"))),ROUND(VALUE(SUBSTITUTE(実質収支比率等に係る経年分析!F$49,"▲","-")),2),NA())</f>
        <v>-0.74</v>
      </c>
      <c r="C21" s="156">
        <f>IF(ISNUMBER(VALUE(SUBSTITUTE(実質収支比率等に係る経年分析!G$49,"▲","-"))),ROUND(VALUE(SUBSTITUTE(実質収支比率等に係る経年分析!G$49,"▲","-")),2),NA())</f>
        <v>8.19</v>
      </c>
      <c r="D21" s="156">
        <f>IF(ISNUMBER(VALUE(SUBSTITUTE(実質収支比率等に係る経年分析!H$49,"▲","-"))),ROUND(VALUE(SUBSTITUTE(実質収支比率等に係る経年分析!H$49,"▲","-")),2),NA())</f>
        <v>-0.51</v>
      </c>
      <c r="E21" s="156">
        <f>IF(ISNUMBER(VALUE(SUBSTITUTE(実質収支比率等に係る経年分析!I$49,"▲","-"))),ROUND(VALUE(SUBSTITUTE(実質収支比率等に係る経年分析!I$49,"▲","-")),2),NA())</f>
        <v>-3.94</v>
      </c>
      <c r="F21" s="156">
        <f>IF(ISNUMBER(VALUE(SUBSTITUTE(実質収支比率等に係る経年分析!J$49,"▲","-"))),ROUND(VALUE(SUBSTITUTE(実質収支比率等に係る経年分析!J$49,"▲","-")),2),NA())</f>
        <v>4.1100000000000003</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1.34</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2.16</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6.49</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1.18</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0.72</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和気町地域開発事業特別会計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0.16</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0.37</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0.49</v>
      </c>
    </row>
    <row r="30" spans="1:11" x14ac:dyDescent="0.15">
      <c r="A30" s="157" t="str">
        <f>IF(連結実質赤字比率に係る赤字・黒字の構成分析!C$40="",NA(),連結実質赤字比率に係る赤字・黒字の構成分析!C$40)</f>
        <v>和気町介護保険事業特別会計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1.35</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0.64</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1.62</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1.77</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0.9</v>
      </c>
    </row>
    <row r="31" spans="1:11" x14ac:dyDescent="0.15">
      <c r="A31" s="157" t="str">
        <f>IF(連結実質赤字比率に係る赤字・黒字の構成分析!C$39="",NA(),連結実質赤字比率に係る赤字・黒字の構成分析!C$39)</f>
        <v>和気町和気鵜飼谷温泉事業特別会計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1.24</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0.64</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0.01</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0.01</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1.22</v>
      </c>
    </row>
    <row r="32" spans="1:11" x14ac:dyDescent="0.15">
      <c r="A32" s="157" t="str">
        <f>IF(連結実質赤字比率に係る赤字・黒字の構成分析!C$38="",NA(),連結実質赤字比率に係る赤字・黒字の構成分析!C$38)</f>
        <v>和気町下水道事業会計</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3.38</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3.02</v>
      </c>
    </row>
    <row r="33" spans="1:16" x14ac:dyDescent="0.15">
      <c r="A33" s="157" t="str">
        <f>IF(連結実質赤字比率に係る赤字・黒字の構成分析!C$37="",NA(),連結実質赤字比率に係る赤字・黒字の構成分析!C$37)</f>
        <v>和気町ごみ焼却施設解体事業特別会計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4.3099999999999996</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4.0599999999999996</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4</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3.87</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3.71</v>
      </c>
    </row>
    <row r="34" spans="1:16" x14ac:dyDescent="0.15">
      <c r="A34" s="157" t="str">
        <f>IF(連結実質赤字比率に係る赤字・黒字の構成分析!C$36="",NA(),連結実質赤字比率に係る赤字・黒字の構成分析!C$36)</f>
        <v>和気町簡易水道事業会計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4.84</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4.82</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5.0199999999999996</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4.97</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4.58</v>
      </c>
    </row>
    <row r="35" spans="1:16" x14ac:dyDescent="0.15">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3.21</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11.38</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9.9</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5.85</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6.28</v>
      </c>
    </row>
    <row r="36" spans="1:16" x14ac:dyDescent="0.15">
      <c r="A36" s="157" t="str">
        <f>IF(連結実質赤字比率に係る赤字・黒字の構成分析!C$34="",NA(),連結実質赤字比率に係る赤字・黒字の構成分析!C$34)</f>
        <v>和気町上水道事業会計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8.7899999999999991</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9.18</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9.93</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10.39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10.87</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1094</v>
      </c>
      <c r="E42" s="158"/>
      <c r="F42" s="158"/>
      <c r="G42" s="158">
        <f>'実質公債費比率（分子）の構造'!L$52</f>
        <v>1089</v>
      </c>
      <c r="H42" s="158"/>
      <c r="I42" s="158"/>
      <c r="J42" s="158">
        <f>'実質公債費比率（分子）の構造'!M$52</f>
        <v>1114</v>
      </c>
      <c r="K42" s="158"/>
      <c r="L42" s="158"/>
      <c r="M42" s="158">
        <f>'実質公債費比率（分子）の構造'!N$52</f>
        <v>1073</v>
      </c>
      <c r="N42" s="158"/>
      <c r="O42" s="158"/>
      <c r="P42" s="158">
        <f>'実質公債費比率（分子）の構造'!O$52</f>
        <v>1051</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f>'実質公債費比率（分子）の構造'!K$50</f>
        <v>24</v>
      </c>
      <c r="C44" s="158"/>
      <c r="D44" s="158"/>
      <c r="E44" s="158">
        <f>'実質公債費比率（分子）の構造'!L$50</f>
        <v>24</v>
      </c>
      <c r="F44" s="158"/>
      <c r="G44" s="158"/>
      <c r="H44" s="158">
        <f>'実質公債費比率（分子）の構造'!M$50</f>
        <v>24</v>
      </c>
      <c r="I44" s="158"/>
      <c r="J44" s="158"/>
      <c r="K44" s="158">
        <f>'実質公債費比率（分子）の構造'!N$50</f>
        <v>23</v>
      </c>
      <c r="L44" s="158"/>
      <c r="M44" s="158"/>
      <c r="N44" s="158">
        <f>'実質公債費比率（分子）の構造'!O$50</f>
        <v>21</v>
      </c>
      <c r="O44" s="158"/>
      <c r="P44" s="158"/>
    </row>
    <row r="45" spans="1:16" x14ac:dyDescent="0.15">
      <c r="A45" s="158" t="s">
        <v>63</v>
      </c>
      <c r="B45" s="158">
        <f>'実質公債費比率（分子）の構造'!K$49</f>
        <v>18</v>
      </c>
      <c r="C45" s="158"/>
      <c r="D45" s="158"/>
      <c r="E45" s="158">
        <f>'実質公債費比率（分子）の構造'!L$49</f>
        <v>15</v>
      </c>
      <c r="F45" s="158"/>
      <c r="G45" s="158"/>
      <c r="H45" s="158">
        <f>'実質公債費比率（分子）の構造'!M$49</f>
        <v>15</v>
      </c>
      <c r="I45" s="158"/>
      <c r="J45" s="158"/>
      <c r="K45" s="158">
        <f>'実質公債費比率（分子）の構造'!N$49</f>
        <v>14</v>
      </c>
      <c r="L45" s="158"/>
      <c r="M45" s="158"/>
      <c r="N45" s="158">
        <f>'実質公債費比率（分子）の構造'!O$49</f>
        <v>14</v>
      </c>
      <c r="O45" s="158"/>
      <c r="P45" s="158"/>
    </row>
    <row r="46" spans="1:16" x14ac:dyDescent="0.15">
      <c r="A46" s="158" t="s">
        <v>64</v>
      </c>
      <c r="B46" s="158">
        <f>'実質公債費比率（分子）の構造'!K$48</f>
        <v>599</v>
      </c>
      <c r="C46" s="158"/>
      <c r="D46" s="158"/>
      <c r="E46" s="158">
        <f>'実質公債費比率（分子）の構造'!L$48</f>
        <v>579</v>
      </c>
      <c r="F46" s="158"/>
      <c r="G46" s="158"/>
      <c r="H46" s="158">
        <f>'実質公債費比率（分子）の構造'!M$48</f>
        <v>580</v>
      </c>
      <c r="I46" s="158"/>
      <c r="J46" s="158"/>
      <c r="K46" s="158">
        <f>'実質公債費比率（分子）の構造'!N$48</f>
        <v>450</v>
      </c>
      <c r="L46" s="158"/>
      <c r="M46" s="158"/>
      <c r="N46" s="158">
        <f>'実質公債費比率（分子）の構造'!O$48</f>
        <v>371</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760</v>
      </c>
      <c r="C49" s="158"/>
      <c r="D49" s="158"/>
      <c r="E49" s="158">
        <f>'実質公債費比率（分子）の構造'!L$45</f>
        <v>845</v>
      </c>
      <c r="F49" s="158"/>
      <c r="G49" s="158"/>
      <c r="H49" s="158">
        <f>'実質公債費比率（分子）の構造'!M$45</f>
        <v>896</v>
      </c>
      <c r="I49" s="158"/>
      <c r="J49" s="158"/>
      <c r="K49" s="158">
        <f>'実質公債費比率（分子）の構造'!N$45</f>
        <v>923</v>
      </c>
      <c r="L49" s="158"/>
      <c r="M49" s="158"/>
      <c r="N49" s="158">
        <f>'実質公債費比率（分子）の構造'!O$45</f>
        <v>919</v>
      </c>
      <c r="O49" s="158"/>
      <c r="P49" s="158"/>
    </row>
    <row r="50" spans="1:16" x14ac:dyDescent="0.15">
      <c r="A50" s="158" t="s">
        <v>67</v>
      </c>
      <c r="B50" s="158" t="e">
        <f>NA()</f>
        <v>#N/A</v>
      </c>
      <c r="C50" s="158">
        <f>IF(ISNUMBER('実質公債費比率（分子）の構造'!K$53),'実質公債費比率（分子）の構造'!K$53,NA())</f>
        <v>307</v>
      </c>
      <c r="D50" s="158" t="e">
        <f>NA()</f>
        <v>#N/A</v>
      </c>
      <c r="E50" s="158" t="e">
        <f>NA()</f>
        <v>#N/A</v>
      </c>
      <c r="F50" s="158">
        <f>IF(ISNUMBER('実質公債費比率（分子）の構造'!L$53),'実質公債費比率（分子）の構造'!L$53,NA())</f>
        <v>374</v>
      </c>
      <c r="G50" s="158" t="e">
        <f>NA()</f>
        <v>#N/A</v>
      </c>
      <c r="H50" s="158" t="e">
        <f>NA()</f>
        <v>#N/A</v>
      </c>
      <c r="I50" s="158">
        <f>IF(ISNUMBER('実質公債費比率（分子）の構造'!M$53),'実質公債費比率（分子）の構造'!M$53,NA())</f>
        <v>401</v>
      </c>
      <c r="J50" s="158" t="e">
        <f>NA()</f>
        <v>#N/A</v>
      </c>
      <c r="K50" s="158" t="e">
        <f>NA()</f>
        <v>#N/A</v>
      </c>
      <c r="L50" s="158">
        <f>IF(ISNUMBER('実質公債費比率（分子）の構造'!N$53),'実質公債費比率（分子）の構造'!N$53,NA())</f>
        <v>337</v>
      </c>
      <c r="M50" s="158" t="e">
        <f>NA()</f>
        <v>#N/A</v>
      </c>
      <c r="N50" s="158" t="e">
        <f>NA()</f>
        <v>#N/A</v>
      </c>
      <c r="O50" s="158">
        <f>IF(ISNUMBER('実質公債費比率（分子）の構造'!O$53),'実質公債費比率（分子）の構造'!O$53,NA())</f>
        <v>274</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10978</v>
      </c>
      <c r="E56" s="157"/>
      <c r="F56" s="157"/>
      <c r="G56" s="157">
        <f>'将来負担比率（分子）の構造'!J$52</f>
        <v>10546</v>
      </c>
      <c r="H56" s="157"/>
      <c r="I56" s="157"/>
      <c r="J56" s="157">
        <f>'将来負担比率（分子）の構造'!K$52</f>
        <v>9979</v>
      </c>
      <c r="K56" s="157"/>
      <c r="L56" s="157"/>
      <c r="M56" s="157">
        <f>'将来負担比率（分子）の構造'!L$52</f>
        <v>10128</v>
      </c>
      <c r="N56" s="157"/>
      <c r="O56" s="157"/>
      <c r="P56" s="157">
        <f>'将来負担比率（分子）の構造'!M$52</f>
        <v>9972</v>
      </c>
    </row>
    <row r="57" spans="1:16" x14ac:dyDescent="0.15">
      <c r="A57" s="157" t="s">
        <v>42</v>
      </c>
      <c r="B57" s="157"/>
      <c r="C57" s="157"/>
      <c r="D57" s="157">
        <f>'将来負担比率（分子）の構造'!I$51</f>
        <v>584</v>
      </c>
      <c r="E57" s="157"/>
      <c r="F57" s="157"/>
      <c r="G57" s="157">
        <f>'将来負担比率（分子）の構造'!J$51</f>
        <v>562</v>
      </c>
      <c r="H57" s="157"/>
      <c r="I57" s="157"/>
      <c r="J57" s="157">
        <f>'将来負担比率（分子）の構造'!K$51</f>
        <v>516</v>
      </c>
      <c r="K57" s="157"/>
      <c r="L57" s="157"/>
      <c r="M57" s="157">
        <f>'将来負担比率（分子）の構造'!L$51</f>
        <v>413</v>
      </c>
      <c r="N57" s="157"/>
      <c r="O57" s="157"/>
      <c r="P57" s="157">
        <f>'将来負担比率（分子）の構造'!M$51</f>
        <v>295</v>
      </c>
    </row>
    <row r="58" spans="1:16" x14ac:dyDescent="0.15">
      <c r="A58" s="157" t="s">
        <v>41</v>
      </c>
      <c r="B58" s="157"/>
      <c r="C58" s="157"/>
      <c r="D58" s="157">
        <f>'将来負担比率（分子）の構造'!I$50</f>
        <v>3558</v>
      </c>
      <c r="E58" s="157"/>
      <c r="F58" s="157"/>
      <c r="G58" s="157">
        <f>'将来負担比率（分子）の構造'!J$50</f>
        <v>3704</v>
      </c>
      <c r="H58" s="157"/>
      <c r="I58" s="157"/>
      <c r="J58" s="157">
        <f>'将来負担比率（分子）の構造'!K$50</f>
        <v>4132</v>
      </c>
      <c r="K58" s="157"/>
      <c r="L58" s="157"/>
      <c r="M58" s="157">
        <f>'将来負担比率（分子）の構造'!L$50</f>
        <v>4501</v>
      </c>
      <c r="N58" s="157"/>
      <c r="O58" s="157"/>
      <c r="P58" s="157">
        <f>'将来負担比率（分子）の構造'!M$50</f>
        <v>4964</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847</v>
      </c>
      <c r="C62" s="157"/>
      <c r="D62" s="157"/>
      <c r="E62" s="157">
        <f>'将来負担比率（分子）の構造'!J$45</f>
        <v>980</v>
      </c>
      <c r="F62" s="157"/>
      <c r="G62" s="157"/>
      <c r="H62" s="157">
        <f>'将来負担比率（分子）の構造'!K$45</f>
        <v>959</v>
      </c>
      <c r="I62" s="157"/>
      <c r="J62" s="157"/>
      <c r="K62" s="157">
        <f>'将来負担比率（分子）の構造'!L$45</f>
        <v>910</v>
      </c>
      <c r="L62" s="157"/>
      <c r="M62" s="157"/>
      <c r="N62" s="157">
        <f>'将来負担比率（分子）の構造'!M$45</f>
        <v>906</v>
      </c>
      <c r="O62" s="157"/>
      <c r="P62" s="157"/>
    </row>
    <row r="63" spans="1:16" x14ac:dyDescent="0.15">
      <c r="A63" s="157" t="s">
        <v>34</v>
      </c>
      <c r="B63" s="157">
        <f>'将来負担比率（分子）の構造'!I$44</f>
        <v>219</v>
      </c>
      <c r="C63" s="157"/>
      <c r="D63" s="157"/>
      <c r="E63" s="157">
        <f>'将来負担比率（分子）の構造'!J$44</f>
        <v>158</v>
      </c>
      <c r="F63" s="157"/>
      <c r="G63" s="157"/>
      <c r="H63" s="157">
        <f>'将来負担比率（分子）の構造'!K$44</f>
        <v>33</v>
      </c>
      <c r="I63" s="157"/>
      <c r="J63" s="157"/>
      <c r="K63" s="157">
        <f>'将来負担比率（分子）の構造'!L$44</f>
        <v>16</v>
      </c>
      <c r="L63" s="157"/>
      <c r="M63" s="157"/>
      <c r="N63" s="157" t="str">
        <f>'将来負担比率（分子）の構造'!M$44</f>
        <v>-</v>
      </c>
      <c r="O63" s="157"/>
      <c r="P63" s="157"/>
    </row>
    <row r="64" spans="1:16" x14ac:dyDescent="0.15">
      <c r="A64" s="157" t="s">
        <v>33</v>
      </c>
      <c r="B64" s="157">
        <f>'将来負担比率（分子）の構造'!I$43</f>
        <v>4577</v>
      </c>
      <c r="C64" s="157"/>
      <c r="D64" s="157"/>
      <c r="E64" s="157">
        <f>'将来負担比率（分子）の構造'!J$43</f>
        <v>4078</v>
      </c>
      <c r="F64" s="157"/>
      <c r="G64" s="157"/>
      <c r="H64" s="157">
        <f>'将来負担比率（分子）の構造'!K$43</f>
        <v>4087</v>
      </c>
      <c r="I64" s="157"/>
      <c r="J64" s="157"/>
      <c r="K64" s="157">
        <f>'将来負担比率（分子）の構造'!L$43</f>
        <v>3705</v>
      </c>
      <c r="L64" s="157"/>
      <c r="M64" s="157"/>
      <c r="N64" s="157">
        <f>'将来負担比率（分子）の構造'!M$43</f>
        <v>3405</v>
      </c>
      <c r="O64" s="157"/>
      <c r="P64" s="157"/>
    </row>
    <row r="65" spans="1:16" x14ac:dyDescent="0.15">
      <c r="A65" s="157" t="s">
        <v>32</v>
      </c>
      <c r="B65" s="157">
        <f>'将来負担比率（分子）の構造'!I$42</f>
        <v>2307</v>
      </c>
      <c r="C65" s="157"/>
      <c r="D65" s="157"/>
      <c r="E65" s="157">
        <f>'将来負担比率（分子）の構造'!J$42</f>
        <v>2060</v>
      </c>
      <c r="F65" s="157"/>
      <c r="G65" s="157"/>
      <c r="H65" s="157">
        <f>'将来負担比率（分子）の構造'!K$42</f>
        <v>2093</v>
      </c>
      <c r="I65" s="157"/>
      <c r="J65" s="157"/>
      <c r="K65" s="157">
        <f>'将来負担比率（分子）の構造'!L$42</f>
        <v>1829</v>
      </c>
      <c r="L65" s="157"/>
      <c r="M65" s="157"/>
      <c r="N65" s="157">
        <f>'将来負担比率（分子）の構造'!M$42</f>
        <v>1584</v>
      </c>
      <c r="O65" s="157"/>
      <c r="P65" s="157"/>
    </row>
    <row r="66" spans="1:16" x14ac:dyDescent="0.15">
      <c r="A66" s="157" t="s">
        <v>31</v>
      </c>
      <c r="B66" s="157">
        <f>'将来負担比率（分子）の構造'!I$41</f>
        <v>9282</v>
      </c>
      <c r="C66" s="157"/>
      <c r="D66" s="157"/>
      <c r="E66" s="157">
        <f>'将来負担比率（分子）の構造'!J$41</f>
        <v>9130</v>
      </c>
      <c r="F66" s="157"/>
      <c r="G66" s="157"/>
      <c r="H66" s="157">
        <f>'将来負担比率（分子）の構造'!K$41</f>
        <v>8808</v>
      </c>
      <c r="I66" s="157"/>
      <c r="J66" s="157"/>
      <c r="K66" s="157">
        <f>'将来負担比率（分子）の構造'!L$41</f>
        <v>9459</v>
      </c>
      <c r="L66" s="157"/>
      <c r="M66" s="157"/>
      <c r="N66" s="157">
        <f>'将来負担比率（分子）の構造'!M$41</f>
        <v>9958</v>
      </c>
      <c r="O66" s="157"/>
      <c r="P66" s="157"/>
    </row>
    <row r="67" spans="1:16" x14ac:dyDescent="0.15">
      <c r="A67" s="157" t="s">
        <v>71</v>
      </c>
      <c r="B67" s="157" t="e">
        <f>NA()</f>
        <v>#N/A</v>
      </c>
      <c r="C67" s="157">
        <f>IF(ISNUMBER('将来負担比率（分子）の構造'!I$53), IF('将来負担比率（分子）の構造'!I$53 &lt; 0, 0, '将来負担比率（分子）の構造'!I$53), NA())</f>
        <v>2113</v>
      </c>
      <c r="D67" s="157" t="e">
        <f>NA()</f>
        <v>#N/A</v>
      </c>
      <c r="E67" s="157" t="e">
        <f>NA()</f>
        <v>#N/A</v>
      </c>
      <c r="F67" s="157">
        <f>IF(ISNUMBER('将来負担比率（分子）の構造'!J$53), IF('将来負担比率（分子）の構造'!J$53 &lt; 0, 0, '将来負担比率（分子）の構造'!J$53), NA())</f>
        <v>1594</v>
      </c>
      <c r="G67" s="157" t="e">
        <f>NA()</f>
        <v>#N/A</v>
      </c>
      <c r="H67" s="157" t="e">
        <f>NA()</f>
        <v>#N/A</v>
      </c>
      <c r="I67" s="157">
        <f>IF(ISNUMBER('将来負担比率（分子）の構造'!K$53), IF('将来負担比率（分子）の構造'!K$53 &lt; 0, 0, '将来負担比率（分子）の構造'!K$53), NA())</f>
        <v>1353</v>
      </c>
      <c r="J67" s="157" t="e">
        <f>NA()</f>
        <v>#N/A</v>
      </c>
      <c r="K67" s="157" t="e">
        <f>NA()</f>
        <v>#N/A</v>
      </c>
      <c r="L67" s="157">
        <f>IF(ISNUMBER('将来負担比率（分子）の構造'!L$53), IF('将来負担比率（分子）の構造'!L$53 &lt; 0, 0, '将来負担比率（分子）の構造'!L$53), NA())</f>
        <v>876</v>
      </c>
      <c r="M67" s="157" t="e">
        <f>NA()</f>
        <v>#N/A</v>
      </c>
      <c r="N67" s="157" t="e">
        <f>NA()</f>
        <v>#N/A</v>
      </c>
      <c r="O67" s="157">
        <f>IF(ISNUMBER('将来負担比率（分子）の構造'!M$53), IF('将来負担比率（分子）の構造'!M$53 &lt; 0, 0, '将来負担比率（分子）の構造'!M$53), NA())</f>
        <v>622</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2883</v>
      </c>
      <c r="C72" s="161">
        <f>基金残高に係る経年分析!G55</f>
        <v>3168</v>
      </c>
      <c r="D72" s="161">
        <f>基金残高に係る経年分析!H55</f>
        <v>3545</v>
      </c>
    </row>
    <row r="73" spans="1:16" x14ac:dyDescent="0.15">
      <c r="A73" s="160" t="s">
        <v>74</v>
      </c>
      <c r="B73" s="161">
        <f>基金残高に係る経年分析!F56</f>
        <v>483</v>
      </c>
      <c r="C73" s="161">
        <f>基金残高に係る経年分析!G56</f>
        <v>506</v>
      </c>
      <c r="D73" s="161">
        <f>基金残高に係る経年分析!H56</f>
        <v>524</v>
      </c>
    </row>
    <row r="74" spans="1:16" x14ac:dyDescent="0.15">
      <c r="A74" s="160" t="s">
        <v>75</v>
      </c>
      <c r="B74" s="161">
        <f>基金残高に係る経年分析!F57</f>
        <v>1413</v>
      </c>
      <c r="C74" s="161">
        <f>基金残高に係る経年分析!G57</f>
        <v>1431</v>
      </c>
      <c r="D74" s="161">
        <f>基金残高に係る経年分析!H57</f>
        <v>1455</v>
      </c>
    </row>
  </sheetData>
  <sheetProtection algorithmName="SHA-512" hashValue="hlt4dYB97bR4ZskTMa5gsg6zGPY+/T8WFIgNBBfpEzn73jn/vou1BBfEbsbgT2vYYiLhnpvQED/I9HRE/pYR+Q==" saltValue="H9nq0h1Rz9iWtYytquRlp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615" t="s">
        <v>202</v>
      </c>
      <c r="DI1" s="616"/>
      <c r="DJ1" s="616"/>
      <c r="DK1" s="616"/>
      <c r="DL1" s="616"/>
      <c r="DM1" s="616"/>
      <c r="DN1" s="617"/>
      <c r="DO1" s="196"/>
      <c r="DP1" s="615" t="s">
        <v>203</v>
      </c>
      <c r="DQ1" s="616"/>
      <c r="DR1" s="616"/>
      <c r="DS1" s="616"/>
      <c r="DT1" s="616"/>
      <c r="DU1" s="616"/>
      <c r="DV1" s="616"/>
      <c r="DW1" s="616"/>
      <c r="DX1" s="616"/>
      <c r="DY1" s="616"/>
      <c r="DZ1" s="616"/>
      <c r="EA1" s="616"/>
      <c r="EB1" s="616"/>
      <c r="EC1" s="617"/>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18" t="s">
        <v>205</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206</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207</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15">
      <c r="B4" s="618" t="s">
        <v>1</v>
      </c>
      <c r="C4" s="619"/>
      <c r="D4" s="619"/>
      <c r="E4" s="619"/>
      <c r="F4" s="619"/>
      <c r="G4" s="619"/>
      <c r="H4" s="619"/>
      <c r="I4" s="619"/>
      <c r="J4" s="619"/>
      <c r="K4" s="619"/>
      <c r="L4" s="619"/>
      <c r="M4" s="619"/>
      <c r="N4" s="619"/>
      <c r="O4" s="619"/>
      <c r="P4" s="619"/>
      <c r="Q4" s="620"/>
      <c r="R4" s="618" t="s">
        <v>208</v>
      </c>
      <c r="S4" s="619"/>
      <c r="T4" s="619"/>
      <c r="U4" s="619"/>
      <c r="V4" s="619"/>
      <c r="W4" s="619"/>
      <c r="X4" s="619"/>
      <c r="Y4" s="620"/>
      <c r="Z4" s="618" t="s">
        <v>209</v>
      </c>
      <c r="AA4" s="619"/>
      <c r="AB4" s="619"/>
      <c r="AC4" s="620"/>
      <c r="AD4" s="618" t="s">
        <v>210</v>
      </c>
      <c r="AE4" s="619"/>
      <c r="AF4" s="619"/>
      <c r="AG4" s="619"/>
      <c r="AH4" s="619"/>
      <c r="AI4" s="619"/>
      <c r="AJ4" s="619"/>
      <c r="AK4" s="620"/>
      <c r="AL4" s="618" t="s">
        <v>209</v>
      </c>
      <c r="AM4" s="619"/>
      <c r="AN4" s="619"/>
      <c r="AO4" s="620"/>
      <c r="AP4" s="621" t="s">
        <v>211</v>
      </c>
      <c r="AQ4" s="621"/>
      <c r="AR4" s="621"/>
      <c r="AS4" s="621"/>
      <c r="AT4" s="621"/>
      <c r="AU4" s="621"/>
      <c r="AV4" s="621"/>
      <c r="AW4" s="621"/>
      <c r="AX4" s="621"/>
      <c r="AY4" s="621"/>
      <c r="AZ4" s="621"/>
      <c r="BA4" s="621"/>
      <c r="BB4" s="621"/>
      <c r="BC4" s="621"/>
      <c r="BD4" s="621"/>
      <c r="BE4" s="621"/>
      <c r="BF4" s="621"/>
      <c r="BG4" s="621" t="s">
        <v>212</v>
      </c>
      <c r="BH4" s="621"/>
      <c r="BI4" s="621"/>
      <c r="BJ4" s="621"/>
      <c r="BK4" s="621"/>
      <c r="BL4" s="621"/>
      <c r="BM4" s="621"/>
      <c r="BN4" s="621"/>
      <c r="BO4" s="621" t="s">
        <v>209</v>
      </c>
      <c r="BP4" s="621"/>
      <c r="BQ4" s="621"/>
      <c r="BR4" s="621"/>
      <c r="BS4" s="621" t="s">
        <v>213</v>
      </c>
      <c r="BT4" s="621"/>
      <c r="BU4" s="621"/>
      <c r="BV4" s="621"/>
      <c r="BW4" s="621"/>
      <c r="BX4" s="621"/>
      <c r="BY4" s="621"/>
      <c r="BZ4" s="621"/>
      <c r="CA4" s="621"/>
      <c r="CB4" s="621"/>
      <c r="CD4" s="618" t="s">
        <v>214</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15">
      <c r="B5" s="622" t="s">
        <v>215</v>
      </c>
      <c r="C5" s="623"/>
      <c r="D5" s="623"/>
      <c r="E5" s="623"/>
      <c r="F5" s="623"/>
      <c r="G5" s="623"/>
      <c r="H5" s="623"/>
      <c r="I5" s="623"/>
      <c r="J5" s="623"/>
      <c r="K5" s="623"/>
      <c r="L5" s="623"/>
      <c r="M5" s="623"/>
      <c r="N5" s="623"/>
      <c r="O5" s="623"/>
      <c r="P5" s="623"/>
      <c r="Q5" s="624"/>
      <c r="R5" s="625">
        <v>1765465</v>
      </c>
      <c r="S5" s="626"/>
      <c r="T5" s="626"/>
      <c r="U5" s="626"/>
      <c r="V5" s="626"/>
      <c r="W5" s="626"/>
      <c r="X5" s="626"/>
      <c r="Y5" s="627"/>
      <c r="Z5" s="628">
        <v>17</v>
      </c>
      <c r="AA5" s="628"/>
      <c r="AB5" s="628"/>
      <c r="AC5" s="628"/>
      <c r="AD5" s="629">
        <v>1765309</v>
      </c>
      <c r="AE5" s="629"/>
      <c r="AF5" s="629"/>
      <c r="AG5" s="629"/>
      <c r="AH5" s="629"/>
      <c r="AI5" s="629"/>
      <c r="AJ5" s="629"/>
      <c r="AK5" s="629"/>
      <c r="AL5" s="630">
        <v>31.3</v>
      </c>
      <c r="AM5" s="631"/>
      <c r="AN5" s="631"/>
      <c r="AO5" s="632"/>
      <c r="AP5" s="622" t="s">
        <v>216</v>
      </c>
      <c r="AQ5" s="623"/>
      <c r="AR5" s="623"/>
      <c r="AS5" s="623"/>
      <c r="AT5" s="623"/>
      <c r="AU5" s="623"/>
      <c r="AV5" s="623"/>
      <c r="AW5" s="623"/>
      <c r="AX5" s="623"/>
      <c r="AY5" s="623"/>
      <c r="AZ5" s="623"/>
      <c r="BA5" s="623"/>
      <c r="BB5" s="623"/>
      <c r="BC5" s="623"/>
      <c r="BD5" s="623"/>
      <c r="BE5" s="623"/>
      <c r="BF5" s="624"/>
      <c r="BG5" s="636">
        <v>1758825</v>
      </c>
      <c r="BH5" s="637"/>
      <c r="BI5" s="637"/>
      <c r="BJ5" s="637"/>
      <c r="BK5" s="637"/>
      <c r="BL5" s="637"/>
      <c r="BM5" s="637"/>
      <c r="BN5" s="638"/>
      <c r="BO5" s="639">
        <v>99.6</v>
      </c>
      <c r="BP5" s="639"/>
      <c r="BQ5" s="639"/>
      <c r="BR5" s="639"/>
      <c r="BS5" s="640">
        <v>23089</v>
      </c>
      <c r="BT5" s="640"/>
      <c r="BU5" s="640"/>
      <c r="BV5" s="640"/>
      <c r="BW5" s="640"/>
      <c r="BX5" s="640"/>
      <c r="BY5" s="640"/>
      <c r="BZ5" s="640"/>
      <c r="CA5" s="640"/>
      <c r="CB5" s="644"/>
      <c r="CD5" s="618" t="s">
        <v>211</v>
      </c>
      <c r="CE5" s="619"/>
      <c r="CF5" s="619"/>
      <c r="CG5" s="619"/>
      <c r="CH5" s="619"/>
      <c r="CI5" s="619"/>
      <c r="CJ5" s="619"/>
      <c r="CK5" s="619"/>
      <c r="CL5" s="619"/>
      <c r="CM5" s="619"/>
      <c r="CN5" s="619"/>
      <c r="CO5" s="619"/>
      <c r="CP5" s="619"/>
      <c r="CQ5" s="620"/>
      <c r="CR5" s="618" t="s">
        <v>217</v>
      </c>
      <c r="CS5" s="619"/>
      <c r="CT5" s="619"/>
      <c r="CU5" s="619"/>
      <c r="CV5" s="619"/>
      <c r="CW5" s="619"/>
      <c r="CX5" s="619"/>
      <c r="CY5" s="620"/>
      <c r="CZ5" s="618" t="s">
        <v>209</v>
      </c>
      <c r="DA5" s="619"/>
      <c r="DB5" s="619"/>
      <c r="DC5" s="620"/>
      <c r="DD5" s="618" t="s">
        <v>218</v>
      </c>
      <c r="DE5" s="619"/>
      <c r="DF5" s="619"/>
      <c r="DG5" s="619"/>
      <c r="DH5" s="619"/>
      <c r="DI5" s="619"/>
      <c r="DJ5" s="619"/>
      <c r="DK5" s="619"/>
      <c r="DL5" s="619"/>
      <c r="DM5" s="619"/>
      <c r="DN5" s="619"/>
      <c r="DO5" s="619"/>
      <c r="DP5" s="620"/>
      <c r="DQ5" s="618" t="s">
        <v>219</v>
      </c>
      <c r="DR5" s="619"/>
      <c r="DS5" s="619"/>
      <c r="DT5" s="619"/>
      <c r="DU5" s="619"/>
      <c r="DV5" s="619"/>
      <c r="DW5" s="619"/>
      <c r="DX5" s="619"/>
      <c r="DY5" s="619"/>
      <c r="DZ5" s="619"/>
      <c r="EA5" s="619"/>
      <c r="EB5" s="619"/>
      <c r="EC5" s="620"/>
    </row>
    <row r="6" spans="2:143" ht="11.25" customHeight="1" x14ac:dyDescent="0.15">
      <c r="B6" s="633" t="s">
        <v>220</v>
      </c>
      <c r="C6" s="634"/>
      <c r="D6" s="634"/>
      <c r="E6" s="634"/>
      <c r="F6" s="634"/>
      <c r="G6" s="634"/>
      <c r="H6" s="634"/>
      <c r="I6" s="634"/>
      <c r="J6" s="634"/>
      <c r="K6" s="634"/>
      <c r="L6" s="634"/>
      <c r="M6" s="634"/>
      <c r="N6" s="634"/>
      <c r="O6" s="634"/>
      <c r="P6" s="634"/>
      <c r="Q6" s="635"/>
      <c r="R6" s="636">
        <v>79058</v>
      </c>
      <c r="S6" s="637"/>
      <c r="T6" s="637"/>
      <c r="U6" s="637"/>
      <c r="V6" s="637"/>
      <c r="W6" s="637"/>
      <c r="X6" s="637"/>
      <c r="Y6" s="638"/>
      <c r="Z6" s="639">
        <v>0.8</v>
      </c>
      <c r="AA6" s="639"/>
      <c r="AB6" s="639"/>
      <c r="AC6" s="639"/>
      <c r="AD6" s="640">
        <v>79058</v>
      </c>
      <c r="AE6" s="640"/>
      <c r="AF6" s="640"/>
      <c r="AG6" s="640"/>
      <c r="AH6" s="640"/>
      <c r="AI6" s="640"/>
      <c r="AJ6" s="640"/>
      <c r="AK6" s="640"/>
      <c r="AL6" s="641">
        <v>1.4</v>
      </c>
      <c r="AM6" s="642"/>
      <c r="AN6" s="642"/>
      <c r="AO6" s="643"/>
      <c r="AP6" s="633" t="s">
        <v>221</v>
      </c>
      <c r="AQ6" s="634"/>
      <c r="AR6" s="634"/>
      <c r="AS6" s="634"/>
      <c r="AT6" s="634"/>
      <c r="AU6" s="634"/>
      <c r="AV6" s="634"/>
      <c r="AW6" s="634"/>
      <c r="AX6" s="634"/>
      <c r="AY6" s="634"/>
      <c r="AZ6" s="634"/>
      <c r="BA6" s="634"/>
      <c r="BB6" s="634"/>
      <c r="BC6" s="634"/>
      <c r="BD6" s="634"/>
      <c r="BE6" s="634"/>
      <c r="BF6" s="635"/>
      <c r="BG6" s="636">
        <v>1758825</v>
      </c>
      <c r="BH6" s="637"/>
      <c r="BI6" s="637"/>
      <c r="BJ6" s="637"/>
      <c r="BK6" s="637"/>
      <c r="BL6" s="637"/>
      <c r="BM6" s="637"/>
      <c r="BN6" s="638"/>
      <c r="BO6" s="639">
        <v>99.6</v>
      </c>
      <c r="BP6" s="639"/>
      <c r="BQ6" s="639"/>
      <c r="BR6" s="639"/>
      <c r="BS6" s="640">
        <v>23089</v>
      </c>
      <c r="BT6" s="640"/>
      <c r="BU6" s="640"/>
      <c r="BV6" s="640"/>
      <c r="BW6" s="640"/>
      <c r="BX6" s="640"/>
      <c r="BY6" s="640"/>
      <c r="BZ6" s="640"/>
      <c r="CA6" s="640"/>
      <c r="CB6" s="644"/>
      <c r="CD6" s="622" t="s">
        <v>222</v>
      </c>
      <c r="CE6" s="623"/>
      <c r="CF6" s="623"/>
      <c r="CG6" s="623"/>
      <c r="CH6" s="623"/>
      <c r="CI6" s="623"/>
      <c r="CJ6" s="623"/>
      <c r="CK6" s="623"/>
      <c r="CL6" s="623"/>
      <c r="CM6" s="623"/>
      <c r="CN6" s="623"/>
      <c r="CO6" s="623"/>
      <c r="CP6" s="623"/>
      <c r="CQ6" s="624"/>
      <c r="CR6" s="636">
        <v>83307</v>
      </c>
      <c r="CS6" s="637"/>
      <c r="CT6" s="637"/>
      <c r="CU6" s="637"/>
      <c r="CV6" s="637"/>
      <c r="CW6" s="637"/>
      <c r="CX6" s="637"/>
      <c r="CY6" s="638"/>
      <c r="CZ6" s="630">
        <v>0.9</v>
      </c>
      <c r="DA6" s="631"/>
      <c r="DB6" s="631"/>
      <c r="DC6" s="647"/>
      <c r="DD6" s="645" t="s">
        <v>122</v>
      </c>
      <c r="DE6" s="637"/>
      <c r="DF6" s="637"/>
      <c r="DG6" s="637"/>
      <c r="DH6" s="637"/>
      <c r="DI6" s="637"/>
      <c r="DJ6" s="637"/>
      <c r="DK6" s="637"/>
      <c r="DL6" s="637"/>
      <c r="DM6" s="637"/>
      <c r="DN6" s="637"/>
      <c r="DO6" s="637"/>
      <c r="DP6" s="638"/>
      <c r="DQ6" s="645">
        <v>82707</v>
      </c>
      <c r="DR6" s="637"/>
      <c r="DS6" s="637"/>
      <c r="DT6" s="637"/>
      <c r="DU6" s="637"/>
      <c r="DV6" s="637"/>
      <c r="DW6" s="637"/>
      <c r="DX6" s="637"/>
      <c r="DY6" s="637"/>
      <c r="DZ6" s="637"/>
      <c r="EA6" s="637"/>
      <c r="EB6" s="637"/>
      <c r="EC6" s="646"/>
    </row>
    <row r="7" spans="2:143" ht="11.25" customHeight="1" x14ac:dyDescent="0.15">
      <c r="B7" s="633" t="s">
        <v>223</v>
      </c>
      <c r="C7" s="634"/>
      <c r="D7" s="634"/>
      <c r="E7" s="634"/>
      <c r="F7" s="634"/>
      <c r="G7" s="634"/>
      <c r="H7" s="634"/>
      <c r="I7" s="634"/>
      <c r="J7" s="634"/>
      <c r="K7" s="634"/>
      <c r="L7" s="634"/>
      <c r="M7" s="634"/>
      <c r="N7" s="634"/>
      <c r="O7" s="634"/>
      <c r="P7" s="634"/>
      <c r="Q7" s="635"/>
      <c r="R7" s="636">
        <v>727</v>
      </c>
      <c r="S7" s="637"/>
      <c r="T7" s="637"/>
      <c r="U7" s="637"/>
      <c r="V7" s="637"/>
      <c r="W7" s="637"/>
      <c r="X7" s="637"/>
      <c r="Y7" s="638"/>
      <c r="Z7" s="639">
        <v>0</v>
      </c>
      <c r="AA7" s="639"/>
      <c r="AB7" s="639"/>
      <c r="AC7" s="639"/>
      <c r="AD7" s="640">
        <v>727</v>
      </c>
      <c r="AE7" s="640"/>
      <c r="AF7" s="640"/>
      <c r="AG7" s="640"/>
      <c r="AH7" s="640"/>
      <c r="AI7" s="640"/>
      <c r="AJ7" s="640"/>
      <c r="AK7" s="640"/>
      <c r="AL7" s="641">
        <v>0</v>
      </c>
      <c r="AM7" s="642"/>
      <c r="AN7" s="642"/>
      <c r="AO7" s="643"/>
      <c r="AP7" s="633" t="s">
        <v>224</v>
      </c>
      <c r="AQ7" s="634"/>
      <c r="AR7" s="634"/>
      <c r="AS7" s="634"/>
      <c r="AT7" s="634"/>
      <c r="AU7" s="634"/>
      <c r="AV7" s="634"/>
      <c r="AW7" s="634"/>
      <c r="AX7" s="634"/>
      <c r="AY7" s="634"/>
      <c r="AZ7" s="634"/>
      <c r="BA7" s="634"/>
      <c r="BB7" s="634"/>
      <c r="BC7" s="634"/>
      <c r="BD7" s="634"/>
      <c r="BE7" s="634"/>
      <c r="BF7" s="635"/>
      <c r="BG7" s="636">
        <v>579108</v>
      </c>
      <c r="BH7" s="637"/>
      <c r="BI7" s="637"/>
      <c r="BJ7" s="637"/>
      <c r="BK7" s="637"/>
      <c r="BL7" s="637"/>
      <c r="BM7" s="637"/>
      <c r="BN7" s="638"/>
      <c r="BO7" s="639">
        <v>32.799999999999997</v>
      </c>
      <c r="BP7" s="639"/>
      <c r="BQ7" s="639"/>
      <c r="BR7" s="639"/>
      <c r="BS7" s="640">
        <v>23089</v>
      </c>
      <c r="BT7" s="640"/>
      <c r="BU7" s="640"/>
      <c r="BV7" s="640"/>
      <c r="BW7" s="640"/>
      <c r="BX7" s="640"/>
      <c r="BY7" s="640"/>
      <c r="BZ7" s="640"/>
      <c r="CA7" s="640"/>
      <c r="CB7" s="644"/>
      <c r="CD7" s="633" t="s">
        <v>225</v>
      </c>
      <c r="CE7" s="634"/>
      <c r="CF7" s="634"/>
      <c r="CG7" s="634"/>
      <c r="CH7" s="634"/>
      <c r="CI7" s="634"/>
      <c r="CJ7" s="634"/>
      <c r="CK7" s="634"/>
      <c r="CL7" s="634"/>
      <c r="CM7" s="634"/>
      <c r="CN7" s="634"/>
      <c r="CO7" s="634"/>
      <c r="CP7" s="634"/>
      <c r="CQ7" s="635"/>
      <c r="CR7" s="636">
        <v>1619830</v>
      </c>
      <c r="CS7" s="637"/>
      <c r="CT7" s="637"/>
      <c r="CU7" s="637"/>
      <c r="CV7" s="637"/>
      <c r="CW7" s="637"/>
      <c r="CX7" s="637"/>
      <c r="CY7" s="638"/>
      <c r="CZ7" s="639">
        <v>16.600000000000001</v>
      </c>
      <c r="DA7" s="639"/>
      <c r="DB7" s="639"/>
      <c r="DC7" s="639"/>
      <c r="DD7" s="645">
        <v>158100</v>
      </c>
      <c r="DE7" s="637"/>
      <c r="DF7" s="637"/>
      <c r="DG7" s="637"/>
      <c r="DH7" s="637"/>
      <c r="DI7" s="637"/>
      <c r="DJ7" s="637"/>
      <c r="DK7" s="637"/>
      <c r="DL7" s="637"/>
      <c r="DM7" s="637"/>
      <c r="DN7" s="637"/>
      <c r="DO7" s="637"/>
      <c r="DP7" s="638"/>
      <c r="DQ7" s="645">
        <v>993194</v>
      </c>
      <c r="DR7" s="637"/>
      <c r="DS7" s="637"/>
      <c r="DT7" s="637"/>
      <c r="DU7" s="637"/>
      <c r="DV7" s="637"/>
      <c r="DW7" s="637"/>
      <c r="DX7" s="637"/>
      <c r="DY7" s="637"/>
      <c r="DZ7" s="637"/>
      <c r="EA7" s="637"/>
      <c r="EB7" s="637"/>
      <c r="EC7" s="646"/>
    </row>
    <row r="8" spans="2:143" ht="11.25" customHeight="1" x14ac:dyDescent="0.15">
      <c r="B8" s="633" t="s">
        <v>226</v>
      </c>
      <c r="C8" s="634"/>
      <c r="D8" s="634"/>
      <c r="E8" s="634"/>
      <c r="F8" s="634"/>
      <c r="G8" s="634"/>
      <c r="H8" s="634"/>
      <c r="I8" s="634"/>
      <c r="J8" s="634"/>
      <c r="K8" s="634"/>
      <c r="L8" s="634"/>
      <c r="M8" s="634"/>
      <c r="N8" s="634"/>
      <c r="O8" s="634"/>
      <c r="P8" s="634"/>
      <c r="Q8" s="635"/>
      <c r="R8" s="636">
        <v>10145</v>
      </c>
      <c r="S8" s="637"/>
      <c r="T8" s="637"/>
      <c r="U8" s="637"/>
      <c r="V8" s="637"/>
      <c r="W8" s="637"/>
      <c r="X8" s="637"/>
      <c r="Y8" s="638"/>
      <c r="Z8" s="639">
        <v>0.1</v>
      </c>
      <c r="AA8" s="639"/>
      <c r="AB8" s="639"/>
      <c r="AC8" s="639"/>
      <c r="AD8" s="640">
        <v>10145</v>
      </c>
      <c r="AE8" s="640"/>
      <c r="AF8" s="640"/>
      <c r="AG8" s="640"/>
      <c r="AH8" s="640"/>
      <c r="AI8" s="640"/>
      <c r="AJ8" s="640"/>
      <c r="AK8" s="640"/>
      <c r="AL8" s="641">
        <v>0.2</v>
      </c>
      <c r="AM8" s="642"/>
      <c r="AN8" s="642"/>
      <c r="AO8" s="643"/>
      <c r="AP8" s="633" t="s">
        <v>227</v>
      </c>
      <c r="AQ8" s="634"/>
      <c r="AR8" s="634"/>
      <c r="AS8" s="634"/>
      <c r="AT8" s="634"/>
      <c r="AU8" s="634"/>
      <c r="AV8" s="634"/>
      <c r="AW8" s="634"/>
      <c r="AX8" s="634"/>
      <c r="AY8" s="634"/>
      <c r="AZ8" s="634"/>
      <c r="BA8" s="634"/>
      <c r="BB8" s="634"/>
      <c r="BC8" s="634"/>
      <c r="BD8" s="634"/>
      <c r="BE8" s="634"/>
      <c r="BF8" s="635"/>
      <c r="BG8" s="636">
        <v>21778</v>
      </c>
      <c r="BH8" s="637"/>
      <c r="BI8" s="637"/>
      <c r="BJ8" s="637"/>
      <c r="BK8" s="637"/>
      <c r="BL8" s="637"/>
      <c r="BM8" s="637"/>
      <c r="BN8" s="638"/>
      <c r="BO8" s="639">
        <v>1.2</v>
      </c>
      <c r="BP8" s="639"/>
      <c r="BQ8" s="639"/>
      <c r="BR8" s="639"/>
      <c r="BS8" s="640" t="s">
        <v>122</v>
      </c>
      <c r="BT8" s="640"/>
      <c r="BU8" s="640"/>
      <c r="BV8" s="640"/>
      <c r="BW8" s="640"/>
      <c r="BX8" s="640"/>
      <c r="BY8" s="640"/>
      <c r="BZ8" s="640"/>
      <c r="CA8" s="640"/>
      <c r="CB8" s="644"/>
      <c r="CD8" s="633" t="s">
        <v>228</v>
      </c>
      <c r="CE8" s="634"/>
      <c r="CF8" s="634"/>
      <c r="CG8" s="634"/>
      <c r="CH8" s="634"/>
      <c r="CI8" s="634"/>
      <c r="CJ8" s="634"/>
      <c r="CK8" s="634"/>
      <c r="CL8" s="634"/>
      <c r="CM8" s="634"/>
      <c r="CN8" s="634"/>
      <c r="CO8" s="634"/>
      <c r="CP8" s="634"/>
      <c r="CQ8" s="635"/>
      <c r="CR8" s="636">
        <v>2514009</v>
      </c>
      <c r="CS8" s="637"/>
      <c r="CT8" s="637"/>
      <c r="CU8" s="637"/>
      <c r="CV8" s="637"/>
      <c r="CW8" s="637"/>
      <c r="CX8" s="637"/>
      <c r="CY8" s="638"/>
      <c r="CZ8" s="639">
        <v>25.8</v>
      </c>
      <c r="DA8" s="639"/>
      <c r="DB8" s="639"/>
      <c r="DC8" s="639"/>
      <c r="DD8" s="645">
        <v>5128</v>
      </c>
      <c r="DE8" s="637"/>
      <c r="DF8" s="637"/>
      <c r="DG8" s="637"/>
      <c r="DH8" s="637"/>
      <c r="DI8" s="637"/>
      <c r="DJ8" s="637"/>
      <c r="DK8" s="637"/>
      <c r="DL8" s="637"/>
      <c r="DM8" s="637"/>
      <c r="DN8" s="637"/>
      <c r="DO8" s="637"/>
      <c r="DP8" s="638"/>
      <c r="DQ8" s="645">
        <v>1373907</v>
      </c>
      <c r="DR8" s="637"/>
      <c r="DS8" s="637"/>
      <c r="DT8" s="637"/>
      <c r="DU8" s="637"/>
      <c r="DV8" s="637"/>
      <c r="DW8" s="637"/>
      <c r="DX8" s="637"/>
      <c r="DY8" s="637"/>
      <c r="DZ8" s="637"/>
      <c r="EA8" s="637"/>
      <c r="EB8" s="637"/>
      <c r="EC8" s="646"/>
    </row>
    <row r="9" spans="2:143" ht="11.25" customHeight="1" x14ac:dyDescent="0.15">
      <c r="B9" s="633" t="s">
        <v>229</v>
      </c>
      <c r="C9" s="634"/>
      <c r="D9" s="634"/>
      <c r="E9" s="634"/>
      <c r="F9" s="634"/>
      <c r="G9" s="634"/>
      <c r="H9" s="634"/>
      <c r="I9" s="634"/>
      <c r="J9" s="634"/>
      <c r="K9" s="634"/>
      <c r="L9" s="634"/>
      <c r="M9" s="634"/>
      <c r="N9" s="634"/>
      <c r="O9" s="634"/>
      <c r="P9" s="634"/>
      <c r="Q9" s="635"/>
      <c r="R9" s="636">
        <v>16501</v>
      </c>
      <c r="S9" s="637"/>
      <c r="T9" s="637"/>
      <c r="U9" s="637"/>
      <c r="V9" s="637"/>
      <c r="W9" s="637"/>
      <c r="X9" s="637"/>
      <c r="Y9" s="638"/>
      <c r="Z9" s="639">
        <v>0.2</v>
      </c>
      <c r="AA9" s="639"/>
      <c r="AB9" s="639"/>
      <c r="AC9" s="639"/>
      <c r="AD9" s="640">
        <v>16501</v>
      </c>
      <c r="AE9" s="640"/>
      <c r="AF9" s="640"/>
      <c r="AG9" s="640"/>
      <c r="AH9" s="640"/>
      <c r="AI9" s="640"/>
      <c r="AJ9" s="640"/>
      <c r="AK9" s="640"/>
      <c r="AL9" s="641">
        <v>0.3</v>
      </c>
      <c r="AM9" s="642"/>
      <c r="AN9" s="642"/>
      <c r="AO9" s="643"/>
      <c r="AP9" s="633" t="s">
        <v>230</v>
      </c>
      <c r="AQ9" s="634"/>
      <c r="AR9" s="634"/>
      <c r="AS9" s="634"/>
      <c r="AT9" s="634"/>
      <c r="AU9" s="634"/>
      <c r="AV9" s="634"/>
      <c r="AW9" s="634"/>
      <c r="AX9" s="634"/>
      <c r="AY9" s="634"/>
      <c r="AZ9" s="634"/>
      <c r="BA9" s="634"/>
      <c r="BB9" s="634"/>
      <c r="BC9" s="634"/>
      <c r="BD9" s="634"/>
      <c r="BE9" s="634"/>
      <c r="BF9" s="635"/>
      <c r="BG9" s="636">
        <v>442581</v>
      </c>
      <c r="BH9" s="637"/>
      <c r="BI9" s="637"/>
      <c r="BJ9" s="637"/>
      <c r="BK9" s="637"/>
      <c r="BL9" s="637"/>
      <c r="BM9" s="637"/>
      <c r="BN9" s="638"/>
      <c r="BO9" s="639">
        <v>25.1</v>
      </c>
      <c r="BP9" s="639"/>
      <c r="BQ9" s="639"/>
      <c r="BR9" s="639"/>
      <c r="BS9" s="640" t="s">
        <v>122</v>
      </c>
      <c r="BT9" s="640"/>
      <c r="BU9" s="640"/>
      <c r="BV9" s="640"/>
      <c r="BW9" s="640"/>
      <c r="BX9" s="640"/>
      <c r="BY9" s="640"/>
      <c r="BZ9" s="640"/>
      <c r="CA9" s="640"/>
      <c r="CB9" s="644"/>
      <c r="CD9" s="633" t="s">
        <v>231</v>
      </c>
      <c r="CE9" s="634"/>
      <c r="CF9" s="634"/>
      <c r="CG9" s="634"/>
      <c r="CH9" s="634"/>
      <c r="CI9" s="634"/>
      <c r="CJ9" s="634"/>
      <c r="CK9" s="634"/>
      <c r="CL9" s="634"/>
      <c r="CM9" s="634"/>
      <c r="CN9" s="634"/>
      <c r="CO9" s="634"/>
      <c r="CP9" s="634"/>
      <c r="CQ9" s="635"/>
      <c r="CR9" s="636">
        <v>605899</v>
      </c>
      <c r="CS9" s="637"/>
      <c r="CT9" s="637"/>
      <c r="CU9" s="637"/>
      <c r="CV9" s="637"/>
      <c r="CW9" s="637"/>
      <c r="CX9" s="637"/>
      <c r="CY9" s="638"/>
      <c r="CZ9" s="639">
        <v>6.2</v>
      </c>
      <c r="DA9" s="639"/>
      <c r="DB9" s="639"/>
      <c r="DC9" s="639"/>
      <c r="DD9" s="645">
        <v>31826</v>
      </c>
      <c r="DE9" s="637"/>
      <c r="DF9" s="637"/>
      <c r="DG9" s="637"/>
      <c r="DH9" s="637"/>
      <c r="DI9" s="637"/>
      <c r="DJ9" s="637"/>
      <c r="DK9" s="637"/>
      <c r="DL9" s="637"/>
      <c r="DM9" s="637"/>
      <c r="DN9" s="637"/>
      <c r="DO9" s="637"/>
      <c r="DP9" s="638"/>
      <c r="DQ9" s="645">
        <v>514240</v>
      </c>
      <c r="DR9" s="637"/>
      <c r="DS9" s="637"/>
      <c r="DT9" s="637"/>
      <c r="DU9" s="637"/>
      <c r="DV9" s="637"/>
      <c r="DW9" s="637"/>
      <c r="DX9" s="637"/>
      <c r="DY9" s="637"/>
      <c r="DZ9" s="637"/>
      <c r="EA9" s="637"/>
      <c r="EB9" s="637"/>
      <c r="EC9" s="646"/>
    </row>
    <row r="10" spans="2:143" ht="11.25" customHeight="1" x14ac:dyDescent="0.15">
      <c r="B10" s="633" t="s">
        <v>232</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233</v>
      </c>
      <c r="AQ10" s="634"/>
      <c r="AR10" s="634"/>
      <c r="AS10" s="634"/>
      <c r="AT10" s="634"/>
      <c r="AU10" s="634"/>
      <c r="AV10" s="634"/>
      <c r="AW10" s="634"/>
      <c r="AX10" s="634"/>
      <c r="AY10" s="634"/>
      <c r="AZ10" s="634"/>
      <c r="BA10" s="634"/>
      <c r="BB10" s="634"/>
      <c r="BC10" s="634"/>
      <c r="BD10" s="634"/>
      <c r="BE10" s="634"/>
      <c r="BF10" s="635"/>
      <c r="BG10" s="636">
        <v>33934</v>
      </c>
      <c r="BH10" s="637"/>
      <c r="BI10" s="637"/>
      <c r="BJ10" s="637"/>
      <c r="BK10" s="637"/>
      <c r="BL10" s="637"/>
      <c r="BM10" s="637"/>
      <c r="BN10" s="638"/>
      <c r="BO10" s="639">
        <v>1.9</v>
      </c>
      <c r="BP10" s="639"/>
      <c r="BQ10" s="639"/>
      <c r="BR10" s="639"/>
      <c r="BS10" s="640" t="s">
        <v>122</v>
      </c>
      <c r="BT10" s="640"/>
      <c r="BU10" s="640"/>
      <c r="BV10" s="640"/>
      <c r="BW10" s="640"/>
      <c r="BX10" s="640"/>
      <c r="BY10" s="640"/>
      <c r="BZ10" s="640"/>
      <c r="CA10" s="640"/>
      <c r="CB10" s="644"/>
      <c r="CD10" s="633" t="s">
        <v>234</v>
      </c>
      <c r="CE10" s="634"/>
      <c r="CF10" s="634"/>
      <c r="CG10" s="634"/>
      <c r="CH10" s="634"/>
      <c r="CI10" s="634"/>
      <c r="CJ10" s="634"/>
      <c r="CK10" s="634"/>
      <c r="CL10" s="634"/>
      <c r="CM10" s="634"/>
      <c r="CN10" s="634"/>
      <c r="CO10" s="634"/>
      <c r="CP10" s="634"/>
      <c r="CQ10" s="635"/>
      <c r="CR10" s="636" t="s">
        <v>122</v>
      </c>
      <c r="CS10" s="637"/>
      <c r="CT10" s="637"/>
      <c r="CU10" s="637"/>
      <c r="CV10" s="637"/>
      <c r="CW10" s="637"/>
      <c r="CX10" s="637"/>
      <c r="CY10" s="638"/>
      <c r="CZ10" s="639" t="s">
        <v>122</v>
      </c>
      <c r="DA10" s="639"/>
      <c r="DB10" s="639"/>
      <c r="DC10" s="639"/>
      <c r="DD10" s="645" t="s">
        <v>122</v>
      </c>
      <c r="DE10" s="637"/>
      <c r="DF10" s="637"/>
      <c r="DG10" s="637"/>
      <c r="DH10" s="637"/>
      <c r="DI10" s="637"/>
      <c r="DJ10" s="637"/>
      <c r="DK10" s="637"/>
      <c r="DL10" s="637"/>
      <c r="DM10" s="637"/>
      <c r="DN10" s="637"/>
      <c r="DO10" s="637"/>
      <c r="DP10" s="638"/>
      <c r="DQ10" s="645" t="s">
        <v>122</v>
      </c>
      <c r="DR10" s="637"/>
      <c r="DS10" s="637"/>
      <c r="DT10" s="637"/>
      <c r="DU10" s="637"/>
      <c r="DV10" s="637"/>
      <c r="DW10" s="637"/>
      <c r="DX10" s="637"/>
      <c r="DY10" s="637"/>
      <c r="DZ10" s="637"/>
      <c r="EA10" s="637"/>
      <c r="EB10" s="637"/>
      <c r="EC10" s="646"/>
    </row>
    <row r="11" spans="2:143" ht="11.25" customHeight="1" x14ac:dyDescent="0.15">
      <c r="B11" s="633" t="s">
        <v>235</v>
      </c>
      <c r="C11" s="634"/>
      <c r="D11" s="634"/>
      <c r="E11" s="634"/>
      <c r="F11" s="634"/>
      <c r="G11" s="634"/>
      <c r="H11" s="634"/>
      <c r="I11" s="634"/>
      <c r="J11" s="634"/>
      <c r="K11" s="634"/>
      <c r="L11" s="634"/>
      <c r="M11" s="634"/>
      <c r="N11" s="634"/>
      <c r="O11" s="634"/>
      <c r="P11" s="634"/>
      <c r="Q11" s="635"/>
      <c r="R11" s="636">
        <v>350684</v>
      </c>
      <c r="S11" s="637"/>
      <c r="T11" s="637"/>
      <c r="U11" s="637"/>
      <c r="V11" s="637"/>
      <c r="W11" s="637"/>
      <c r="X11" s="637"/>
      <c r="Y11" s="638"/>
      <c r="Z11" s="641">
        <v>3.4</v>
      </c>
      <c r="AA11" s="642"/>
      <c r="AB11" s="642"/>
      <c r="AC11" s="648"/>
      <c r="AD11" s="645">
        <v>350684</v>
      </c>
      <c r="AE11" s="637"/>
      <c r="AF11" s="637"/>
      <c r="AG11" s="637"/>
      <c r="AH11" s="637"/>
      <c r="AI11" s="637"/>
      <c r="AJ11" s="637"/>
      <c r="AK11" s="638"/>
      <c r="AL11" s="641">
        <v>6.2</v>
      </c>
      <c r="AM11" s="642"/>
      <c r="AN11" s="642"/>
      <c r="AO11" s="643"/>
      <c r="AP11" s="633" t="s">
        <v>236</v>
      </c>
      <c r="AQ11" s="634"/>
      <c r="AR11" s="634"/>
      <c r="AS11" s="634"/>
      <c r="AT11" s="634"/>
      <c r="AU11" s="634"/>
      <c r="AV11" s="634"/>
      <c r="AW11" s="634"/>
      <c r="AX11" s="634"/>
      <c r="AY11" s="634"/>
      <c r="AZ11" s="634"/>
      <c r="BA11" s="634"/>
      <c r="BB11" s="634"/>
      <c r="BC11" s="634"/>
      <c r="BD11" s="634"/>
      <c r="BE11" s="634"/>
      <c r="BF11" s="635"/>
      <c r="BG11" s="636">
        <v>80815</v>
      </c>
      <c r="BH11" s="637"/>
      <c r="BI11" s="637"/>
      <c r="BJ11" s="637"/>
      <c r="BK11" s="637"/>
      <c r="BL11" s="637"/>
      <c r="BM11" s="637"/>
      <c r="BN11" s="638"/>
      <c r="BO11" s="639">
        <v>4.5999999999999996</v>
      </c>
      <c r="BP11" s="639"/>
      <c r="BQ11" s="639"/>
      <c r="BR11" s="639"/>
      <c r="BS11" s="640">
        <v>23089</v>
      </c>
      <c r="BT11" s="640"/>
      <c r="BU11" s="640"/>
      <c r="BV11" s="640"/>
      <c r="BW11" s="640"/>
      <c r="BX11" s="640"/>
      <c r="BY11" s="640"/>
      <c r="BZ11" s="640"/>
      <c r="CA11" s="640"/>
      <c r="CB11" s="644"/>
      <c r="CD11" s="633" t="s">
        <v>237</v>
      </c>
      <c r="CE11" s="634"/>
      <c r="CF11" s="634"/>
      <c r="CG11" s="634"/>
      <c r="CH11" s="634"/>
      <c r="CI11" s="634"/>
      <c r="CJ11" s="634"/>
      <c r="CK11" s="634"/>
      <c r="CL11" s="634"/>
      <c r="CM11" s="634"/>
      <c r="CN11" s="634"/>
      <c r="CO11" s="634"/>
      <c r="CP11" s="634"/>
      <c r="CQ11" s="635"/>
      <c r="CR11" s="636">
        <v>423981</v>
      </c>
      <c r="CS11" s="637"/>
      <c r="CT11" s="637"/>
      <c r="CU11" s="637"/>
      <c r="CV11" s="637"/>
      <c r="CW11" s="637"/>
      <c r="CX11" s="637"/>
      <c r="CY11" s="638"/>
      <c r="CZ11" s="639">
        <v>4.3</v>
      </c>
      <c r="DA11" s="639"/>
      <c r="DB11" s="639"/>
      <c r="DC11" s="639"/>
      <c r="DD11" s="645">
        <v>137813</v>
      </c>
      <c r="DE11" s="637"/>
      <c r="DF11" s="637"/>
      <c r="DG11" s="637"/>
      <c r="DH11" s="637"/>
      <c r="DI11" s="637"/>
      <c r="DJ11" s="637"/>
      <c r="DK11" s="637"/>
      <c r="DL11" s="637"/>
      <c r="DM11" s="637"/>
      <c r="DN11" s="637"/>
      <c r="DO11" s="637"/>
      <c r="DP11" s="638"/>
      <c r="DQ11" s="645">
        <v>209845</v>
      </c>
      <c r="DR11" s="637"/>
      <c r="DS11" s="637"/>
      <c r="DT11" s="637"/>
      <c r="DU11" s="637"/>
      <c r="DV11" s="637"/>
      <c r="DW11" s="637"/>
      <c r="DX11" s="637"/>
      <c r="DY11" s="637"/>
      <c r="DZ11" s="637"/>
      <c r="EA11" s="637"/>
      <c r="EB11" s="637"/>
      <c r="EC11" s="646"/>
    </row>
    <row r="12" spans="2:143" ht="11.25" customHeight="1" x14ac:dyDescent="0.15">
      <c r="B12" s="633" t="s">
        <v>238</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239</v>
      </c>
      <c r="AQ12" s="634"/>
      <c r="AR12" s="634"/>
      <c r="AS12" s="634"/>
      <c r="AT12" s="634"/>
      <c r="AU12" s="634"/>
      <c r="AV12" s="634"/>
      <c r="AW12" s="634"/>
      <c r="AX12" s="634"/>
      <c r="AY12" s="634"/>
      <c r="AZ12" s="634"/>
      <c r="BA12" s="634"/>
      <c r="BB12" s="634"/>
      <c r="BC12" s="634"/>
      <c r="BD12" s="634"/>
      <c r="BE12" s="634"/>
      <c r="BF12" s="635"/>
      <c r="BG12" s="636">
        <v>1027639</v>
      </c>
      <c r="BH12" s="637"/>
      <c r="BI12" s="637"/>
      <c r="BJ12" s="637"/>
      <c r="BK12" s="637"/>
      <c r="BL12" s="637"/>
      <c r="BM12" s="637"/>
      <c r="BN12" s="638"/>
      <c r="BO12" s="639">
        <v>58.2</v>
      </c>
      <c r="BP12" s="639"/>
      <c r="BQ12" s="639"/>
      <c r="BR12" s="639"/>
      <c r="BS12" s="640" t="s">
        <v>122</v>
      </c>
      <c r="BT12" s="640"/>
      <c r="BU12" s="640"/>
      <c r="BV12" s="640"/>
      <c r="BW12" s="640"/>
      <c r="BX12" s="640"/>
      <c r="BY12" s="640"/>
      <c r="BZ12" s="640"/>
      <c r="CA12" s="640"/>
      <c r="CB12" s="644"/>
      <c r="CD12" s="633" t="s">
        <v>240</v>
      </c>
      <c r="CE12" s="634"/>
      <c r="CF12" s="634"/>
      <c r="CG12" s="634"/>
      <c r="CH12" s="634"/>
      <c r="CI12" s="634"/>
      <c r="CJ12" s="634"/>
      <c r="CK12" s="634"/>
      <c r="CL12" s="634"/>
      <c r="CM12" s="634"/>
      <c r="CN12" s="634"/>
      <c r="CO12" s="634"/>
      <c r="CP12" s="634"/>
      <c r="CQ12" s="635"/>
      <c r="CR12" s="636">
        <v>171997</v>
      </c>
      <c r="CS12" s="637"/>
      <c r="CT12" s="637"/>
      <c r="CU12" s="637"/>
      <c r="CV12" s="637"/>
      <c r="CW12" s="637"/>
      <c r="CX12" s="637"/>
      <c r="CY12" s="638"/>
      <c r="CZ12" s="639">
        <v>1.8</v>
      </c>
      <c r="DA12" s="639"/>
      <c r="DB12" s="639"/>
      <c r="DC12" s="639"/>
      <c r="DD12" s="645">
        <v>3158</v>
      </c>
      <c r="DE12" s="637"/>
      <c r="DF12" s="637"/>
      <c r="DG12" s="637"/>
      <c r="DH12" s="637"/>
      <c r="DI12" s="637"/>
      <c r="DJ12" s="637"/>
      <c r="DK12" s="637"/>
      <c r="DL12" s="637"/>
      <c r="DM12" s="637"/>
      <c r="DN12" s="637"/>
      <c r="DO12" s="637"/>
      <c r="DP12" s="638"/>
      <c r="DQ12" s="645">
        <v>109384</v>
      </c>
      <c r="DR12" s="637"/>
      <c r="DS12" s="637"/>
      <c r="DT12" s="637"/>
      <c r="DU12" s="637"/>
      <c r="DV12" s="637"/>
      <c r="DW12" s="637"/>
      <c r="DX12" s="637"/>
      <c r="DY12" s="637"/>
      <c r="DZ12" s="637"/>
      <c r="EA12" s="637"/>
      <c r="EB12" s="637"/>
      <c r="EC12" s="646"/>
    </row>
    <row r="13" spans="2:143" ht="11.25" customHeight="1" x14ac:dyDescent="0.15">
      <c r="B13" s="633" t="s">
        <v>241</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242</v>
      </c>
      <c r="AQ13" s="634"/>
      <c r="AR13" s="634"/>
      <c r="AS13" s="634"/>
      <c r="AT13" s="634"/>
      <c r="AU13" s="634"/>
      <c r="AV13" s="634"/>
      <c r="AW13" s="634"/>
      <c r="AX13" s="634"/>
      <c r="AY13" s="634"/>
      <c r="AZ13" s="634"/>
      <c r="BA13" s="634"/>
      <c r="BB13" s="634"/>
      <c r="BC13" s="634"/>
      <c r="BD13" s="634"/>
      <c r="BE13" s="634"/>
      <c r="BF13" s="635"/>
      <c r="BG13" s="636">
        <v>1022511</v>
      </c>
      <c r="BH13" s="637"/>
      <c r="BI13" s="637"/>
      <c r="BJ13" s="637"/>
      <c r="BK13" s="637"/>
      <c r="BL13" s="637"/>
      <c r="BM13" s="637"/>
      <c r="BN13" s="638"/>
      <c r="BO13" s="639">
        <v>57.9</v>
      </c>
      <c r="BP13" s="639"/>
      <c r="BQ13" s="639"/>
      <c r="BR13" s="639"/>
      <c r="BS13" s="640" t="s">
        <v>122</v>
      </c>
      <c r="BT13" s="640"/>
      <c r="BU13" s="640"/>
      <c r="BV13" s="640"/>
      <c r="BW13" s="640"/>
      <c r="BX13" s="640"/>
      <c r="BY13" s="640"/>
      <c r="BZ13" s="640"/>
      <c r="CA13" s="640"/>
      <c r="CB13" s="644"/>
      <c r="CD13" s="633" t="s">
        <v>243</v>
      </c>
      <c r="CE13" s="634"/>
      <c r="CF13" s="634"/>
      <c r="CG13" s="634"/>
      <c r="CH13" s="634"/>
      <c r="CI13" s="634"/>
      <c r="CJ13" s="634"/>
      <c r="CK13" s="634"/>
      <c r="CL13" s="634"/>
      <c r="CM13" s="634"/>
      <c r="CN13" s="634"/>
      <c r="CO13" s="634"/>
      <c r="CP13" s="634"/>
      <c r="CQ13" s="635"/>
      <c r="CR13" s="636">
        <v>1144221</v>
      </c>
      <c r="CS13" s="637"/>
      <c r="CT13" s="637"/>
      <c r="CU13" s="637"/>
      <c r="CV13" s="637"/>
      <c r="CW13" s="637"/>
      <c r="CX13" s="637"/>
      <c r="CY13" s="638"/>
      <c r="CZ13" s="639">
        <v>11.7</v>
      </c>
      <c r="DA13" s="639"/>
      <c r="DB13" s="639"/>
      <c r="DC13" s="639"/>
      <c r="DD13" s="645">
        <v>454875</v>
      </c>
      <c r="DE13" s="637"/>
      <c r="DF13" s="637"/>
      <c r="DG13" s="637"/>
      <c r="DH13" s="637"/>
      <c r="DI13" s="637"/>
      <c r="DJ13" s="637"/>
      <c r="DK13" s="637"/>
      <c r="DL13" s="637"/>
      <c r="DM13" s="637"/>
      <c r="DN13" s="637"/>
      <c r="DO13" s="637"/>
      <c r="DP13" s="638"/>
      <c r="DQ13" s="645">
        <v>803168</v>
      </c>
      <c r="DR13" s="637"/>
      <c r="DS13" s="637"/>
      <c r="DT13" s="637"/>
      <c r="DU13" s="637"/>
      <c r="DV13" s="637"/>
      <c r="DW13" s="637"/>
      <c r="DX13" s="637"/>
      <c r="DY13" s="637"/>
      <c r="DZ13" s="637"/>
      <c r="EA13" s="637"/>
      <c r="EB13" s="637"/>
      <c r="EC13" s="646"/>
    </row>
    <row r="14" spans="2:143" ht="11.25" customHeight="1" x14ac:dyDescent="0.15">
      <c r="B14" s="633" t="s">
        <v>244</v>
      </c>
      <c r="C14" s="634"/>
      <c r="D14" s="634"/>
      <c r="E14" s="634"/>
      <c r="F14" s="634"/>
      <c r="G14" s="634"/>
      <c r="H14" s="634"/>
      <c r="I14" s="634"/>
      <c r="J14" s="634"/>
      <c r="K14" s="634"/>
      <c r="L14" s="634"/>
      <c r="M14" s="634"/>
      <c r="N14" s="634"/>
      <c r="O14" s="634"/>
      <c r="P14" s="634"/>
      <c r="Q14" s="635"/>
      <c r="R14" s="636" t="s">
        <v>122</v>
      </c>
      <c r="S14" s="637"/>
      <c r="T14" s="637"/>
      <c r="U14" s="637"/>
      <c r="V14" s="637"/>
      <c r="W14" s="637"/>
      <c r="X14" s="637"/>
      <c r="Y14" s="638"/>
      <c r="Z14" s="639" t="s">
        <v>122</v>
      </c>
      <c r="AA14" s="639"/>
      <c r="AB14" s="639"/>
      <c r="AC14" s="639"/>
      <c r="AD14" s="640" t="s">
        <v>122</v>
      </c>
      <c r="AE14" s="640"/>
      <c r="AF14" s="640"/>
      <c r="AG14" s="640"/>
      <c r="AH14" s="640"/>
      <c r="AI14" s="640"/>
      <c r="AJ14" s="640"/>
      <c r="AK14" s="640"/>
      <c r="AL14" s="641" t="s">
        <v>122</v>
      </c>
      <c r="AM14" s="642"/>
      <c r="AN14" s="642"/>
      <c r="AO14" s="643"/>
      <c r="AP14" s="633" t="s">
        <v>245</v>
      </c>
      <c r="AQ14" s="634"/>
      <c r="AR14" s="634"/>
      <c r="AS14" s="634"/>
      <c r="AT14" s="634"/>
      <c r="AU14" s="634"/>
      <c r="AV14" s="634"/>
      <c r="AW14" s="634"/>
      <c r="AX14" s="634"/>
      <c r="AY14" s="634"/>
      <c r="AZ14" s="634"/>
      <c r="BA14" s="634"/>
      <c r="BB14" s="634"/>
      <c r="BC14" s="634"/>
      <c r="BD14" s="634"/>
      <c r="BE14" s="634"/>
      <c r="BF14" s="635"/>
      <c r="BG14" s="636">
        <v>63948</v>
      </c>
      <c r="BH14" s="637"/>
      <c r="BI14" s="637"/>
      <c r="BJ14" s="637"/>
      <c r="BK14" s="637"/>
      <c r="BL14" s="637"/>
      <c r="BM14" s="637"/>
      <c r="BN14" s="638"/>
      <c r="BO14" s="639">
        <v>3.6</v>
      </c>
      <c r="BP14" s="639"/>
      <c r="BQ14" s="639"/>
      <c r="BR14" s="639"/>
      <c r="BS14" s="640" t="s">
        <v>122</v>
      </c>
      <c r="BT14" s="640"/>
      <c r="BU14" s="640"/>
      <c r="BV14" s="640"/>
      <c r="BW14" s="640"/>
      <c r="BX14" s="640"/>
      <c r="BY14" s="640"/>
      <c r="BZ14" s="640"/>
      <c r="CA14" s="640"/>
      <c r="CB14" s="644"/>
      <c r="CD14" s="633" t="s">
        <v>246</v>
      </c>
      <c r="CE14" s="634"/>
      <c r="CF14" s="634"/>
      <c r="CG14" s="634"/>
      <c r="CH14" s="634"/>
      <c r="CI14" s="634"/>
      <c r="CJ14" s="634"/>
      <c r="CK14" s="634"/>
      <c r="CL14" s="634"/>
      <c r="CM14" s="634"/>
      <c r="CN14" s="634"/>
      <c r="CO14" s="634"/>
      <c r="CP14" s="634"/>
      <c r="CQ14" s="635"/>
      <c r="CR14" s="636">
        <v>449579</v>
      </c>
      <c r="CS14" s="637"/>
      <c r="CT14" s="637"/>
      <c r="CU14" s="637"/>
      <c r="CV14" s="637"/>
      <c r="CW14" s="637"/>
      <c r="CX14" s="637"/>
      <c r="CY14" s="638"/>
      <c r="CZ14" s="639">
        <v>4.5999999999999996</v>
      </c>
      <c r="DA14" s="639"/>
      <c r="DB14" s="639"/>
      <c r="DC14" s="639"/>
      <c r="DD14" s="645">
        <v>96773</v>
      </c>
      <c r="DE14" s="637"/>
      <c r="DF14" s="637"/>
      <c r="DG14" s="637"/>
      <c r="DH14" s="637"/>
      <c r="DI14" s="637"/>
      <c r="DJ14" s="637"/>
      <c r="DK14" s="637"/>
      <c r="DL14" s="637"/>
      <c r="DM14" s="637"/>
      <c r="DN14" s="637"/>
      <c r="DO14" s="637"/>
      <c r="DP14" s="638"/>
      <c r="DQ14" s="645">
        <v>358882</v>
      </c>
      <c r="DR14" s="637"/>
      <c r="DS14" s="637"/>
      <c r="DT14" s="637"/>
      <c r="DU14" s="637"/>
      <c r="DV14" s="637"/>
      <c r="DW14" s="637"/>
      <c r="DX14" s="637"/>
      <c r="DY14" s="637"/>
      <c r="DZ14" s="637"/>
      <c r="EA14" s="637"/>
      <c r="EB14" s="637"/>
      <c r="EC14" s="646"/>
    </row>
    <row r="15" spans="2:143" ht="11.25" customHeight="1" x14ac:dyDescent="0.15">
      <c r="B15" s="633" t="s">
        <v>247</v>
      </c>
      <c r="C15" s="634"/>
      <c r="D15" s="634"/>
      <c r="E15" s="634"/>
      <c r="F15" s="634"/>
      <c r="G15" s="634"/>
      <c r="H15" s="634"/>
      <c r="I15" s="634"/>
      <c r="J15" s="634"/>
      <c r="K15" s="634"/>
      <c r="L15" s="634"/>
      <c r="M15" s="634"/>
      <c r="N15" s="634"/>
      <c r="O15" s="634"/>
      <c r="P15" s="634"/>
      <c r="Q15" s="635"/>
      <c r="R15" s="636">
        <v>9376</v>
      </c>
      <c r="S15" s="637"/>
      <c r="T15" s="637"/>
      <c r="U15" s="637"/>
      <c r="V15" s="637"/>
      <c r="W15" s="637"/>
      <c r="X15" s="637"/>
      <c r="Y15" s="638"/>
      <c r="Z15" s="639">
        <v>0.1</v>
      </c>
      <c r="AA15" s="639"/>
      <c r="AB15" s="639"/>
      <c r="AC15" s="639"/>
      <c r="AD15" s="640">
        <v>9376</v>
      </c>
      <c r="AE15" s="640"/>
      <c r="AF15" s="640"/>
      <c r="AG15" s="640"/>
      <c r="AH15" s="640"/>
      <c r="AI15" s="640"/>
      <c r="AJ15" s="640"/>
      <c r="AK15" s="640"/>
      <c r="AL15" s="641">
        <v>0.2</v>
      </c>
      <c r="AM15" s="642"/>
      <c r="AN15" s="642"/>
      <c r="AO15" s="643"/>
      <c r="AP15" s="633" t="s">
        <v>248</v>
      </c>
      <c r="AQ15" s="634"/>
      <c r="AR15" s="634"/>
      <c r="AS15" s="634"/>
      <c r="AT15" s="634"/>
      <c r="AU15" s="634"/>
      <c r="AV15" s="634"/>
      <c r="AW15" s="634"/>
      <c r="AX15" s="634"/>
      <c r="AY15" s="634"/>
      <c r="AZ15" s="634"/>
      <c r="BA15" s="634"/>
      <c r="BB15" s="634"/>
      <c r="BC15" s="634"/>
      <c r="BD15" s="634"/>
      <c r="BE15" s="634"/>
      <c r="BF15" s="635"/>
      <c r="BG15" s="636">
        <v>88130</v>
      </c>
      <c r="BH15" s="637"/>
      <c r="BI15" s="637"/>
      <c r="BJ15" s="637"/>
      <c r="BK15" s="637"/>
      <c r="BL15" s="637"/>
      <c r="BM15" s="637"/>
      <c r="BN15" s="638"/>
      <c r="BO15" s="639">
        <v>5</v>
      </c>
      <c r="BP15" s="639"/>
      <c r="BQ15" s="639"/>
      <c r="BR15" s="639"/>
      <c r="BS15" s="640" t="s">
        <v>122</v>
      </c>
      <c r="BT15" s="640"/>
      <c r="BU15" s="640"/>
      <c r="BV15" s="640"/>
      <c r="BW15" s="640"/>
      <c r="BX15" s="640"/>
      <c r="BY15" s="640"/>
      <c r="BZ15" s="640"/>
      <c r="CA15" s="640"/>
      <c r="CB15" s="644"/>
      <c r="CD15" s="633" t="s">
        <v>249</v>
      </c>
      <c r="CE15" s="634"/>
      <c r="CF15" s="634"/>
      <c r="CG15" s="634"/>
      <c r="CH15" s="634"/>
      <c r="CI15" s="634"/>
      <c r="CJ15" s="634"/>
      <c r="CK15" s="634"/>
      <c r="CL15" s="634"/>
      <c r="CM15" s="634"/>
      <c r="CN15" s="634"/>
      <c r="CO15" s="634"/>
      <c r="CP15" s="634"/>
      <c r="CQ15" s="635"/>
      <c r="CR15" s="636">
        <v>1804682</v>
      </c>
      <c r="CS15" s="637"/>
      <c r="CT15" s="637"/>
      <c r="CU15" s="637"/>
      <c r="CV15" s="637"/>
      <c r="CW15" s="637"/>
      <c r="CX15" s="637"/>
      <c r="CY15" s="638"/>
      <c r="CZ15" s="639">
        <v>18.5</v>
      </c>
      <c r="DA15" s="639"/>
      <c r="DB15" s="639"/>
      <c r="DC15" s="639"/>
      <c r="DD15" s="645">
        <v>932319</v>
      </c>
      <c r="DE15" s="637"/>
      <c r="DF15" s="637"/>
      <c r="DG15" s="637"/>
      <c r="DH15" s="637"/>
      <c r="DI15" s="637"/>
      <c r="DJ15" s="637"/>
      <c r="DK15" s="637"/>
      <c r="DL15" s="637"/>
      <c r="DM15" s="637"/>
      <c r="DN15" s="637"/>
      <c r="DO15" s="637"/>
      <c r="DP15" s="638"/>
      <c r="DQ15" s="645">
        <v>807479</v>
      </c>
      <c r="DR15" s="637"/>
      <c r="DS15" s="637"/>
      <c r="DT15" s="637"/>
      <c r="DU15" s="637"/>
      <c r="DV15" s="637"/>
      <c r="DW15" s="637"/>
      <c r="DX15" s="637"/>
      <c r="DY15" s="637"/>
      <c r="DZ15" s="637"/>
      <c r="EA15" s="637"/>
      <c r="EB15" s="637"/>
      <c r="EC15" s="646"/>
    </row>
    <row r="16" spans="2:143" ht="11.25" customHeight="1" x14ac:dyDescent="0.15">
      <c r="B16" s="633" t="s">
        <v>250</v>
      </c>
      <c r="C16" s="634"/>
      <c r="D16" s="634"/>
      <c r="E16" s="634"/>
      <c r="F16" s="634"/>
      <c r="G16" s="634"/>
      <c r="H16" s="634"/>
      <c r="I16" s="634"/>
      <c r="J16" s="634"/>
      <c r="K16" s="634"/>
      <c r="L16" s="634"/>
      <c r="M16" s="634"/>
      <c r="N16" s="634"/>
      <c r="O16" s="634"/>
      <c r="P16" s="634"/>
      <c r="Q16" s="635"/>
      <c r="R16" s="636">
        <v>31188</v>
      </c>
      <c r="S16" s="637"/>
      <c r="T16" s="637"/>
      <c r="U16" s="637"/>
      <c r="V16" s="637"/>
      <c r="W16" s="637"/>
      <c r="X16" s="637"/>
      <c r="Y16" s="638"/>
      <c r="Z16" s="639">
        <v>0.3</v>
      </c>
      <c r="AA16" s="639"/>
      <c r="AB16" s="639"/>
      <c r="AC16" s="639"/>
      <c r="AD16" s="640">
        <v>31188</v>
      </c>
      <c r="AE16" s="640"/>
      <c r="AF16" s="640"/>
      <c r="AG16" s="640"/>
      <c r="AH16" s="640"/>
      <c r="AI16" s="640"/>
      <c r="AJ16" s="640"/>
      <c r="AK16" s="640"/>
      <c r="AL16" s="641">
        <v>0.6</v>
      </c>
      <c r="AM16" s="642"/>
      <c r="AN16" s="642"/>
      <c r="AO16" s="643"/>
      <c r="AP16" s="633" t="s">
        <v>251</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252</v>
      </c>
      <c r="CE16" s="634"/>
      <c r="CF16" s="634"/>
      <c r="CG16" s="634"/>
      <c r="CH16" s="634"/>
      <c r="CI16" s="634"/>
      <c r="CJ16" s="634"/>
      <c r="CK16" s="634"/>
      <c r="CL16" s="634"/>
      <c r="CM16" s="634"/>
      <c r="CN16" s="634"/>
      <c r="CO16" s="634"/>
      <c r="CP16" s="634"/>
      <c r="CQ16" s="635"/>
      <c r="CR16" s="636">
        <v>11829</v>
      </c>
      <c r="CS16" s="637"/>
      <c r="CT16" s="637"/>
      <c r="CU16" s="637"/>
      <c r="CV16" s="637"/>
      <c r="CW16" s="637"/>
      <c r="CX16" s="637"/>
      <c r="CY16" s="638"/>
      <c r="CZ16" s="639">
        <v>0.1</v>
      </c>
      <c r="DA16" s="639"/>
      <c r="DB16" s="639"/>
      <c r="DC16" s="639"/>
      <c r="DD16" s="645" t="s">
        <v>122</v>
      </c>
      <c r="DE16" s="637"/>
      <c r="DF16" s="637"/>
      <c r="DG16" s="637"/>
      <c r="DH16" s="637"/>
      <c r="DI16" s="637"/>
      <c r="DJ16" s="637"/>
      <c r="DK16" s="637"/>
      <c r="DL16" s="637"/>
      <c r="DM16" s="637"/>
      <c r="DN16" s="637"/>
      <c r="DO16" s="637"/>
      <c r="DP16" s="638"/>
      <c r="DQ16" s="645">
        <v>3935</v>
      </c>
      <c r="DR16" s="637"/>
      <c r="DS16" s="637"/>
      <c r="DT16" s="637"/>
      <c r="DU16" s="637"/>
      <c r="DV16" s="637"/>
      <c r="DW16" s="637"/>
      <c r="DX16" s="637"/>
      <c r="DY16" s="637"/>
      <c r="DZ16" s="637"/>
      <c r="EA16" s="637"/>
      <c r="EB16" s="637"/>
      <c r="EC16" s="646"/>
    </row>
    <row r="17" spans="2:133" ht="11.25" customHeight="1" x14ac:dyDescent="0.15">
      <c r="B17" s="633" t="s">
        <v>253</v>
      </c>
      <c r="C17" s="634"/>
      <c r="D17" s="634"/>
      <c r="E17" s="634"/>
      <c r="F17" s="634"/>
      <c r="G17" s="634"/>
      <c r="H17" s="634"/>
      <c r="I17" s="634"/>
      <c r="J17" s="634"/>
      <c r="K17" s="634"/>
      <c r="L17" s="634"/>
      <c r="M17" s="634"/>
      <c r="N17" s="634"/>
      <c r="O17" s="634"/>
      <c r="P17" s="634"/>
      <c r="Q17" s="635"/>
      <c r="R17" s="636">
        <v>60668</v>
      </c>
      <c r="S17" s="637"/>
      <c r="T17" s="637"/>
      <c r="U17" s="637"/>
      <c r="V17" s="637"/>
      <c r="W17" s="637"/>
      <c r="X17" s="637"/>
      <c r="Y17" s="638"/>
      <c r="Z17" s="639">
        <v>0.6</v>
      </c>
      <c r="AA17" s="639"/>
      <c r="AB17" s="639"/>
      <c r="AC17" s="639"/>
      <c r="AD17" s="640">
        <v>60668</v>
      </c>
      <c r="AE17" s="640"/>
      <c r="AF17" s="640"/>
      <c r="AG17" s="640"/>
      <c r="AH17" s="640"/>
      <c r="AI17" s="640"/>
      <c r="AJ17" s="640"/>
      <c r="AK17" s="640"/>
      <c r="AL17" s="641">
        <v>1.1000000000000001</v>
      </c>
      <c r="AM17" s="642"/>
      <c r="AN17" s="642"/>
      <c r="AO17" s="643"/>
      <c r="AP17" s="633" t="s">
        <v>254</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255</v>
      </c>
      <c r="CE17" s="634"/>
      <c r="CF17" s="634"/>
      <c r="CG17" s="634"/>
      <c r="CH17" s="634"/>
      <c r="CI17" s="634"/>
      <c r="CJ17" s="634"/>
      <c r="CK17" s="634"/>
      <c r="CL17" s="634"/>
      <c r="CM17" s="634"/>
      <c r="CN17" s="634"/>
      <c r="CO17" s="634"/>
      <c r="CP17" s="634"/>
      <c r="CQ17" s="635"/>
      <c r="CR17" s="636">
        <v>919178</v>
      </c>
      <c r="CS17" s="637"/>
      <c r="CT17" s="637"/>
      <c r="CU17" s="637"/>
      <c r="CV17" s="637"/>
      <c r="CW17" s="637"/>
      <c r="CX17" s="637"/>
      <c r="CY17" s="638"/>
      <c r="CZ17" s="639">
        <v>9.4</v>
      </c>
      <c r="DA17" s="639"/>
      <c r="DB17" s="639"/>
      <c r="DC17" s="639"/>
      <c r="DD17" s="645" t="s">
        <v>122</v>
      </c>
      <c r="DE17" s="637"/>
      <c r="DF17" s="637"/>
      <c r="DG17" s="637"/>
      <c r="DH17" s="637"/>
      <c r="DI17" s="637"/>
      <c r="DJ17" s="637"/>
      <c r="DK17" s="637"/>
      <c r="DL17" s="637"/>
      <c r="DM17" s="637"/>
      <c r="DN17" s="637"/>
      <c r="DO17" s="637"/>
      <c r="DP17" s="638"/>
      <c r="DQ17" s="645">
        <v>902067</v>
      </c>
      <c r="DR17" s="637"/>
      <c r="DS17" s="637"/>
      <c r="DT17" s="637"/>
      <c r="DU17" s="637"/>
      <c r="DV17" s="637"/>
      <c r="DW17" s="637"/>
      <c r="DX17" s="637"/>
      <c r="DY17" s="637"/>
      <c r="DZ17" s="637"/>
      <c r="EA17" s="637"/>
      <c r="EB17" s="637"/>
      <c r="EC17" s="646"/>
    </row>
    <row r="18" spans="2:133" ht="11.25" customHeight="1" x14ac:dyDescent="0.15">
      <c r="B18" s="633" t="s">
        <v>256</v>
      </c>
      <c r="C18" s="634"/>
      <c r="D18" s="634"/>
      <c r="E18" s="634"/>
      <c r="F18" s="634"/>
      <c r="G18" s="634"/>
      <c r="H18" s="634"/>
      <c r="I18" s="634"/>
      <c r="J18" s="634"/>
      <c r="K18" s="634"/>
      <c r="L18" s="634"/>
      <c r="M18" s="634"/>
      <c r="N18" s="634"/>
      <c r="O18" s="634"/>
      <c r="P18" s="634"/>
      <c r="Q18" s="635"/>
      <c r="R18" s="636">
        <v>8859</v>
      </c>
      <c r="S18" s="637"/>
      <c r="T18" s="637"/>
      <c r="U18" s="637"/>
      <c r="V18" s="637"/>
      <c r="W18" s="637"/>
      <c r="X18" s="637"/>
      <c r="Y18" s="638"/>
      <c r="Z18" s="639">
        <v>0.1</v>
      </c>
      <c r="AA18" s="639"/>
      <c r="AB18" s="639"/>
      <c r="AC18" s="639"/>
      <c r="AD18" s="640">
        <v>8859</v>
      </c>
      <c r="AE18" s="640"/>
      <c r="AF18" s="640"/>
      <c r="AG18" s="640"/>
      <c r="AH18" s="640"/>
      <c r="AI18" s="640"/>
      <c r="AJ18" s="640"/>
      <c r="AK18" s="640"/>
      <c r="AL18" s="641">
        <v>0.2</v>
      </c>
      <c r="AM18" s="642"/>
      <c r="AN18" s="642"/>
      <c r="AO18" s="643"/>
      <c r="AP18" s="633" t="s">
        <v>257</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258</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15">
      <c r="B19" s="633" t="s">
        <v>259</v>
      </c>
      <c r="C19" s="634"/>
      <c r="D19" s="634"/>
      <c r="E19" s="634"/>
      <c r="F19" s="634"/>
      <c r="G19" s="634"/>
      <c r="H19" s="634"/>
      <c r="I19" s="634"/>
      <c r="J19" s="634"/>
      <c r="K19" s="634"/>
      <c r="L19" s="634"/>
      <c r="M19" s="634"/>
      <c r="N19" s="634"/>
      <c r="O19" s="634"/>
      <c r="P19" s="634"/>
      <c r="Q19" s="635"/>
      <c r="R19" s="636">
        <v>50032</v>
      </c>
      <c r="S19" s="637"/>
      <c r="T19" s="637"/>
      <c r="U19" s="637"/>
      <c r="V19" s="637"/>
      <c r="W19" s="637"/>
      <c r="X19" s="637"/>
      <c r="Y19" s="638"/>
      <c r="Z19" s="639">
        <v>0.5</v>
      </c>
      <c r="AA19" s="639"/>
      <c r="AB19" s="639"/>
      <c r="AC19" s="639"/>
      <c r="AD19" s="640">
        <v>50032</v>
      </c>
      <c r="AE19" s="640"/>
      <c r="AF19" s="640"/>
      <c r="AG19" s="640"/>
      <c r="AH19" s="640"/>
      <c r="AI19" s="640"/>
      <c r="AJ19" s="640"/>
      <c r="AK19" s="640"/>
      <c r="AL19" s="641">
        <v>0.9</v>
      </c>
      <c r="AM19" s="642"/>
      <c r="AN19" s="642"/>
      <c r="AO19" s="643"/>
      <c r="AP19" s="633" t="s">
        <v>260</v>
      </c>
      <c r="AQ19" s="634"/>
      <c r="AR19" s="634"/>
      <c r="AS19" s="634"/>
      <c r="AT19" s="634"/>
      <c r="AU19" s="634"/>
      <c r="AV19" s="634"/>
      <c r="AW19" s="634"/>
      <c r="AX19" s="634"/>
      <c r="AY19" s="634"/>
      <c r="AZ19" s="634"/>
      <c r="BA19" s="634"/>
      <c r="BB19" s="634"/>
      <c r="BC19" s="634"/>
      <c r="BD19" s="634"/>
      <c r="BE19" s="634"/>
      <c r="BF19" s="635"/>
      <c r="BG19" s="636">
        <v>6640</v>
      </c>
      <c r="BH19" s="637"/>
      <c r="BI19" s="637"/>
      <c r="BJ19" s="637"/>
      <c r="BK19" s="637"/>
      <c r="BL19" s="637"/>
      <c r="BM19" s="637"/>
      <c r="BN19" s="638"/>
      <c r="BO19" s="639">
        <v>0.4</v>
      </c>
      <c r="BP19" s="639"/>
      <c r="BQ19" s="639"/>
      <c r="BR19" s="639"/>
      <c r="BS19" s="640" t="s">
        <v>122</v>
      </c>
      <c r="BT19" s="640"/>
      <c r="BU19" s="640"/>
      <c r="BV19" s="640"/>
      <c r="BW19" s="640"/>
      <c r="BX19" s="640"/>
      <c r="BY19" s="640"/>
      <c r="BZ19" s="640"/>
      <c r="CA19" s="640"/>
      <c r="CB19" s="644"/>
      <c r="CD19" s="633" t="s">
        <v>261</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15">
      <c r="B20" s="649" t="s">
        <v>262</v>
      </c>
      <c r="C20" s="650"/>
      <c r="D20" s="650"/>
      <c r="E20" s="650"/>
      <c r="F20" s="650"/>
      <c r="G20" s="650"/>
      <c r="H20" s="650"/>
      <c r="I20" s="650"/>
      <c r="J20" s="650"/>
      <c r="K20" s="650"/>
      <c r="L20" s="650"/>
      <c r="M20" s="650"/>
      <c r="N20" s="650"/>
      <c r="O20" s="650"/>
      <c r="P20" s="650"/>
      <c r="Q20" s="651"/>
      <c r="R20" s="636">
        <v>1777</v>
      </c>
      <c r="S20" s="637"/>
      <c r="T20" s="637"/>
      <c r="U20" s="637"/>
      <c r="V20" s="637"/>
      <c r="W20" s="637"/>
      <c r="X20" s="637"/>
      <c r="Y20" s="638"/>
      <c r="Z20" s="639">
        <v>0</v>
      </c>
      <c r="AA20" s="639"/>
      <c r="AB20" s="639"/>
      <c r="AC20" s="639"/>
      <c r="AD20" s="640">
        <v>1777</v>
      </c>
      <c r="AE20" s="640"/>
      <c r="AF20" s="640"/>
      <c r="AG20" s="640"/>
      <c r="AH20" s="640"/>
      <c r="AI20" s="640"/>
      <c r="AJ20" s="640"/>
      <c r="AK20" s="640"/>
      <c r="AL20" s="641">
        <v>0</v>
      </c>
      <c r="AM20" s="642"/>
      <c r="AN20" s="642"/>
      <c r="AO20" s="643"/>
      <c r="AP20" s="633" t="s">
        <v>263</v>
      </c>
      <c r="AQ20" s="634"/>
      <c r="AR20" s="634"/>
      <c r="AS20" s="634"/>
      <c r="AT20" s="634"/>
      <c r="AU20" s="634"/>
      <c r="AV20" s="634"/>
      <c r="AW20" s="634"/>
      <c r="AX20" s="634"/>
      <c r="AY20" s="634"/>
      <c r="AZ20" s="634"/>
      <c r="BA20" s="634"/>
      <c r="BB20" s="634"/>
      <c r="BC20" s="634"/>
      <c r="BD20" s="634"/>
      <c r="BE20" s="634"/>
      <c r="BF20" s="635"/>
      <c r="BG20" s="636">
        <v>6640</v>
      </c>
      <c r="BH20" s="637"/>
      <c r="BI20" s="637"/>
      <c r="BJ20" s="637"/>
      <c r="BK20" s="637"/>
      <c r="BL20" s="637"/>
      <c r="BM20" s="637"/>
      <c r="BN20" s="638"/>
      <c r="BO20" s="639">
        <v>0.4</v>
      </c>
      <c r="BP20" s="639"/>
      <c r="BQ20" s="639"/>
      <c r="BR20" s="639"/>
      <c r="BS20" s="640" t="s">
        <v>122</v>
      </c>
      <c r="BT20" s="640"/>
      <c r="BU20" s="640"/>
      <c r="BV20" s="640"/>
      <c r="BW20" s="640"/>
      <c r="BX20" s="640"/>
      <c r="BY20" s="640"/>
      <c r="BZ20" s="640"/>
      <c r="CA20" s="640"/>
      <c r="CB20" s="644"/>
      <c r="CD20" s="633" t="s">
        <v>264</v>
      </c>
      <c r="CE20" s="634"/>
      <c r="CF20" s="634"/>
      <c r="CG20" s="634"/>
      <c r="CH20" s="634"/>
      <c r="CI20" s="634"/>
      <c r="CJ20" s="634"/>
      <c r="CK20" s="634"/>
      <c r="CL20" s="634"/>
      <c r="CM20" s="634"/>
      <c r="CN20" s="634"/>
      <c r="CO20" s="634"/>
      <c r="CP20" s="634"/>
      <c r="CQ20" s="635"/>
      <c r="CR20" s="636">
        <v>9748512</v>
      </c>
      <c r="CS20" s="637"/>
      <c r="CT20" s="637"/>
      <c r="CU20" s="637"/>
      <c r="CV20" s="637"/>
      <c r="CW20" s="637"/>
      <c r="CX20" s="637"/>
      <c r="CY20" s="638"/>
      <c r="CZ20" s="639">
        <v>100</v>
      </c>
      <c r="DA20" s="639"/>
      <c r="DB20" s="639"/>
      <c r="DC20" s="639"/>
      <c r="DD20" s="645">
        <v>1819992</v>
      </c>
      <c r="DE20" s="637"/>
      <c r="DF20" s="637"/>
      <c r="DG20" s="637"/>
      <c r="DH20" s="637"/>
      <c r="DI20" s="637"/>
      <c r="DJ20" s="637"/>
      <c r="DK20" s="637"/>
      <c r="DL20" s="637"/>
      <c r="DM20" s="637"/>
      <c r="DN20" s="637"/>
      <c r="DO20" s="637"/>
      <c r="DP20" s="638"/>
      <c r="DQ20" s="645">
        <v>6158808</v>
      </c>
      <c r="DR20" s="637"/>
      <c r="DS20" s="637"/>
      <c r="DT20" s="637"/>
      <c r="DU20" s="637"/>
      <c r="DV20" s="637"/>
      <c r="DW20" s="637"/>
      <c r="DX20" s="637"/>
      <c r="DY20" s="637"/>
      <c r="DZ20" s="637"/>
      <c r="EA20" s="637"/>
      <c r="EB20" s="637"/>
      <c r="EC20" s="646"/>
    </row>
    <row r="21" spans="2:133" ht="11.25" customHeight="1" x14ac:dyDescent="0.15">
      <c r="B21" s="633" t="s">
        <v>265</v>
      </c>
      <c r="C21" s="634"/>
      <c r="D21" s="634"/>
      <c r="E21" s="634"/>
      <c r="F21" s="634"/>
      <c r="G21" s="634"/>
      <c r="H21" s="634"/>
      <c r="I21" s="634"/>
      <c r="J21" s="634"/>
      <c r="K21" s="634"/>
      <c r="L21" s="634"/>
      <c r="M21" s="634"/>
      <c r="N21" s="634"/>
      <c r="O21" s="634"/>
      <c r="P21" s="634"/>
      <c r="Q21" s="635"/>
      <c r="R21" s="636">
        <v>3666353</v>
      </c>
      <c r="S21" s="637"/>
      <c r="T21" s="637"/>
      <c r="U21" s="637"/>
      <c r="V21" s="637"/>
      <c r="W21" s="637"/>
      <c r="X21" s="637"/>
      <c r="Y21" s="638"/>
      <c r="Z21" s="639">
        <v>35.4</v>
      </c>
      <c r="AA21" s="639"/>
      <c r="AB21" s="639"/>
      <c r="AC21" s="639"/>
      <c r="AD21" s="640">
        <v>3273480</v>
      </c>
      <c r="AE21" s="640"/>
      <c r="AF21" s="640"/>
      <c r="AG21" s="640"/>
      <c r="AH21" s="640"/>
      <c r="AI21" s="640"/>
      <c r="AJ21" s="640"/>
      <c r="AK21" s="640"/>
      <c r="AL21" s="641">
        <v>58.1</v>
      </c>
      <c r="AM21" s="642"/>
      <c r="AN21" s="642"/>
      <c r="AO21" s="643"/>
      <c r="AP21" s="633" t="s">
        <v>266</v>
      </c>
      <c r="AQ21" s="652"/>
      <c r="AR21" s="652"/>
      <c r="AS21" s="652"/>
      <c r="AT21" s="652"/>
      <c r="AU21" s="652"/>
      <c r="AV21" s="652"/>
      <c r="AW21" s="652"/>
      <c r="AX21" s="652"/>
      <c r="AY21" s="652"/>
      <c r="AZ21" s="652"/>
      <c r="BA21" s="652"/>
      <c r="BB21" s="652"/>
      <c r="BC21" s="652"/>
      <c r="BD21" s="652"/>
      <c r="BE21" s="652"/>
      <c r="BF21" s="653"/>
      <c r="BG21" s="636">
        <v>6484</v>
      </c>
      <c r="BH21" s="637"/>
      <c r="BI21" s="637"/>
      <c r="BJ21" s="637"/>
      <c r="BK21" s="637"/>
      <c r="BL21" s="637"/>
      <c r="BM21" s="637"/>
      <c r="BN21" s="638"/>
      <c r="BO21" s="639">
        <v>0.4</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15">
      <c r="B22" s="633" t="s">
        <v>267</v>
      </c>
      <c r="C22" s="634"/>
      <c r="D22" s="634"/>
      <c r="E22" s="634"/>
      <c r="F22" s="634"/>
      <c r="G22" s="634"/>
      <c r="H22" s="634"/>
      <c r="I22" s="634"/>
      <c r="J22" s="634"/>
      <c r="K22" s="634"/>
      <c r="L22" s="634"/>
      <c r="M22" s="634"/>
      <c r="N22" s="634"/>
      <c r="O22" s="634"/>
      <c r="P22" s="634"/>
      <c r="Q22" s="635"/>
      <c r="R22" s="636">
        <v>3273480</v>
      </c>
      <c r="S22" s="637"/>
      <c r="T22" s="637"/>
      <c r="U22" s="637"/>
      <c r="V22" s="637"/>
      <c r="W22" s="637"/>
      <c r="X22" s="637"/>
      <c r="Y22" s="638"/>
      <c r="Z22" s="639">
        <v>31.6</v>
      </c>
      <c r="AA22" s="639"/>
      <c r="AB22" s="639"/>
      <c r="AC22" s="639"/>
      <c r="AD22" s="640">
        <v>3273480</v>
      </c>
      <c r="AE22" s="640"/>
      <c r="AF22" s="640"/>
      <c r="AG22" s="640"/>
      <c r="AH22" s="640"/>
      <c r="AI22" s="640"/>
      <c r="AJ22" s="640"/>
      <c r="AK22" s="640"/>
      <c r="AL22" s="641">
        <v>58.1</v>
      </c>
      <c r="AM22" s="642"/>
      <c r="AN22" s="642"/>
      <c r="AO22" s="643"/>
      <c r="AP22" s="633" t="s">
        <v>268</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269</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15">
      <c r="B23" s="633" t="s">
        <v>270</v>
      </c>
      <c r="C23" s="634"/>
      <c r="D23" s="634"/>
      <c r="E23" s="634"/>
      <c r="F23" s="634"/>
      <c r="G23" s="634"/>
      <c r="H23" s="634"/>
      <c r="I23" s="634"/>
      <c r="J23" s="634"/>
      <c r="K23" s="634"/>
      <c r="L23" s="634"/>
      <c r="M23" s="634"/>
      <c r="N23" s="634"/>
      <c r="O23" s="634"/>
      <c r="P23" s="634"/>
      <c r="Q23" s="635"/>
      <c r="R23" s="636">
        <v>392873</v>
      </c>
      <c r="S23" s="637"/>
      <c r="T23" s="637"/>
      <c r="U23" s="637"/>
      <c r="V23" s="637"/>
      <c r="W23" s="637"/>
      <c r="X23" s="637"/>
      <c r="Y23" s="638"/>
      <c r="Z23" s="639">
        <v>3.8</v>
      </c>
      <c r="AA23" s="639"/>
      <c r="AB23" s="639"/>
      <c r="AC23" s="639"/>
      <c r="AD23" s="640" t="s">
        <v>122</v>
      </c>
      <c r="AE23" s="640"/>
      <c r="AF23" s="640"/>
      <c r="AG23" s="640"/>
      <c r="AH23" s="640"/>
      <c r="AI23" s="640"/>
      <c r="AJ23" s="640"/>
      <c r="AK23" s="640"/>
      <c r="AL23" s="641" t="s">
        <v>122</v>
      </c>
      <c r="AM23" s="642"/>
      <c r="AN23" s="642"/>
      <c r="AO23" s="643"/>
      <c r="AP23" s="633" t="s">
        <v>271</v>
      </c>
      <c r="AQ23" s="652"/>
      <c r="AR23" s="652"/>
      <c r="AS23" s="652"/>
      <c r="AT23" s="652"/>
      <c r="AU23" s="652"/>
      <c r="AV23" s="652"/>
      <c r="AW23" s="652"/>
      <c r="AX23" s="652"/>
      <c r="AY23" s="652"/>
      <c r="AZ23" s="652"/>
      <c r="BA23" s="652"/>
      <c r="BB23" s="652"/>
      <c r="BC23" s="652"/>
      <c r="BD23" s="652"/>
      <c r="BE23" s="652"/>
      <c r="BF23" s="653"/>
      <c r="BG23" s="636">
        <v>156</v>
      </c>
      <c r="BH23" s="637"/>
      <c r="BI23" s="637"/>
      <c r="BJ23" s="637"/>
      <c r="BK23" s="637"/>
      <c r="BL23" s="637"/>
      <c r="BM23" s="637"/>
      <c r="BN23" s="638"/>
      <c r="BO23" s="639">
        <v>0</v>
      </c>
      <c r="BP23" s="639"/>
      <c r="BQ23" s="639"/>
      <c r="BR23" s="639"/>
      <c r="BS23" s="640" t="s">
        <v>122</v>
      </c>
      <c r="BT23" s="640"/>
      <c r="BU23" s="640"/>
      <c r="BV23" s="640"/>
      <c r="BW23" s="640"/>
      <c r="BX23" s="640"/>
      <c r="BY23" s="640"/>
      <c r="BZ23" s="640"/>
      <c r="CA23" s="640"/>
      <c r="CB23" s="644"/>
      <c r="CD23" s="618" t="s">
        <v>211</v>
      </c>
      <c r="CE23" s="619"/>
      <c r="CF23" s="619"/>
      <c r="CG23" s="619"/>
      <c r="CH23" s="619"/>
      <c r="CI23" s="619"/>
      <c r="CJ23" s="619"/>
      <c r="CK23" s="619"/>
      <c r="CL23" s="619"/>
      <c r="CM23" s="619"/>
      <c r="CN23" s="619"/>
      <c r="CO23" s="619"/>
      <c r="CP23" s="619"/>
      <c r="CQ23" s="620"/>
      <c r="CR23" s="618" t="s">
        <v>272</v>
      </c>
      <c r="CS23" s="619"/>
      <c r="CT23" s="619"/>
      <c r="CU23" s="619"/>
      <c r="CV23" s="619"/>
      <c r="CW23" s="619"/>
      <c r="CX23" s="619"/>
      <c r="CY23" s="620"/>
      <c r="CZ23" s="618" t="s">
        <v>273</v>
      </c>
      <c r="DA23" s="619"/>
      <c r="DB23" s="619"/>
      <c r="DC23" s="620"/>
      <c r="DD23" s="618" t="s">
        <v>274</v>
      </c>
      <c r="DE23" s="619"/>
      <c r="DF23" s="619"/>
      <c r="DG23" s="619"/>
      <c r="DH23" s="619"/>
      <c r="DI23" s="619"/>
      <c r="DJ23" s="619"/>
      <c r="DK23" s="620"/>
      <c r="DL23" s="663" t="s">
        <v>275</v>
      </c>
      <c r="DM23" s="664"/>
      <c r="DN23" s="664"/>
      <c r="DO23" s="664"/>
      <c r="DP23" s="664"/>
      <c r="DQ23" s="664"/>
      <c r="DR23" s="664"/>
      <c r="DS23" s="664"/>
      <c r="DT23" s="664"/>
      <c r="DU23" s="664"/>
      <c r="DV23" s="665"/>
      <c r="DW23" s="618" t="s">
        <v>276</v>
      </c>
      <c r="DX23" s="619"/>
      <c r="DY23" s="619"/>
      <c r="DZ23" s="619"/>
      <c r="EA23" s="619"/>
      <c r="EB23" s="619"/>
      <c r="EC23" s="620"/>
    </row>
    <row r="24" spans="2:133" ht="11.25" customHeight="1" x14ac:dyDescent="0.15">
      <c r="B24" s="633" t="s">
        <v>277</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278</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279</v>
      </c>
      <c r="CE24" s="623"/>
      <c r="CF24" s="623"/>
      <c r="CG24" s="623"/>
      <c r="CH24" s="623"/>
      <c r="CI24" s="623"/>
      <c r="CJ24" s="623"/>
      <c r="CK24" s="623"/>
      <c r="CL24" s="623"/>
      <c r="CM24" s="623"/>
      <c r="CN24" s="623"/>
      <c r="CO24" s="623"/>
      <c r="CP24" s="623"/>
      <c r="CQ24" s="624"/>
      <c r="CR24" s="625">
        <v>3610630</v>
      </c>
      <c r="CS24" s="626"/>
      <c r="CT24" s="626"/>
      <c r="CU24" s="626"/>
      <c r="CV24" s="626"/>
      <c r="CW24" s="626"/>
      <c r="CX24" s="626"/>
      <c r="CY24" s="627"/>
      <c r="CZ24" s="630">
        <v>37</v>
      </c>
      <c r="DA24" s="631"/>
      <c r="DB24" s="631"/>
      <c r="DC24" s="647"/>
      <c r="DD24" s="671">
        <v>2522409</v>
      </c>
      <c r="DE24" s="626"/>
      <c r="DF24" s="626"/>
      <c r="DG24" s="626"/>
      <c r="DH24" s="626"/>
      <c r="DI24" s="626"/>
      <c r="DJ24" s="626"/>
      <c r="DK24" s="627"/>
      <c r="DL24" s="671">
        <v>2512670</v>
      </c>
      <c r="DM24" s="626"/>
      <c r="DN24" s="626"/>
      <c r="DO24" s="626"/>
      <c r="DP24" s="626"/>
      <c r="DQ24" s="626"/>
      <c r="DR24" s="626"/>
      <c r="DS24" s="626"/>
      <c r="DT24" s="626"/>
      <c r="DU24" s="626"/>
      <c r="DV24" s="627"/>
      <c r="DW24" s="630">
        <v>44.5</v>
      </c>
      <c r="DX24" s="631"/>
      <c r="DY24" s="631"/>
      <c r="DZ24" s="631"/>
      <c r="EA24" s="631"/>
      <c r="EB24" s="631"/>
      <c r="EC24" s="632"/>
    </row>
    <row r="25" spans="2:133" ht="11.25" customHeight="1" x14ac:dyDescent="0.15">
      <c r="B25" s="633" t="s">
        <v>280</v>
      </c>
      <c r="C25" s="634"/>
      <c r="D25" s="634"/>
      <c r="E25" s="634"/>
      <c r="F25" s="634"/>
      <c r="G25" s="634"/>
      <c r="H25" s="634"/>
      <c r="I25" s="634"/>
      <c r="J25" s="634"/>
      <c r="K25" s="634"/>
      <c r="L25" s="634"/>
      <c r="M25" s="634"/>
      <c r="N25" s="634"/>
      <c r="O25" s="634"/>
      <c r="P25" s="634"/>
      <c r="Q25" s="635"/>
      <c r="R25" s="636">
        <v>5990165</v>
      </c>
      <c r="S25" s="637"/>
      <c r="T25" s="637"/>
      <c r="U25" s="637"/>
      <c r="V25" s="637"/>
      <c r="W25" s="637"/>
      <c r="X25" s="637"/>
      <c r="Y25" s="638"/>
      <c r="Z25" s="639">
        <v>57.8</v>
      </c>
      <c r="AA25" s="639"/>
      <c r="AB25" s="639"/>
      <c r="AC25" s="639"/>
      <c r="AD25" s="640">
        <v>5597136</v>
      </c>
      <c r="AE25" s="640"/>
      <c r="AF25" s="640"/>
      <c r="AG25" s="640"/>
      <c r="AH25" s="640"/>
      <c r="AI25" s="640"/>
      <c r="AJ25" s="640"/>
      <c r="AK25" s="640"/>
      <c r="AL25" s="641">
        <v>99.3</v>
      </c>
      <c r="AM25" s="642"/>
      <c r="AN25" s="642"/>
      <c r="AO25" s="643"/>
      <c r="AP25" s="633" t="s">
        <v>281</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282</v>
      </c>
      <c r="CE25" s="634"/>
      <c r="CF25" s="634"/>
      <c r="CG25" s="634"/>
      <c r="CH25" s="634"/>
      <c r="CI25" s="634"/>
      <c r="CJ25" s="634"/>
      <c r="CK25" s="634"/>
      <c r="CL25" s="634"/>
      <c r="CM25" s="634"/>
      <c r="CN25" s="634"/>
      <c r="CO25" s="634"/>
      <c r="CP25" s="634"/>
      <c r="CQ25" s="635"/>
      <c r="CR25" s="636">
        <v>1622860</v>
      </c>
      <c r="CS25" s="668"/>
      <c r="CT25" s="668"/>
      <c r="CU25" s="668"/>
      <c r="CV25" s="668"/>
      <c r="CW25" s="668"/>
      <c r="CX25" s="668"/>
      <c r="CY25" s="669"/>
      <c r="CZ25" s="641">
        <v>16.600000000000001</v>
      </c>
      <c r="DA25" s="666"/>
      <c r="DB25" s="666"/>
      <c r="DC25" s="670"/>
      <c r="DD25" s="645">
        <v>1394568</v>
      </c>
      <c r="DE25" s="668"/>
      <c r="DF25" s="668"/>
      <c r="DG25" s="668"/>
      <c r="DH25" s="668"/>
      <c r="DI25" s="668"/>
      <c r="DJ25" s="668"/>
      <c r="DK25" s="669"/>
      <c r="DL25" s="645">
        <v>1385027</v>
      </c>
      <c r="DM25" s="668"/>
      <c r="DN25" s="668"/>
      <c r="DO25" s="668"/>
      <c r="DP25" s="668"/>
      <c r="DQ25" s="668"/>
      <c r="DR25" s="668"/>
      <c r="DS25" s="668"/>
      <c r="DT25" s="668"/>
      <c r="DU25" s="668"/>
      <c r="DV25" s="669"/>
      <c r="DW25" s="641">
        <v>24.5</v>
      </c>
      <c r="DX25" s="666"/>
      <c r="DY25" s="666"/>
      <c r="DZ25" s="666"/>
      <c r="EA25" s="666"/>
      <c r="EB25" s="666"/>
      <c r="EC25" s="667"/>
    </row>
    <row r="26" spans="2:133" ht="11.25" customHeight="1" x14ac:dyDescent="0.15">
      <c r="B26" s="633" t="s">
        <v>283</v>
      </c>
      <c r="C26" s="634"/>
      <c r="D26" s="634"/>
      <c r="E26" s="634"/>
      <c r="F26" s="634"/>
      <c r="G26" s="634"/>
      <c r="H26" s="634"/>
      <c r="I26" s="634"/>
      <c r="J26" s="634"/>
      <c r="K26" s="634"/>
      <c r="L26" s="634"/>
      <c r="M26" s="634"/>
      <c r="N26" s="634"/>
      <c r="O26" s="634"/>
      <c r="P26" s="634"/>
      <c r="Q26" s="635"/>
      <c r="R26" s="636">
        <v>954</v>
      </c>
      <c r="S26" s="637"/>
      <c r="T26" s="637"/>
      <c r="U26" s="637"/>
      <c r="V26" s="637"/>
      <c r="W26" s="637"/>
      <c r="X26" s="637"/>
      <c r="Y26" s="638"/>
      <c r="Z26" s="639">
        <v>0</v>
      </c>
      <c r="AA26" s="639"/>
      <c r="AB26" s="639"/>
      <c r="AC26" s="639"/>
      <c r="AD26" s="640">
        <v>954</v>
      </c>
      <c r="AE26" s="640"/>
      <c r="AF26" s="640"/>
      <c r="AG26" s="640"/>
      <c r="AH26" s="640"/>
      <c r="AI26" s="640"/>
      <c r="AJ26" s="640"/>
      <c r="AK26" s="640"/>
      <c r="AL26" s="641">
        <v>0</v>
      </c>
      <c r="AM26" s="642"/>
      <c r="AN26" s="642"/>
      <c r="AO26" s="643"/>
      <c r="AP26" s="633" t="s">
        <v>284</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285</v>
      </c>
      <c r="CE26" s="634"/>
      <c r="CF26" s="634"/>
      <c r="CG26" s="634"/>
      <c r="CH26" s="634"/>
      <c r="CI26" s="634"/>
      <c r="CJ26" s="634"/>
      <c r="CK26" s="634"/>
      <c r="CL26" s="634"/>
      <c r="CM26" s="634"/>
      <c r="CN26" s="634"/>
      <c r="CO26" s="634"/>
      <c r="CP26" s="634"/>
      <c r="CQ26" s="635"/>
      <c r="CR26" s="636">
        <v>875100</v>
      </c>
      <c r="CS26" s="637"/>
      <c r="CT26" s="637"/>
      <c r="CU26" s="637"/>
      <c r="CV26" s="637"/>
      <c r="CW26" s="637"/>
      <c r="CX26" s="637"/>
      <c r="CY26" s="638"/>
      <c r="CZ26" s="641">
        <v>9</v>
      </c>
      <c r="DA26" s="666"/>
      <c r="DB26" s="666"/>
      <c r="DC26" s="670"/>
      <c r="DD26" s="645">
        <v>733723</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6"/>
      <c r="DY26" s="666"/>
      <c r="DZ26" s="666"/>
      <c r="EA26" s="666"/>
      <c r="EB26" s="666"/>
      <c r="EC26" s="667"/>
    </row>
    <row r="27" spans="2:133" ht="11.25" customHeight="1" x14ac:dyDescent="0.15">
      <c r="B27" s="633" t="s">
        <v>286</v>
      </c>
      <c r="C27" s="634"/>
      <c r="D27" s="634"/>
      <c r="E27" s="634"/>
      <c r="F27" s="634"/>
      <c r="G27" s="634"/>
      <c r="H27" s="634"/>
      <c r="I27" s="634"/>
      <c r="J27" s="634"/>
      <c r="K27" s="634"/>
      <c r="L27" s="634"/>
      <c r="M27" s="634"/>
      <c r="N27" s="634"/>
      <c r="O27" s="634"/>
      <c r="P27" s="634"/>
      <c r="Q27" s="635"/>
      <c r="R27" s="636">
        <v>35093</v>
      </c>
      <c r="S27" s="637"/>
      <c r="T27" s="637"/>
      <c r="U27" s="637"/>
      <c r="V27" s="637"/>
      <c r="W27" s="637"/>
      <c r="X27" s="637"/>
      <c r="Y27" s="638"/>
      <c r="Z27" s="639">
        <v>0.3</v>
      </c>
      <c r="AA27" s="639"/>
      <c r="AB27" s="639"/>
      <c r="AC27" s="639"/>
      <c r="AD27" s="640" t="s">
        <v>122</v>
      </c>
      <c r="AE27" s="640"/>
      <c r="AF27" s="640"/>
      <c r="AG27" s="640"/>
      <c r="AH27" s="640"/>
      <c r="AI27" s="640"/>
      <c r="AJ27" s="640"/>
      <c r="AK27" s="640"/>
      <c r="AL27" s="641" t="s">
        <v>122</v>
      </c>
      <c r="AM27" s="642"/>
      <c r="AN27" s="642"/>
      <c r="AO27" s="643"/>
      <c r="AP27" s="633" t="s">
        <v>287</v>
      </c>
      <c r="AQ27" s="634"/>
      <c r="AR27" s="634"/>
      <c r="AS27" s="634"/>
      <c r="AT27" s="634"/>
      <c r="AU27" s="634"/>
      <c r="AV27" s="634"/>
      <c r="AW27" s="634"/>
      <c r="AX27" s="634"/>
      <c r="AY27" s="634"/>
      <c r="AZ27" s="634"/>
      <c r="BA27" s="634"/>
      <c r="BB27" s="634"/>
      <c r="BC27" s="634"/>
      <c r="BD27" s="634"/>
      <c r="BE27" s="634"/>
      <c r="BF27" s="635"/>
      <c r="BG27" s="636">
        <v>1765465</v>
      </c>
      <c r="BH27" s="637"/>
      <c r="BI27" s="637"/>
      <c r="BJ27" s="637"/>
      <c r="BK27" s="637"/>
      <c r="BL27" s="637"/>
      <c r="BM27" s="637"/>
      <c r="BN27" s="638"/>
      <c r="BO27" s="639">
        <v>100</v>
      </c>
      <c r="BP27" s="639"/>
      <c r="BQ27" s="639"/>
      <c r="BR27" s="639"/>
      <c r="BS27" s="640">
        <v>23089</v>
      </c>
      <c r="BT27" s="640"/>
      <c r="BU27" s="640"/>
      <c r="BV27" s="640"/>
      <c r="BW27" s="640"/>
      <c r="BX27" s="640"/>
      <c r="BY27" s="640"/>
      <c r="BZ27" s="640"/>
      <c r="CA27" s="640"/>
      <c r="CB27" s="644"/>
      <c r="CD27" s="633" t="s">
        <v>288</v>
      </c>
      <c r="CE27" s="634"/>
      <c r="CF27" s="634"/>
      <c r="CG27" s="634"/>
      <c r="CH27" s="634"/>
      <c r="CI27" s="634"/>
      <c r="CJ27" s="634"/>
      <c r="CK27" s="634"/>
      <c r="CL27" s="634"/>
      <c r="CM27" s="634"/>
      <c r="CN27" s="634"/>
      <c r="CO27" s="634"/>
      <c r="CP27" s="634"/>
      <c r="CQ27" s="635"/>
      <c r="CR27" s="636">
        <v>1068592</v>
      </c>
      <c r="CS27" s="668"/>
      <c r="CT27" s="668"/>
      <c r="CU27" s="668"/>
      <c r="CV27" s="668"/>
      <c r="CW27" s="668"/>
      <c r="CX27" s="668"/>
      <c r="CY27" s="669"/>
      <c r="CZ27" s="641">
        <v>11</v>
      </c>
      <c r="DA27" s="666"/>
      <c r="DB27" s="666"/>
      <c r="DC27" s="670"/>
      <c r="DD27" s="645">
        <v>225774</v>
      </c>
      <c r="DE27" s="668"/>
      <c r="DF27" s="668"/>
      <c r="DG27" s="668"/>
      <c r="DH27" s="668"/>
      <c r="DI27" s="668"/>
      <c r="DJ27" s="668"/>
      <c r="DK27" s="669"/>
      <c r="DL27" s="645">
        <v>225576</v>
      </c>
      <c r="DM27" s="668"/>
      <c r="DN27" s="668"/>
      <c r="DO27" s="668"/>
      <c r="DP27" s="668"/>
      <c r="DQ27" s="668"/>
      <c r="DR27" s="668"/>
      <c r="DS27" s="668"/>
      <c r="DT27" s="668"/>
      <c r="DU27" s="668"/>
      <c r="DV27" s="669"/>
      <c r="DW27" s="641">
        <v>4</v>
      </c>
      <c r="DX27" s="666"/>
      <c r="DY27" s="666"/>
      <c r="DZ27" s="666"/>
      <c r="EA27" s="666"/>
      <c r="EB27" s="666"/>
      <c r="EC27" s="667"/>
    </row>
    <row r="28" spans="2:133" ht="11.25" customHeight="1" x14ac:dyDescent="0.15">
      <c r="B28" s="633" t="s">
        <v>289</v>
      </c>
      <c r="C28" s="634"/>
      <c r="D28" s="634"/>
      <c r="E28" s="634"/>
      <c r="F28" s="634"/>
      <c r="G28" s="634"/>
      <c r="H28" s="634"/>
      <c r="I28" s="634"/>
      <c r="J28" s="634"/>
      <c r="K28" s="634"/>
      <c r="L28" s="634"/>
      <c r="M28" s="634"/>
      <c r="N28" s="634"/>
      <c r="O28" s="634"/>
      <c r="P28" s="634"/>
      <c r="Q28" s="635"/>
      <c r="R28" s="636">
        <v>93554</v>
      </c>
      <c r="S28" s="637"/>
      <c r="T28" s="637"/>
      <c r="U28" s="637"/>
      <c r="V28" s="637"/>
      <c r="W28" s="637"/>
      <c r="X28" s="637"/>
      <c r="Y28" s="638"/>
      <c r="Z28" s="639">
        <v>0.9</v>
      </c>
      <c r="AA28" s="639"/>
      <c r="AB28" s="639"/>
      <c r="AC28" s="639"/>
      <c r="AD28" s="640">
        <v>4294</v>
      </c>
      <c r="AE28" s="640"/>
      <c r="AF28" s="640"/>
      <c r="AG28" s="640"/>
      <c r="AH28" s="640"/>
      <c r="AI28" s="640"/>
      <c r="AJ28" s="640"/>
      <c r="AK28" s="640"/>
      <c r="AL28" s="641">
        <v>0.1</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290</v>
      </c>
      <c r="CE28" s="634"/>
      <c r="CF28" s="634"/>
      <c r="CG28" s="634"/>
      <c r="CH28" s="634"/>
      <c r="CI28" s="634"/>
      <c r="CJ28" s="634"/>
      <c r="CK28" s="634"/>
      <c r="CL28" s="634"/>
      <c r="CM28" s="634"/>
      <c r="CN28" s="634"/>
      <c r="CO28" s="634"/>
      <c r="CP28" s="634"/>
      <c r="CQ28" s="635"/>
      <c r="CR28" s="636">
        <v>919178</v>
      </c>
      <c r="CS28" s="637"/>
      <c r="CT28" s="637"/>
      <c r="CU28" s="637"/>
      <c r="CV28" s="637"/>
      <c r="CW28" s="637"/>
      <c r="CX28" s="637"/>
      <c r="CY28" s="638"/>
      <c r="CZ28" s="641">
        <v>9.4</v>
      </c>
      <c r="DA28" s="666"/>
      <c r="DB28" s="666"/>
      <c r="DC28" s="670"/>
      <c r="DD28" s="645">
        <v>902067</v>
      </c>
      <c r="DE28" s="637"/>
      <c r="DF28" s="637"/>
      <c r="DG28" s="637"/>
      <c r="DH28" s="637"/>
      <c r="DI28" s="637"/>
      <c r="DJ28" s="637"/>
      <c r="DK28" s="638"/>
      <c r="DL28" s="645">
        <v>902067</v>
      </c>
      <c r="DM28" s="637"/>
      <c r="DN28" s="637"/>
      <c r="DO28" s="637"/>
      <c r="DP28" s="637"/>
      <c r="DQ28" s="637"/>
      <c r="DR28" s="637"/>
      <c r="DS28" s="637"/>
      <c r="DT28" s="637"/>
      <c r="DU28" s="637"/>
      <c r="DV28" s="638"/>
      <c r="DW28" s="641">
        <v>16</v>
      </c>
      <c r="DX28" s="666"/>
      <c r="DY28" s="666"/>
      <c r="DZ28" s="666"/>
      <c r="EA28" s="666"/>
      <c r="EB28" s="666"/>
      <c r="EC28" s="667"/>
    </row>
    <row r="29" spans="2:133" ht="11.25" customHeight="1" x14ac:dyDescent="0.15">
      <c r="B29" s="633" t="s">
        <v>291</v>
      </c>
      <c r="C29" s="634"/>
      <c r="D29" s="634"/>
      <c r="E29" s="634"/>
      <c r="F29" s="634"/>
      <c r="G29" s="634"/>
      <c r="H29" s="634"/>
      <c r="I29" s="634"/>
      <c r="J29" s="634"/>
      <c r="K29" s="634"/>
      <c r="L29" s="634"/>
      <c r="M29" s="634"/>
      <c r="N29" s="634"/>
      <c r="O29" s="634"/>
      <c r="P29" s="634"/>
      <c r="Q29" s="635"/>
      <c r="R29" s="636">
        <v>36965</v>
      </c>
      <c r="S29" s="637"/>
      <c r="T29" s="637"/>
      <c r="U29" s="637"/>
      <c r="V29" s="637"/>
      <c r="W29" s="637"/>
      <c r="X29" s="637"/>
      <c r="Y29" s="638"/>
      <c r="Z29" s="639">
        <v>0.4</v>
      </c>
      <c r="AA29" s="639"/>
      <c r="AB29" s="639"/>
      <c r="AC29" s="639"/>
      <c r="AD29" s="640" t="s">
        <v>122</v>
      </c>
      <c r="AE29" s="640"/>
      <c r="AF29" s="640"/>
      <c r="AG29" s="640"/>
      <c r="AH29" s="640"/>
      <c r="AI29" s="640"/>
      <c r="AJ29" s="640"/>
      <c r="AK29" s="640"/>
      <c r="AL29" s="641" t="s">
        <v>122</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292</v>
      </c>
      <c r="CE29" s="673"/>
      <c r="CF29" s="633" t="s">
        <v>66</v>
      </c>
      <c r="CG29" s="634"/>
      <c r="CH29" s="634"/>
      <c r="CI29" s="634"/>
      <c r="CJ29" s="634"/>
      <c r="CK29" s="634"/>
      <c r="CL29" s="634"/>
      <c r="CM29" s="634"/>
      <c r="CN29" s="634"/>
      <c r="CO29" s="634"/>
      <c r="CP29" s="634"/>
      <c r="CQ29" s="635"/>
      <c r="CR29" s="636">
        <v>919178</v>
      </c>
      <c r="CS29" s="668"/>
      <c r="CT29" s="668"/>
      <c r="CU29" s="668"/>
      <c r="CV29" s="668"/>
      <c r="CW29" s="668"/>
      <c r="CX29" s="668"/>
      <c r="CY29" s="669"/>
      <c r="CZ29" s="641">
        <v>9.4</v>
      </c>
      <c r="DA29" s="666"/>
      <c r="DB29" s="666"/>
      <c r="DC29" s="670"/>
      <c r="DD29" s="645">
        <v>902067</v>
      </c>
      <c r="DE29" s="668"/>
      <c r="DF29" s="668"/>
      <c r="DG29" s="668"/>
      <c r="DH29" s="668"/>
      <c r="DI29" s="668"/>
      <c r="DJ29" s="668"/>
      <c r="DK29" s="669"/>
      <c r="DL29" s="645">
        <v>902067</v>
      </c>
      <c r="DM29" s="668"/>
      <c r="DN29" s="668"/>
      <c r="DO29" s="668"/>
      <c r="DP29" s="668"/>
      <c r="DQ29" s="668"/>
      <c r="DR29" s="668"/>
      <c r="DS29" s="668"/>
      <c r="DT29" s="668"/>
      <c r="DU29" s="668"/>
      <c r="DV29" s="669"/>
      <c r="DW29" s="641">
        <v>16</v>
      </c>
      <c r="DX29" s="666"/>
      <c r="DY29" s="666"/>
      <c r="DZ29" s="666"/>
      <c r="EA29" s="666"/>
      <c r="EB29" s="666"/>
      <c r="EC29" s="667"/>
    </row>
    <row r="30" spans="2:133" ht="11.25" customHeight="1" x14ac:dyDescent="0.15">
      <c r="B30" s="633" t="s">
        <v>293</v>
      </c>
      <c r="C30" s="634"/>
      <c r="D30" s="634"/>
      <c r="E30" s="634"/>
      <c r="F30" s="634"/>
      <c r="G30" s="634"/>
      <c r="H30" s="634"/>
      <c r="I30" s="634"/>
      <c r="J30" s="634"/>
      <c r="K30" s="634"/>
      <c r="L30" s="634"/>
      <c r="M30" s="634"/>
      <c r="N30" s="634"/>
      <c r="O30" s="634"/>
      <c r="P30" s="634"/>
      <c r="Q30" s="635"/>
      <c r="R30" s="636">
        <v>866553</v>
      </c>
      <c r="S30" s="637"/>
      <c r="T30" s="637"/>
      <c r="U30" s="637"/>
      <c r="V30" s="637"/>
      <c r="W30" s="637"/>
      <c r="X30" s="637"/>
      <c r="Y30" s="638"/>
      <c r="Z30" s="639">
        <v>8.4</v>
      </c>
      <c r="AA30" s="639"/>
      <c r="AB30" s="639"/>
      <c r="AC30" s="639"/>
      <c r="AD30" s="640" t="s">
        <v>122</v>
      </c>
      <c r="AE30" s="640"/>
      <c r="AF30" s="640"/>
      <c r="AG30" s="640"/>
      <c r="AH30" s="640"/>
      <c r="AI30" s="640"/>
      <c r="AJ30" s="640"/>
      <c r="AK30" s="640"/>
      <c r="AL30" s="641" t="s">
        <v>122</v>
      </c>
      <c r="AM30" s="642"/>
      <c r="AN30" s="642"/>
      <c r="AO30" s="643"/>
      <c r="AP30" s="618" t="s">
        <v>211</v>
      </c>
      <c r="AQ30" s="619"/>
      <c r="AR30" s="619"/>
      <c r="AS30" s="619"/>
      <c r="AT30" s="619"/>
      <c r="AU30" s="619"/>
      <c r="AV30" s="619"/>
      <c r="AW30" s="619"/>
      <c r="AX30" s="619"/>
      <c r="AY30" s="619"/>
      <c r="AZ30" s="619"/>
      <c r="BA30" s="619"/>
      <c r="BB30" s="619"/>
      <c r="BC30" s="619"/>
      <c r="BD30" s="619"/>
      <c r="BE30" s="619"/>
      <c r="BF30" s="620"/>
      <c r="BG30" s="618" t="s">
        <v>294</v>
      </c>
      <c r="BH30" s="678"/>
      <c r="BI30" s="678"/>
      <c r="BJ30" s="678"/>
      <c r="BK30" s="678"/>
      <c r="BL30" s="678"/>
      <c r="BM30" s="678"/>
      <c r="BN30" s="678"/>
      <c r="BO30" s="678"/>
      <c r="BP30" s="678"/>
      <c r="BQ30" s="679"/>
      <c r="BR30" s="618" t="s">
        <v>295</v>
      </c>
      <c r="BS30" s="678"/>
      <c r="BT30" s="678"/>
      <c r="BU30" s="678"/>
      <c r="BV30" s="678"/>
      <c r="BW30" s="678"/>
      <c r="BX30" s="678"/>
      <c r="BY30" s="678"/>
      <c r="BZ30" s="678"/>
      <c r="CA30" s="678"/>
      <c r="CB30" s="679"/>
      <c r="CD30" s="674"/>
      <c r="CE30" s="675"/>
      <c r="CF30" s="633" t="s">
        <v>296</v>
      </c>
      <c r="CG30" s="634"/>
      <c r="CH30" s="634"/>
      <c r="CI30" s="634"/>
      <c r="CJ30" s="634"/>
      <c r="CK30" s="634"/>
      <c r="CL30" s="634"/>
      <c r="CM30" s="634"/>
      <c r="CN30" s="634"/>
      <c r="CO30" s="634"/>
      <c r="CP30" s="634"/>
      <c r="CQ30" s="635"/>
      <c r="CR30" s="636">
        <v>887122</v>
      </c>
      <c r="CS30" s="637"/>
      <c r="CT30" s="637"/>
      <c r="CU30" s="637"/>
      <c r="CV30" s="637"/>
      <c r="CW30" s="637"/>
      <c r="CX30" s="637"/>
      <c r="CY30" s="638"/>
      <c r="CZ30" s="641">
        <v>9.1</v>
      </c>
      <c r="DA30" s="666"/>
      <c r="DB30" s="666"/>
      <c r="DC30" s="670"/>
      <c r="DD30" s="645">
        <v>870011</v>
      </c>
      <c r="DE30" s="637"/>
      <c r="DF30" s="637"/>
      <c r="DG30" s="637"/>
      <c r="DH30" s="637"/>
      <c r="DI30" s="637"/>
      <c r="DJ30" s="637"/>
      <c r="DK30" s="638"/>
      <c r="DL30" s="645">
        <v>870011</v>
      </c>
      <c r="DM30" s="637"/>
      <c r="DN30" s="637"/>
      <c r="DO30" s="637"/>
      <c r="DP30" s="637"/>
      <c r="DQ30" s="637"/>
      <c r="DR30" s="637"/>
      <c r="DS30" s="637"/>
      <c r="DT30" s="637"/>
      <c r="DU30" s="637"/>
      <c r="DV30" s="638"/>
      <c r="DW30" s="641">
        <v>15.4</v>
      </c>
      <c r="DX30" s="666"/>
      <c r="DY30" s="666"/>
      <c r="DZ30" s="666"/>
      <c r="EA30" s="666"/>
      <c r="EB30" s="666"/>
      <c r="EC30" s="667"/>
    </row>
    <row r="31" spans="2:133" ht="11.25" customHeight="1" x14ac:dyDescent="0.15">
      <c r="B31" s="649" t="s">
        <v>297</v>
      </c>
      <c r="C31" s="650"/>
      <c r="D31" s="650"/>
      <c r="E31" s="650"/>
      <c r="F31" s="650"/>
      <c r="G31" s="650"/>
      <c r="H31" s="650"/>
      <c r="I31" s="650"/>
      <c r="J31" s="650"/>
      <c r="K31" s="650"/>
      <c r="L31" s="650"/>
      <c r="M31" s="650"/>
      <c r="N31" s="650"/>
      <c r="O31" s="650"/>
      <c r="P31" s="650"/>
      <c r="Q31" s="651"/>
      <c r="R31" s="636" t="s">
        <v>122</v>
      </c>
      <c r="S31" s="637"/>
      <c r="T31" s="637"/>
      <c r="U31" s="637"/>
      <c r="V31" s="637"/>
      <c r="W31" s="637"/>
      <c r="X31" s="637"/>
      <c r="Y31" s="638"/>
      <c r="Z31" s="639" t="s">
        <v>122</v>
      </c>
      <c r="AA31" s="639"/>
      <c r="AB31" s="639"/>
      <c r="AC31" s="639"/>
      <c r="AD31" s="640" t="s">
        <v>122</v>
      </c>
      <c r="AE31" s="640"/>
      <c r="AF31" s="640"/>
      <c r="AG31" s="640"/>
      <c r="AH31" s="640"/>
      <c r="AI31" s="640"/>
      <c r="AJ31" s="640"/>
      <c r="AK31" s="640"/>
      <c r="AL31" s="641" t="s">
        <v>122</v>
      </c>
      <c r="AM31" s="642"/>
      <c r="AN31" s="642"/>
      <c r="AO31" s="643"/>
      <c r="AP31" s="682" t="s">
        <v>298</v>
      </c>
      <c r="AQ31" s="683"/>
      <c r="AR31" s="683"/>
      <c r="AS31" s="683"/>
      <c r="AT31" s="688" t="s">
        <v>299</v>
      </c>
      <c r="AU31" s="200"/>
      <c r="AV31" s="200"/>
      <c r="AW31" s="200"/>
      <c r="AX31" s="622" t="s">
        <v>177</v>
      </c>
      <c r="AY31" s="623"/>
      <c r="AZ31" s="623"/>
      <c r="BA31" s="623"/>
      <c r="BB31" s="623"/>
      <c r="BC31" s="623"/>
      <c r="BD31" s="623"/>
      <c r="BE31" s="623"/>
      <c r="BF31" s="624"/>
      <c r="BG31" s="692">
        <v>99.4</v>
      </c>
      <c r="BH31" s="680"/>
      <c r="BI31" s="680"/>
      <c r="BJ31" s="680"/>
      <c r="BK31" s="680"/>
      <c r="BL31" s="680"/>
      <c r="BM31" s="631">
        <v>95.8</v>
      </c>
      <c r="BN31" s="680"/>
      <c r="BO31" s="680"/>
      <c r="BP31" s="680"/>
      <c r="BQ31" s="681"/>
      <c r="BR31" s="692">
        <v>99.2</v>
      </c>
      <c r="BS31" s="680"/>
      <c r="BT31" s="680"/>
      <c r="BU31" s="680"/>
      <c r="BV31" s="680"/>
      <c r="BW31" s="680"/>
      <c r="BX31" s="631">
        <v>95.1</v>
      </c>
      <c r="BY31" s="680"/>
      <c r="BZ31" s="680"/>
      <c r="CA31" s="680"/>
      <c r="CB31" s="681"/>
      <c r="CD31" s="674"/>
      <c r="CE31" s="675"/>
      <c r="CF31" s="633" t="s">
        <v>300</v>
      </c>
      <c r="CG31" s="634"/>
      <c r="CH31" s="634"/>
      <c r="CI31" s="634"/>
      <c r="CJ31" s="634"/>
      <c r="CK31" s="634"/>
      <c r="CL31" s="634"/>
      <c r="CM31" s="634"/>
      <c r="CN31" s="634"/>
      <c r="CO31" s="634"/>
      <c r="CP31" s="634"/>
      <c r="CQ31" s="635"/>
      <c r="CR31" s="636">
        <v>32056</v>
      </c>
      <c r="CS31" s="668"/>
      <c r="CT31" s="668"/>
      <c r="CU31" s="668"/>
      <c r="CV31" s="668"/>
      <c r="CW31" s="668"/>
      <c r="CX31" s="668"/>
      <c r="CY31" s="669"/>
      <c r="CZ31" s="641">
        <v>0.3</v>
      </c>
      <c r="DA31" s="666"/>
      <c r="DB31" s="666"/>
      <c r="DC31" s="670"/>
      <c r="DD31" s="645">
        <v>32056</v>
      </c>
      <c r="DE31" s="668"/>
      <c r="DF31" s="668"/>
      <c r="DG31" s="668"/>
      <c r="DH31" s="668"/>
      <c r="DI31" s="668"/>
      <c r="DJ31" s="668"/>
      <c r="DK31" s="669"/>
      <c r="DL31" s="645">
        <v>32056</v>
      </c>
      <c r="DM31" s="668"/>
      <c r="DN31" s="668"/>
      <c r="DO31" s="668"/>
      <c r="DP31" s="668"/>
      <c r="DQ31" s="668"/>
      <c r="DR31" s="668"/>
      <c r="DS31" s="668"/>
      <c r="DT31" s="668"/>
      <c r="DU31" s="668"/>
      <c r="DV31" s="669"/>
      <c r="DW31" s="641">
        <v>0.6</v>
      </c>
      <c r="DX31" s="666"/>
      <c r="DY31" s="666"/>
      <c r="DZ31" s="666"/>
      <c r="EA31" s="666"/>
      <c r="EB31" s="666"/>
      <c r="EC31" s="667"/>
    </row>
    <row r="32" spans="2:133" ht="11.25" customHeight="1" x14ac:dyDescent="0.15">
      <c r="B32" s="633" t="s">
        <v>301</v>
      </c>
      <c r="C32" s="634"/>
      <c r="D32" s="634"/>
      <c r="E32" s="634"/>
      <c r="F32" s="634"/>
      <c r="G32" s="634"/>
      <c r="H32" s="634"/>
      <c r="I32" s="634"/>
      <c r="J32" s="634"/>
      <c r="K32" s="634"/>
      <c r="L32" s="634"/>
      <c r="M32" s="634"/>
      <c r="N32" s="634"/>
      <c r="O32" s="634"/>
      <c r="P32" s="634"/>
      <c r="Q32" s="635"/>
      <c r="R32" s="636">
        <v>488004</v>
      </c>
      <c r="S32" s="637"/>
      <c r="T32" s="637"/>
      <c r="U32" s="637"/>
      <c r="V32" s="637"/>
      <c r="W32" s="637"/>
      <c r="X32" s="637"/>
      <c r="Y32" s="638"/>
      <c r="Z32" s="639">
        <v>4.7</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196" t="s">
        <v>302</v>
      </c>
      <c r="AX32" s="633" t="s">
        <v>303</v>
      </c>
      <c r="AY32" s="634"/>
      <c r="AZ32" s="634"/>
      <c r="BA32" s="634"/>
      <c r="BB32" s="634"/>
      <c r="BC32" s="634"/>
      <c r="BD32" s="634"/>
      <c r="BE32" s="634"/>
      <c r="BF32" s="635"/>
      <c r="BG32" s="693">
        <v>99.7</v>
      </c>
      <c r="BH32" s="668"/>
      <c r="BI32" s="668"/>
      <c r="BJ32" s="668"/>
      <c r="BK32" s="668"/>
      <c r="BL32" s="668"/>
      <c r="BM32" s="642">
        <v>98</v>
      </c>
      <c r="BN32" s="668"/>
      <c r="BO32" s="668"/>
      <c r="BP32" s="668"/>
      <c r="BQ32" s="691"/>
      <c r="BR32" s="693">
        <v>99.3</v>
      </c>
      <c r="BS32" s="668"/>
      <c r="BT32" s="668"/>
      <c r="BU32" s="668"/>
      <c r="BV32" s="668"/>
      <c r="BW32" s="668"/>
      <c r="BX32" s="642">
        <v>97.3</v>
      </c>
      <c r="BY32" s="668"/>
      <c r="BZ32" s="668"/>
      <c r="CA32" s="668"/>
      <c r="CB32" s="691"/>
      <c r="CD32" s="676"/>
      <c r="CE32" s="677"/>
      <c r="CF32" s="633" t="s">
        <v>304</v>
      </c>
      <c r="CG32" s="634"/>
      <c r="CH32" s="634"/>
      <c r="CI32" s="634"/>
      <c r="CJ32" s="634"/>
      <c r="CK32" s="634"/>
      <c r="CL32" s="634"/>
      <c r="CM32" s="634"/>
      <c r="CN32" s="634"/>
      <c r="CO32" s="634"/>
      <c r="CP32" s="634"/>
      <c r="CQ32" s="635"/>
      <c r="CR32" s="636" t="s">
        <v>122</v>
      </c>
      <c r="CS32" s="637"/>
      <c r="CT32" s="637"/>
      <c r="CU32" s="637"/>
      <c r="CV32" s="637"/>
      <c r="CW32" s="637"/>
      <c r="CX32" s="637"/>
      <c r="CY32" s="638"/>
      <c r="CZ32" s="641" t="s">
        <v>122</v>
      </c>
      <c r="DA32" s="666"/>
      <c r="DB32" s="666"/>
      <c r="DC32" s="670"/>
      <c r="DD32" s="645" t="s">
        <v>122</v>
      </c>
      <c r="DE32" s="637"/>
      <c r="DF32" s="637"/>
      <c r="DG32" s="637"/>
      <c r="DH32" s="637"/>
      <c r="DI32" s="637"/>
      <c r="DJ32" s="637"/>
      <c r="DK32" s="638"/>
      <c r="DL32" s="645" t="s">
        <v>122</v>
      </c>
      <c r="DM32" s="637"/>
      <c r="DN32" s="637"/>
      <c r="DO32" s="637"/>
      <c r="DP32" s="637"/>
      <c r="DQ32" s="637"/>
      <c r="DR32" s="637"/>
      <c r="DS32" s="637"/>
      <c r="DT32" s="637"/>
      <c r="DU32" s="637"/>
      <c r="DV32" s="638"/>
      <c r="DW32" s="641" t="s">
        <v>122</v>
      </c>
      <c r="DX32" s="666"/>
      <c r="DY32" s="666"/>
      <c r="DZ32" s="666"/>
      <c r="EA32" s="666"/>
      <c r="EB32" s="666"/>
      <c r="EC32" s="667"/>
    </row>
    <row r="33" spans="2:133" ht="11.25" customHeight="1" x14ac:dyDescent="0.15">
      <c r="B33" s="633" t="s">
        <v>305</v>
      </c>
      <c r="C33" s="634"/>
      <c r="D33" s="634"/>
      <c r="E33" s="634"/>
      <c r="F33" s="634"/>
      <c r="G33" s="634"/>
      <c r="H33" s="634"/>
      <c r="I33" s="634"/>
      <c r="J33" s="634"/>
      <c r="K33" s="634"/>
      <c r="L33" s="634"/>
      <c r="M33" s="634"/>
      <c r="N33" s="634"/>
      <c r="O33" s="634"/>
      <c r="P33" s="634"/>
      <c r="Q33" s="635"/>
      <c r="R33" s="636">
        <v>42978</v>
      </c>
      <c r="S33" s="637"/>
      <c r="T33" s="637"/>
      <c r="U33" s="637"/>
      <c r="V33" s="637"/>
      <c r="W33" s="637"/>
      <c r="X33" s="637"/>
      <c r="Y33" s="638"/>
      <c r="Z33" s="639">
        <v>0.4</v>
      </c>
      <c r="AA33" s="639"/>
      <c r="AB33" s="639"/>
      <c r="AC33" s="639"/>
      <c r="AD33" s="640">
        <v>5064</v>
      </c>
      <c r="AE33" s="640"/>
      <c r="AF33" s="640"/>
      <c r="AG33" s="640"/>
      <c r="AH33" s="640"/>
      <c r="AI33" s="640"/>
      <c r="AJ33" s="640"/>
      <c r="AK33" s="640"/>
      <c r="AL33" s="641">
        <v>0.1</v>
      </c>
      <c r="AM33" s="642"/>
      <c r="AN33" s="642"/>
      <c r="AO33" s="643"/>
      <c r="AP33" s="686"/>
      <c r="AQ33" s="687"/>
      <c r="AR33" s="687"/>
      <c r="AS33" s="687"/>
      <c r="AT33" s="690"/>
      <c r="AU33" s="201"/>
      <c r="AV33" s="201"/>
      <c r="AW33" s="201"/>
      <c r="AX33" s="657" t="s">
        <v>306</v>
      </c>
      <c r="AY33" s="658"/>
      <c r="AZ33" s="658"/>
      <c r="BA33" s="658"/>
      <c r="BB33" s="658"/>
      <c r="BC33" s="658"/>
      <c r="BD33" s="658"/>
      <c r="BE33" s="658"/>
      <c r="BF33" s="659"/>
      <c r="BG33" s="694">
        <v>99.2</v>
      </c>
      <c r="BH33" s="695"/>
      <c r="BI33" s="695"/>
      <c r="BJ33" s="695"/>
      <c r="BK33" s="695"/>
      <c r="BL33" s="695"/>
      <c r="BM33" s="696">
        <v>94.4</v>
      </c>
      <c r="BN33" s="695"/>
      <c r="BO33" s="695"/>
      <c r="BP33" s="695"/>
      <c r="BQ33" s="697"/>
      <c r="BR33" s="694">
        <v>99.2</v>
      </c>
      <c r="BS33" s="695"/>
      <c r="BT33" s="695"/>
      <c r="BU33" s="695"/>
      <c r="BV33" s="695"/>
      <c r="BW33" s="695"/>
      <c r="BX33" s="696">
        <v>93.7</v>
      </c>
      <c r="BY33" s="695"/>
      <c r="BZ33" s="695"/>
      <c r="CA33" s="695"/>
      <c r="CB33" s="697"/>
      <c r="CD33" s="633" t="s">
        <v>307</v>
      </c>
      <c r="CE33" s="634"/>
      <c r="CF33" s="634"/>
      <c r="CG33" s="634"/>
      <c r="CH33" s="634"/>
      <c r="CI33" s="634"/>
      <c r="CJ33" s="634"/>
      <c r="CK33" s="634"/>
      <c r="CL33" s="634"/>
      <c r="CM33" s="634"/>
      <c r="CN33" s="634"/>
      <c r="CO33" s="634"/>
      <c r="CP33" s="634"/>
      <c r="CQ33" s="635"/>
      <c r="CR33" s="636">
        <v>4306061</v>
      </c>
      <c r="CS33" s="668"/>
      <c r="CT33" s="668"/>
      <c r="CU33" s="668"/>
      <c r="CV33" s="668"/>
      <c r="CW33" s="668"/>
      <c r="CX33" s="668"/>
      <c r="CY33" s="669"/>
      <c r="CZ33" s="641">
        <v>44.2</v>
      </c>
      <c r="DA33" s="666"/>
      <c r="DB33" s="666"/>
      <c r="DC33" s="670"/>
      <c r="DD33" s="645">
        <v>3321377</v>
      </c>
      <c r="DE33" s="668"/>
      <c r="DF33" s="668"/>
      <c r="DG33" s="668"/>
      <c r="DH33" s="668"/>
      <c r="DI33" s="668"/>
      <c r="DJ33" s="668"/>
      <c r="DK33" s="669"/>
      <c r="DL33" s="645">
        <v>2398429</v>
      </c>
      <c r="DM33" s="668"/>
      <c r="DN33" s="668"/>
      <c r="DO33" s="668"/>
      <c r="DP33" s="668"/>
      <c r="DQ33" s="668"/>
      <c r="DR33" s="668"/>
      <c r="DS33" s="668"/>
      <c r="DT33" s="668"/>
      <c r="DU33" s="668"/>
      <c r="DV33" s="669"/>
      <c r="DW33" s="641">
        <v>42.5</v>
      </c>
      <c r="DX33" s="666"/>
      <c r="DY33" s="666"/>
      <c r="DZ33" s="666"/>
      <c r="EA33" s="666"/>
      <c r="EB33" s="666"/>
      <c r="EC33" s="667"/>
    </row>
    <row r="34" spans="2:133" ht="11.25" customHeight="1" x14ac:dyDescent="0.15">
      <c r="B34" s="633" t="s">
        <v>308</v>
      </c>
      <c r="C34" s="634"/>
      <c r="D34" s="634"/>
      <c r="E34" s="634"/>
      <c r="F34" s="634"/>
      <c r="G34" s="634"/>
      <c r="H34" s="634"/>
      <c r="I34" s="634"/>
      <c r="J34" s="634"/>
      <c r="K34" s="634"/>
      <c r="L34" s="634"/>
      <c r="M34" s="634"/>
      <c r="N34" s="634"/>
      <c r="O34" s="634"/>
      <c r="P34" s="634"/>
      <c r="Q34" s="635"/>
      <c r="R34" s="636">
        <v>573664</v>
      </c>
      <c r="S34" s="637"/>
      <c r="T34" s="637"/>
      <c r="U34" s="637"/>
      <c r="V34" s="637"/>
      <c r="W34" s="637"/>
      <c r="X34" s="637"/>
      <c r="Y34" s="638"/>
      <c r="Z34" s="639">
        <v>5.5</v>
      </c>
      <c r="AA34" s="639"/>
      <c r="AB34" s="639"/>
      <c r="AC34" s="639"/>
      <c r="AD34" s="640" t="s">
        <v>122</v>
      </c>
      <c r="AE34" s="640"/>
      <c r="AF34" s="640"/>
      <c r="AG34" s="640"/>
      <c r="AH34" s="640"/>
      <c r="AI34" s="640"/>
      <c r="AJ34" s="640"/>
      <c r="AK34" s="640"/>
      <c r="AL34" s="641" t="s">
        <v>122</v>
      </c>
      <c r="AM34" s="642"/>
      <c r="AN34" s="642"/>
      <c r="AO34" s="643"/>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33" t="s">
        <v>309</v>
      </c>
      <c r="CE34" s="634"/>
      <c r="CF34" s="634"/>
      <c r="CG34" s="634"/>
      <c r="CH34" s="634"/>
      <c r="CI34" s="634"/>
      <c r="CJ34" s="634"/>
      <c r="CK34" s="634"/>
      <c r="CL34" s="634"/>
      <c r="CM34" s="634"/>
      <c r="CN34" s="634"/>
      <c r="CO34" s="634"/>
      <c r="CP34" s="634"/>
      <c r="CQ34" s="635"/>
      <c r="CR34" s="636">
        <v>1614615</v>
      </c>
      <c r="CS34" s="637"/>
      <c r="CT34" s="637"/>
      <c r="CU34" s="637"/>
      <c r="CV34" s="637"/>
      <c r="CW34" s="637"/>
      <c r="CX34" s="637"/>
      <c r="CY34" s="638"/>
      <c r="CZ34" s="641">
        <v>16.600000000000001</v>
      </c>
      <c r="DA34" s="666"/>
      <c r="DB34" s="666"/>
      <c r="DC34" s="670"/>
      <c r="DD34" s="645">
        <v>1281904</v>
      </c>
      <c r="DE34" s="637"/>
      <c r="DF34" s="637"/>
      <c r="DG34" s="637"/>
      <c r="DH34" s="637"/>
      <c r="DI34" s="637"/>
      <c r="DJ34" s="637"/>
      <c r="DK34" s="638"/>
      <c r="DL34" s="645">
        <v>885060</v>
      </c>
      <c r="DM34" s="637"/>
      <c r="DN34" s="637"/>
      <c r="DO34" s="637"/>
      <c r="DP34" s="637"/>
      <c r="DQ34" s="637"/>
      <c r="DR34" s="637"/>
      <c r="DS34" s="637"/>
      <c r="DT34" s="637"/>
      <c r="DU34" s="637"/>
      <c r="DV34" s="638"/>
      <c r="DW34" s="641">
        <v>15.7</v>
      </c>
      <c r="DX34" s="666"/>
      <c r="DY34" s="666"/>
      <c r="DZ34" s="666"/>
      <c r="EA34" s="666"/>
      <c r="EB34" s="666"/>
      <c r="EC34" s="667"/>
    </row>
    <row r="35" spans="2:133" ht="11.25" customHeight="1" x14ac:dyDescent="0.15">
      <c r="B35" s="633" t="s">
        <v>310</v>
      </c>
      <c r="C35" s="634"/>
      <c r="D35" s="634"/>
      <c r="E35" s="634"/>
      <c r="F35" s="634"/>
      <c r="G35" s="634"/>
      <c r="H35" s="634"/>
      <c r="I35" s="634"/>
      <c r="J35" s="634"/>
      <c r="K35" s="634"/>
      <c r="L35" s="634"/>
      <c r="M35" s="634"/>
      <c r="N35" s="634"/>
      <c r="O35" s="634"/>
      <c r="P35" s="634"/>
      <c r="Q35" s="635"/>
      <c r="R35" s="636">
        <v>11986</v>
      </c>
      <c r="S35" s="637"/>
      <c r="T35" s="637"/>
      <c r="U35" s="637"/>
      <c r="V35" s="637"/>
      <c r="W35" s="637"/>
      <c r="X35" s="637"/>
      <c r="Y35" s="638"/>
      <c r="Z35" s="639">
        <v>0.1</v>
      </c>
      <c r="AA35" s="639"/>
      <c r="AB35" s="639"/>
      <c r="AC35" s="639"/>
      <c r="AD35" s="640" t="s">
        <v>122</v>
      </c>
      <c r="AE35" s="640"/>
      <c r="AF35" s="640"/>
      <c r="AG35" s="640"/>
      <c r="AH35" s="640"/>
      <c r="AI35" s="640"/>
      <c r="AJ35" s="640"/>
      <c r="AK35" s="640"/>
      <c r="AL35" s="641" t="s">
        <v>122</v>
      </c>
      <c r="AM35" s="642"/>
      <c r="AN35" s="642"/>
      <c r="AO35" s="643"/>
      <c r="AP35" s="206"/>
      <c r="AQ35" s="618" t="s">
        <v>311</v>
      </c>
      <c r="AR35" s="619"/>
      <c r="AS35" s="619"/>
      <c r="AT35" s="619"/>
      <c r="AU35" s="619"/>
      <c r="AV35" s="619"/>
      <c r="AW35" s="619"/>
      <c r="AX35" s="619"/>
      <c r="AY35" s="619"/>
      <c r="AZ35" s="619"/>
      <c r="BA35" s="619"/>
      <c r="BB35" s="619"/>
      <c r="BC35" s="619"/>
      <c r="BD35" s="619"/>
      <c r="BE35" s="619"/>
      <c r="BF35" s="620"/>
      <c r="BG35" s="618" t="s">
        <v>312</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313</v>
      </c>
      <c r="CE35" s="634"/>
      <c r="CF35" s="634"/>
      <c r="CG35" s="634"/>
      <c r="CH35" s="634"/>
      <c r="CI35" s="634"/>
      <c r="CJ35" s="634"/>
      <c r="CK35" s="634"/>
      <c r="CL35" s="634"/>
      <c r="CM35" s="634"/>
      <c r="CN35" s="634"/>
      <c r="CO35" s="634"/>
      <c r="CP35" s="634"/>
      <c r="CQ35" s="635"/>
      <c r="CR35" s="636">
        <v>107952</v>
      </c>
      <c r="CS35" s="668"/>
      <c r="CT35" s="668"/>
      <c r="CU35" s="668"/>
      <c r="CV35" s="668"/>
      <c r="CW35" s="668"/>
      <c r="CX35" s="668"/>
      <c r="CY35" s="669"/>
      <c r="CZ35" s="641">
        <v>1.1000000000000001</v>
      </c>
      <c r="DA35" s="666"/>
      <c r="DB35" s="666"/>
      <c r="DC35" s="670"/>
      <c r="DD35" s="645">
        <v>90806</v>
      </c>
      <c r="DE35" s="668"/>
      <c r="DF35" s="668"/>
      <c r="DG35" s="668"/>
      <c r="DH35" s="668"/>
      <c r="DI35" s="668"/>
      <c r="DJ35" s="668"/>
      <c r="DK35" s="669"/>
      <c r="DL35" s="645">
        <v>68299</v>
      </c>
      <c r="DM35" s="668"/>
      <c r="DN35" s="668"/>
      <c r="DO35" s="668"/>
      <c r="DP35" s="668"/>
      <c r="DQ35" s="668"/>
      <c r="DR35" s="668"/>
      <c r="DS35" s="668"/>
      <c r="DT35" s="668"/>
      <c r="DU35" s="668"/>
      <c r="DV35" s="669"/>
      <c r="DW35" s="641">
        <v>1.2</v>
      </c>
      <c r="DX35" s="666"/>
      <c r="DY35" s="666"/>
      <c r="DZ35" s="666"/>
      <c r="EA35" s="666"/>
      <c r="EB35" s="666"/>
      <c r="EC35" s="667"/>
    </row>
    <row r="36" spans="2:133" ht="11.25" customHeight="1" x14ac:dyDescent="0.15">
      <c r="B36" s="633" t="s">
        <v>314</v>
      </c>
      <c r="C36" s="634"/>
      <c r="D36" s="634"/>
      <c r="E36" s="634"/>
      <c r="F36" s="634"/>
      <c r="G36" s="634"/>
      <c r="H36" s="634"/>
      <c r="I36" s="634"/>
      <c r="J36" s="634"/>
      <c r="K36" s="634"/>
      <c r="L36" s="634"/>
      <c r="M36" s="634"/>
      <c r="N36" s="634"/>
      <c r="O36" s="634"/>
      <c r="P36" s="634"/>
      <c r="Q36" s="635"/>
      <c r="R36" s="636">
        <v>459482</v>
      </c>
      <c r="S36" s="637"/>
      <c r="T36" s="637"/>
      <c r="U36" s="637"/>
      <c r="V36" s="637"/>
      <c r="W36" s="637"/>
      <c r="X36" s="637"/>
      <c r="Y36" s="638"/>
      <c r="Z36" s="639">
        <v>4.4000000000000004</v>
      </c>
      <c r="AA36" s="639"/>
      <c r="AB36" s="639"/>
      <c r="AC36" s="639"/>
      <c r="AD36" s="640" t="s">
        <v>122</v>
      </c>
      <c r="AE36" s="640"/>
      <c r="AF36" s="640"/>
      <c r="AG36" s="640"/>
      <c r="AH36" s="640"/>
      <c r="AI36" s="640"/>
      <c r="AJ36" s="640"/>
      <c r="AK36" s="640"/>
      <c r="AL36" s="641" t="s">
        <v>122</v>
      </c>
      <c r="AM36" s="642"/>
      <c r="AN36" s="642"/>
      <c r="AO36" s="643"/>
      <c r="AP36" s="206"/>
      <c r="AQ36" s="702" t="s">
        <v>315</v>
      </c>
      <c r="AR36" s="703"/>
      <c r="AS36" s="703"/>
      <c r="AT36" s="703"/>
      <c r="AU36" s="703"/>
      <c r="AV36" s="703"/>
      <c r="AW36" s="703"/>
      <c r="AX36" s="703"/>
      <c r="AY36" s="704"/>
      <c r="AZ36" s="625">
        <v>1410998</v>
      </c>
      <c r="BA36" s="626"/>
      <c r="BB36" s="626"/>
      <c r="BC36" s="626"/>
      <c r="BD36" s="626"/>
      <c r="BE36" s="626"/>
      <c r="BF36" s="698"/>
      <c r="BG36" s="622" t="s">
        <v>316</v>
      </c>
      <c r="BH36" s="623"/>
      <c r="BI36" s="623"/>
      <c r="BJ36" s="623"/>
      <c r="BK36" s="623"/>
      <c r="BL36" s="623"/>
      <c r="BM36" s="623"/>
      <c r="BN36" s="623"/>
      <c r="BO36" s="623"/>
      <c r="BP36" s="623"/>
      <c r="BQ36" s="623"/>
      <c r="BR36" s="623"/>
      <c r="BS36" s="623"/>
      <c r="BT36" s="623"/>
      <c r="BU36" s="624"/>
      <c r="BV36" s="625">
        <v>27367</v>
      </c>
      <c r="BW36" s="626"/>
      <c r="BX36" s="626"/>
      <c r="BY36" s="626"/>
      <c r="BZ36" s="626"/>
      <c r="CA36" s="626"/>
      <c r="CB36" s="698"/>
      <c r="CD36" s="633" t="s">
        <v>317</v>
      </c>
      <c r="CE36" s="634"/>
      <c r="CF36" s="634"/>
      <c r="CG36" s="634"/>
      <c r="CH36" s="634"/>
      <c r="CI36" s="634"/>
      <c r="CJ36" s="634"/>
      <c r="CK36" s="634"/>
      <c r="CL36" s="634"/>
      <c r="CM36" s="634"/>
      <c r="CN36" s="634"/>
      <c r="CO36" s="634"/>
      <c r="CP36" s="634"/>
      <c r="CQ36" s="635"/>
      <c r="CR36" s="636">
        <v>1449349</v>
      </c>
      <c r="CS36" s="637"/>
      <c r="CT36" s="637"/>
      <c r="CU36" s="637"/>
      <c r="CV36" s="637"/>
      <c r="CW36" s="637"/>
      <c r="CX36" s="637"/>
      <c r="CY36" s="638"/>
      <c r="CZ36" s="641">
        <v>14.9</v>
      </c>
      <c r="DA36" s="666"/>
      <c r="DB36" s="666"/>
      <c r="DC36" s="670"/>
      <c r="DD36" s="645">
        <v>1170341</v>
      </c>
      <c r="DE36" s="637"/>
      <c r="DF36" s="637"/>
      <c r="DG36" s="637"/>
      <c r="DH36" s="637"/>
      <c r="DI36" s="637"/>
      <c r="DJ36" s="637"/>
      <c r="DK36" s="638"/>
      <c r="DL36" s="645">
        <v>799068</v>
      </c>
      <c r="DM36" s="637"/>
      <c r="DN36" s="637"/>
      <c r="DO36" s="637"/>
      <c r="DP36" s="637"/>
      <c r="DQ36" s="637"/>
      <c r="DR36" s="637"/>
      <c r="DS36" s="637"/>
      <c r="DT36" s="637"/>
      <c r="DU36" s="637"/>
      <c r="DV36" s="638"/>
      <c r="DW36" s="641">
        <v>14.2</v>
      </c>
      <c r="DX36" s="666"/>
      <c r="DY36" s="666"/>
      <c r="DZ36" s="666"/>
      <c r="EA36" s="666"/>
      <c r="EB36" s="666"/>
      <c r="EC36" s="667"/>
    </row>
    <row r="37" spans="2:133" ht="11.25" customHeight="1" x14ac:dyDescent="0.15">
      <c r="B37" s="633" t="s">
        <v>318</v>
      </c>
      <c r="C37" s="634"/>
      <c r="D37" s="634"/>
      <c r="E37" s="634"/>
      <c r="F37" s="634"/>
      <c r="G37" s="634"/>
      <c r="H37" s="634"/>
      <c r="I37" s="634"/>
      <c r="J37" s="634"/>
      <c r="K37" s="634"/>
      <c r="L37" s="634"/>
      <c r="M37" s="634"/>
      <c r="N37" s="634"/>
      <c r="O37" s="634"/>
      <c r="P37" s="634"/>
      <c r="Q37" s="635"/>
      <c r="R37" s="636">
        <v>385181</v>
      </c>
      <c r="S37" s="637"/>
      <c r="T37" s="637"/>
      <c r="U37" s="637"/>
      <c r="V37" s="637"/>
      <c r="W37" s="637"/>
      <c r="X37" s="637"/>
      <c r="Y37" s="638"/>
      <c r="Z37" s="639">
        <v>3.7</v>
      </c>
      <c r="AA37" s="639"/>
      <c r="AB37" s="639"/>
      <c r="AC37" s="639"/>
      <c r="AD37" s="640">
        <v>27233</v>
      </c>
      <c r="AE37" s="640"/>
      <c r="AF37" s="640"/>
      <c r="AG37" s="640"/>
      <c r="AH37" s="640"/>
      <c r="AI37" s="640"/>
      <c r="AJ37" s="640"/>
      <c r="AK37" s="640"/>
      <c r="AL37" s="641">
        <v>0.5</v>
      </c>
      <c r="AM37" s="642"/>
      <c r="AN37" s="642"/>
      <c r="AO37" s="643"/>
      <c r="AQ37" s="699" t="s">
        <v>319</v>
      </c>
      <c r="AR37" s="700"/>
      <c r="AS37" s="700"/>
      <c r="AT37" s="700"/>
      <c r="AU37" s="700"/>
      <c r="AV37" s="700"/>
      <c r="AW37" s="700"/>
      <c r="AX37" s="700"/>
      <c r="AY37" s="701"/>
      <c r="AZ37" s="636">
        <v>518614</v>
      </c>
      <c r="BA37" s="637"/>
      <c r="BB37" s="637"/>
      <c r="BC37" s="637"/>
      <c r="BD37" s="668"/>
      <c r="BE37" s="668"/>
      <c r="BF37" s="691"/>
      <c r="BG37" s="633" t="s">
        <v>320</v>
      </c>
      <c r="BH37" s="634"/>
      <c r="BI37" s="634"/>
      <c r="BJ37" s="634"/>
      <c r="BK37" s="634"/>
      <c r="BL37" s="634"/>
      <c r="BM37" s="634"/>
      <c r="BN37" s="634"/>
      <c r="BO37" s="634"/>
      <c r="BP37" s="634"/>
      <c r="BQ37" s="634"/>
      <c r="BR37" s="634"/>
      <c r="BS37" s="634"/>
      <c r="BT37" s="634"/>
      <c r="BU37" s="635"/>
      <c r="BV37" s="636">
        <v>75</v>
      </c>
      <c r="BW37" s="637"/>
      <c r="BX37" s="637"/>
      <c r="BY37" s="637"/>
      <c r="BZ37" s="637"/>
      <c r="CA37" s="637"/>
      <c r="CB37" s="646"/>
      <c r="CD37" s="633" t="s">
        <v>321</v>
      </c>
      <c r="CE37" s="634"/>
      <c r="CF37" s="634"/>
      <c r="CG37" s="634"/>
      <c r="CH37" s="634"/>
      <c r="CI37" s="634"/>
      <c r="CJ37" s="634"/>
      <c r="CK37" s="634"/>
      <c r="CL37" s="634"/>
      <c r="CM37" s="634"/>
      <c r="CN37" s="634"/>
      <c r="CO37" s="634"/>
      <c r="CP37" s="634"/>
      <c r="CQ37" s="635"/>
      <c r="CR37" s="636">
        <v>395132</v>
      </c>
      <c r="CS37" s="668"/>
      <c r="CT37" s="668"/>
      <c r="CU37" s="668"/>
      <c r="CV37" s="668"/>
      <c r="CW37" s="668"/>
      <c r="CX37" s="668"/>
      <c r="CY37" s="669"/>
      <c r="CZ37" s="641">
        <v>4.0999999999999996</v>
      </c>
      <c r="DA37" s="666"/>
      <c r="DB37" s="666"/>
      <c r="DC37" s="670"/>
      <c r="DD37" s="645">
        <v>392701</v>
      </c>
      <c r="DE37" s="668"/>
      <c r="DF37" s="668"/>
      <c r="DG37" s="668"/>
      <c r="DH37" s="668"/>
      <c r="DI37" s="668"/>
      <c r="DJ37" s="668"/>
      <c r="DK37" s="669"/>
      <c r="DL37" s="645">
        <v>392701</v>
      </c>
      <c r="DM37" s="668"/>
      <c r="DN37" s="668"/>
      <c r="DO37" s="668"/>
      <c r="DP37" s="668"/>
      <c r="DQ37" s="668"/>
      <c r="DR37" s="668"/>
      <c r="DS37" s="668"/>
      <c r="DT37" s="668"/>
      <c r="DU37" s="668"/>
      <c r="DV37" s="669"/>
      <c r="DW37" s="641">
        <v>7</v>
      </c>
      <c r="DX37" s="666"/>
      <c r="DY37" s="666"/>
      <c r="DZ37" s="666"/>
      <c r="EA37" s="666"/>
      <c r="EB37" s="666"/>
      <c r="EC37" s="667"/>
    </row>
    <row r="38" spans="2:133" ht="11.25" customHeight="1" x14ac:dyDescent="0.15">
      <c r="B38" s="633" t="s">
        <v>322</v>
      </c>
      <c r="C38" s="634"/>
      <c r="D38" s="634"/>
      <c r="E38" s="634"/>
      <c r="F38" s="634"/>
      <c r="G38" s="634"/>
      <c r="H38" s="634"/>
      <c r="I38" s="634"/>
      <c r="J38" s="634"/>
      <c r="K38" s="634"/>
      <c r="L38" s="634"/>
      <c r="M38" s="634"/>
      <c r="N38" s="634"/>
      <c r="O38" s="634"/>
      <c r="P38" s="634"/>
      <c r="Q38" s="635"/>
      <c r="R38" s="636">
        <v>1385969</v>
      </c>
      <c r="S38" s="637"/>
      <c r="T38" s="637"/>
      <c r="U38" s="637"/>
      <c r="V38" s="637"/>
      <c r="W38" s="637"/>
      <c r="X38" s="637"/>
      <c r="Y38" s="638"/>
      <c r="Z38" s="639">
        <v>13.4</v>
      </c>
      <c r="AA38" s="639"/>
      <c r="AB38" s="639"/>
      <c r="AC38" s="639"/>
      <c r="AD38" s="640" t="s">
        <v>122</v>
      </c>
      <c r="AE38" s="640"/>
      <c r="AF38" s="640"/>
      <c r="AG38" s="640"/>
      <c r="AH38" s="640"/>
      <c r="AI38" s="640"/>
      <c r="AJ38" s="640"/>
      <c r="AK38" s="640"/>
      <c r="AL38" s="641" t="s">
        <v>122</v>
      </c>
      <c r="AM38" s="642"/>
      <c r="AN38" s="642"/>
      <c r="AO38" s="643"/>
      <c r="AQ38" s="699" t="s">
        <v>323</v>
      </c>
      <c r="AR38" s="700"/>
      <c r="AS38" s="700"/>
      <c r="AT38" s="700"/>
      <c r="AU38" s="700"/>
      <c r="AV38" s="700"/>
      <c r="AW38" s="700"/>
      <c r="AX38" s="700"/>
      <c r="AY38" s="701"/>
      <c r="AZ38" s="636">
        <v>71940</v>
      </c>
      <c r="BA38" s="637"/>
      <c r="BB38" s="637"/>
      <c r="BC38" s="637"/>
      <c r="BD38" s="668"/>
      <c r="BE38" s="668"/>
      <c r="BF38" s="691"/>
      <c r="BG38" s="633" t="s">
        <v>324</v>
      </c>
      <c r="BH38" s="634"/>
      <c r="BI38" s="634"/>
      <c r="BJ38" s="634"/>
      <c r="BK38" s="634"/>
      <c r="BL38" s="634"/>
      <c r="BM38" s="634"/>
      <c r="BN38" s="634"/>
      <c r="BO38" s="634"/>
      <c r="BP38" s="634"/>
      <c r="BQ38" s="634"/>
      <c r="BR38" s="634"/>
      <c r="BS38" s="634"/>
      <c r="BT38" s="634"/>
      <c r="BU38" s="635"/>
      <c r="BV38" s="636">
        <v>1811</v>
      </c>
      <c r="BW38" s="637"/>
      <c r="BX38" s="637"/>
      <c r="BY38" s="637"/>
      <c r="BZ38" s="637"/>
      <c r="CA38" s="637"/>
      <c r="CB38" s="646"/>
      <c r="CD38" s="633" t="s">
        <v>325</v>
      </c>
      <c r="CE38" s="634"/>
      <c r="CF38" s="634"/>
      <c r="CG38" s="634"/>
      <c r="CH38" s="634"/>
      <c r="CI38" s="634"/>
      <c r="CJ38" s="634"/>
      <c r="CK38" s="634"/>
      <c r="CL38" s="634"/>
      <c r="CM38" s="634"/>
      <c r="CN38" s="634"/>
      <c r="CO38" s="634"/>
      <c r="CP38" s="634"/>
      <c r="CQ38" s="635"/>
      <c r="CR38" s="636">
        <v>866398</v>
      </c>
      <c r="CS38" s="637"/>
      <c r="CT38" s="637"/>
      <c r="CU38" s="637"/>
      <c r="CV38" s="637"/>
      <c r="CW38" s="637"/>
      <c r="CX38" s="637"/>
      <c r="CY38" s="638"/>
      <c r="CZ38" s="641">
        <v>8.9</v>
      </c>
      <c r="DA38" s="666"/>
      <c r="DB38" s="666"/>
      <c r="DC38" s="670"/>
      <c r="DD38" s="645">
        <v>728758</v>
      </c>
      <c r="DE38" s="637"/>
      <c r="DF38" s="637"/>
      <c r="DG38" s="637"/>
      <c r="DH38" s="637"/>
      <c r="DI38" s="637"/>
      <c r="DJ38" s="637"/>
      <c r="DK38" s="638"/>
      <c r="DL38" s="645">
        <v>646002</v>
      </c>
      <c r="DM38" s="637"/>
      <c r="DN38" s="637"/>
      <c r="DO38" s="637"/>
      <c r="DP38" s="637"/>
      <c r="DQ38" s="637"/>
      <c r="DR38" s="637"/>
      <c r="DS38" s="637"/>
      <c r="DT38" s="637"/>
      <c r="DU38" s="637"/>
      <c r="DV38" s="638"/>
      <c r="DW38" s="641">
        <v>11.4</v>
      </c>
      <c r="DX38" s="666"/>
      <c r="DY38" s="666"/>
      <c r="DZ38" s="666"/>
      <c r="EA38" s="666"/>
      <c r="EB38" s="666"/>
      <c r="EC38" s="667"/>
    </row>
    <row r="39" spans="2:133" ht="11.25" customHeight="1" x14ac:dyDescent="0.15">
      <c r="B39" s="633" t="s">
        <v>326</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327</v>
      </c>
      <c r="AR39" s="700"/>
      <c r="AS39" s="700"/>
      <c r="AT39" s="700"/>
      <c r="AU39" s="700"/>
      <c r="AV39" s="700"/>
      <c r="AW39" s="700"/>
      <c r="AX39" s="700"/>
      <c r="AY39" s="701"/>
      <c r="AZ39" s="636">
        <v>25986</v>
      </c>
      <c r="BA39" s="637"/>
      <c r="BB39" s="637"/>
      <c r="BC39" s="637"/>
      <c r="BD39" s="668"/>
      <c r="BE39" s="668"/>
      <c r="BF39" s="691"/>
      <c r="BG39" s="633" t="s">
        <v>328</v>
      </c>
      <c r="BH39" s="634"/>
      <c r="BI39" s="634"/>
      <c r="BJ39" s="634"/>
      <c r="BK39" s="634"/>
      <c r="BL39" s="634"/>
      <c r="BM39" s="634"/>
      <c r="BN39" s="634"/>
      <c r="BO39" s="634"/>
      <c r="BP39" s="634"/>
      <c r="BQ39" s="634"/>
      <c r="BR39" s="634"/>
      <c r="BS39" s="634"/>
      <c r="BT39" s="634"/>
      <c r="BU39" s="635"/>
      <c r="BV39" s="636">
        <v>2544</v>
      </c>
      <c r="BW39" s="637"/>
      <c r="BX39" s="637"/>
      <c r="BY39" s="637"/>
      <c r="BZ39" s="637"/>
      <c r="CA39" s="637"/>
      <c r="CB39" s="646"/>
      <c r="CD39" s="633" t="s">
        <v>329</v>
      </c>
      <c r="CE39" s="634"/>
      <c r="CF39" s="634"/>
      <c r="CG39" s="634"/>
      <c r="CH39" s="634"/>
      <c r="CI39" s="634"/>
      <c r="CJ39" s="634"/>
      <c r="CK39" s="634"/>
      <c r="CL39" s="634"/>
      <c r="CM39" s="634"/>
      <c r="CN39" s="634"/>
      <c r="CO39" s="634"/>
      <c r="CP39" s="634"/>
      <c r="CQ39" s="635"/>
      <c r="CR39" s="636">
        <v>264974</v>
      </c>
      <c r="CS39" s="668"/>
      <c r="CT39" s="668"/>
      <c r="CU39" s="668"/>
      <c r="CV39" s="668"/>
      <c r="CW39" s="668"/>
      <c r="CX39" s="668"/>
      <c r="CY39" s="669"/>
      <c r="CZ39" s="641">
        <v>2.7</v>
      </c>
      <c r="DA39" s="666"/>
      <c r="DB39" s="666"/>
      <c r="DC39" s="670"/>
      <c r="DD39" s="645">
        <v>49495</v>
      </c>
      <c r="DE39" s="668"/>
      <c r="DF39" s="668"/>
      <c r="DG39" s="668"/>
      <c r="DH39" s="668"/>
      <c r="DI39" s="668"/>
      <c r="DJ39" s="668"/>
      <c r="DK39" s="669"/>
      <c r="DL39" s="645" t="s">
        <v>122</v>
      </c>
      <c r="DM39" s="668"/>
      <c r="DN39" s="668"/>
      <c r="DO39" s="668"/>
      <c r="DP39" s="668"/>
      <c r="DQ39" s="668"/>
      <c r="DR39" s="668"/>
      <c r="DS39" s="668"/>
      <c r="DT39" s="668"/>
      <c r="DU39" s="668"/>
      <c r="DV39" s="669"/>
      <c r="DW39" s="641" t="s">
        <v>122</v>
      </c>
      <c r="DX39" s="666"/>
      <c r="DY39" s="666"/>
      <c r="DZ39" s="666"/>
      <c r="EA39" s="666"/>
      <c r="EB39" s="666"/>
      <c r="EC39" s="667"/>
    </row>
    <row r="40" spans="2:133" ht="11.25" customHeight="1" x14ac:dyDescent="0.15">
      <c r="B40" s="633" t="s">
        <v>330</v>
      </c>
      <c r="C40" s="634"/>
      <c r="D40" s="634"/>
      <c r="E40" s="634"/>
      <c r="F40" s="634"/>
      <c r="G40" s="634"/>
      <c r="H40" s="634"/>
      <c r="I40" s="634"/>
      <c r="J40" s="634"/>
      <c r="K40" s="634"/>
      <c r="L40" s="634"/>
      <c r="M40" s="634"/>
      <c r="N40" s="634"/>
      <c r="O40" s="634"/>
      <c r="P40" s="634"/>
      <c r="Q40" s="635"/>
      <c r="R40" s="636">
        <v>11969</v>
      </c>
      <c r="S40" s="637"/>
      <c r="T40" s="637"/>
      <c r="U40" s="637"/>
      <c r="V40" s="637"/>
      <c r="W40" s="637"/>
      <c r="X40" s="637"/>
      <c r="Y40" s="638"/>
      <c r="Z40" s="639">
        <v>0.1</v>
      </c>
      <c r="AA40" s="639"/>
      <c r="AB40" s="639"/>
      <c r="AC40" s="639"/>
      <c r="AD40" s="640" t="s">
        <v>122</v>
      </c>
      <c r="AE40" s="640"/>
      <c r="AF40" s="640"/>
      <c r="AG40" s="640"/>
      <c r="AH40" s="640"/>
      <c r="AI40" s="640"/>
      <c r="AJ40" s="640"/>
      <c r="AK40" s="640"/>
      <c r="AL40" s="641" t="s">
        <v>122</v>
      </c>
      <c r="AM40" s="642"/>
      <c r="AN40" s="642"/>
      <c r="AO40" s="643"/>
      <c r="AQ40" s="699" t="s">
        <v>331</v>
      </c>
      <c r="AR40" s="700"/>
      <c r="AS40" s="700"/>
      <c r="AT40" s="700"/>
      <c r="AU40" s="700"/>
      <c r="AV40" s="700"/>
      <c r="AW40" s="700"/>
      <c r="AX40" s="700"/>
      <c r="AY40" s="701"/>
      <c r="AZ40" s="636">
        <v>21101</v>
      </c>
      <c r="BA40" s="637"/>
      <c r="BB40" s="637"/>
      <c r="BC40" s="637"/>
      <c r="BD40" s="668"/>
      <c r="BE40" s="668"/>
      <c r="BF40" s="691"/>
      <c r="BG40" s="684" t="s">
        <v>332</v>
      </c>
      <c r="BH40" s="685"/>
      <c r="BI40" s="685"/>
      <c r="BJ40" s="685"/>
      <c r="BK40" s="685"/>
      <c r="BL40" s="202"/>
      <c r="BM40" s="634" t="s">
        <v>333</v>
      </c>
      <c r="BN40" s="634"/>
      <c r="BO40" s="634"/>
      <c r="BP40" s="634"/>
      <c r="BQ40" s="634"/>
      <c r="BR40" s="634"/>
      <c r="BS40" s="634"/>
      <c r="BT40" s="634"/>
      <c r="BU40" s="635"/>
      <c r="BV40" s="636">
        <v>85</v>
      </c>
      <c r="BW40" s="637"/>
      <c r="BX40" s="637"/>
      <c r="BY40" s="637"/>
      <c r="BZ40" s="637"/>
      <c r="CA40" s="637"/>
      <c r="CB40" s="646"/>
      <c r="CD40" s="633" t="s">
        <v>334</v>
      </c>
      <c r="CE40" s="634"/>
      <c r="CF40" s="634"/>
      <c r="CG40" s="634"/>
      <c r="CH40" s="634"/>
      <c r="CI40" s="634"/>
      <c r="CJ40" s="634"/>
      <c r="CK40" s="634"/>
      <c r="CL40" s="634"/>
      <c r="CM40" s="634"/>
      <c r="CN40" s="634"/>
      <c r="CO40" s="634"/>
      <c r="CP40" s="634"/>
      <c r="CQ40" s="635"/>
      <c r="CR40" s="636">
        <v>2773</v>
      </c>
      <c r="CS40" s="637"/>
      <c r="CT40" s="637"/>
      <c r="CU40" s="637"/>
      <c r="CV40" s="637"/>
      <c r="CW40" s="637"/>
      <c r="CX40" s="637"/>
      <c r="CY40" s="638"/>
      <c r="CZ40" s="641">
        <v>0</v>
      </c>
      <c r="DA40" s="666"/>
      <c r="DB40" s="666"/>
      <c r="DC40" s="670"/>
      <c r="DD40" s="645">
        <v>73</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6"/>
      <c r="DY40" s="666"/>
      <c r="DZ40" s="666"/>
      <c r="EA40" s="666"/>
      <c r="EB40" s="666"/>
      <c r="EC40" s="667"/>
    </row>
    <row r="41" spans="2:133" ht="11.25" customHeight="1" x14ac:dyDescent="0.15">
      <c r="B41" s="657" t="s">
        <v>335</v>
      </c>
      <c r="C41" s="658"/>
      <c r="D41" s="658"/>
      <c r="E41" s="658"/>
      <c r="F41" s="658"/>
      <c r="G41" s="658"/>
      <c r="H41" s="658"/>
      <c r="I41" s="658"/>
      <c r="J41" s="658"/>
      <c r="K41" s="658"/>
      <c r="L41" s="658"/>
      <c r="M41" s="658"/>
      <c r="N41" s="658"/>
      <c r="O41" s="658"/>
      <c r="P41" s="658"/>
      <c r="Q41" s="659"/>
      <c r="R41" s="708">
        <v>10370548</v>
      </c>
      <c r="S41" s="709"/>
      <c r="T41" s="709"/>
      <c r="U41" s="709"/>
      <c r="V41" s="709"/>
      <c r="W41" s="709"/>
      <c r="X41" s="709"/>
      <c r="Y41" s="713"/>
      <c r="Z41" s="714">
        <v>100</v>
      </c>
      <c r="AA41" s="714"/>
      <c r="AB41" s="714"/>
      <c r="AC41" s="714"/>
      <c r="AD41" s="715">
        <v>5634681</v>
      </c>
      <c r="AE41" s="715"/>
      <c r="AF41" s="715"/>
      <c r="AG41" s="715"/>
      <c r="AH41" s="715"/>
      <c r="AI41" s="715"/>
      <c r="AJ41" s="715"/>
      <c r="AK41" s="715"/>
      <c r="AL41" s="716">
        <v>100</v>
      </c>
      <c r="AM41" s="696"/>
      <c r="AN41" s="696"/>
      <c r="AO41" s="717"/>
      <c r="AQ41" s="699" t="s">
        <v>336</v>
      </c>
      <c r="AR41" s="700"/>
      <c r="AS41" s="700"/>
      <c r="AT41" s="700"/>
      <c r="AU41" s="700"/>
      <c r="AV41" s="700"/>
      <c r="AW41" s="700"/>
      <c r="AX41" s="700"/>
      <c r="AY41" s="701"/>
      <c r="AZ41" s="636">
        <v>154501</v>
      </c>
      <c r="BA41" s="637"/>
      <c r="BB41" s="637"/>
      <c r="BC41" s="637"/>
      <c r="BD41" s="668"/>
      <c r="BE41" s="668"/>
      <c r="BF41" s="691"/>
      <c r="BG41" s="684"/>
      <c r="BH41" s="685"/>
      <c r="BI41" s="685"/>
      <c r="BJ41" s="685"/>
      <c r="BK41" s="685"/>
      <c r="BL41" s="202"/>
      <c r="BM41" s="634" t="s">
        <v>337</v>
      </c>
      <c r="BN41" s="634"/>
      <c r="BO41" s="634"/>
      <c r="BP41" s="634"/>
      <c r="BQ41" s="634"/>
      <c r="BR41" s="634"/>
      <c r="BS41" s="634"/>
      <c r="BT41" s="634"/>
      <c r="BU41" s="635"/>
      <c r="BV41" s="636" t="s">
        <v>122</v>
      </c>
      <c r="BW41" s="637"/>
      <c r="BX41" s="637"/>
      <c r="BY41" s="637"/>
      <c r="BZ41" s="637"/>
      <c r="CA41" s="637"/>
      <c r="CB41" s="646"/>
      <c r="CD41" s="633" t="s">
        <v>338</v>
      </c>
      <c r="CE41" s="634"/>
      <c r="CF41" s="634"/>
      <c r="CG41" s="634"/>
      <c r="CH41" s="634"/>
      <c r="CI41" s="634"/>
      <c r="CJ41" s="634"/>
      <c r="CK41" s="634"/>
      <c r="CL41" s="634"/>
      <c r="CM41" s="634"/>
      <c r="CN41" s="634"/>
      <c r="CO41" s="634"/>
      <c r="CP41" s="634"/>
      <c r="CQ41" s="635"/>
      <c r="CR41" s="636" t="s">
        <v>122</v>
      </c>
      <c r="CS41" s="668"/>
      <c r="CT41" s="668"/>
      <c r="CU41" s="668"/>
      <c r="CV41" s="668"/>
      <c r="CW41" s="668"/>
      <c r="CX41" s="668"/>
      <c r="CY41" s="669"/>
      <c r="CZ41" s="641" t="s">
        <v>122</v>
      </c>
      <c r="DA41" s="666"/>
      <c r="DB41" s="666"/>
      <c r="DC41" s="670"/>
      <c r="DD41" s="645" t="s">
        <v>122</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15">
      <c r="AQ42" s="705" t="s">
        <v>339</v>
      </c>
      <c r="AR42" s="706"/>
      <c r="AS42" s="706"/>
      <c r="AT42" s="706"/>
      <c r="AU42" s="706"/>
      <c r="AV42" s="706"/>
      <c r="AW42" s="706"/>
      <c r="AX42" s="706"/>
      <c r="AY42" s="707"/>
      <c r="AZ42" s="708">
        <v>618856</v>
      </c>
      <c r="BA42" s="709"/>
      <c r="BB42" s="709"/>
      <c r="BC42" s="709"/>
      <c r="BD42" s="695"/>
      <c r="BE42" s="695"/>
      <c r="BF42" s="697"/>
      <c r="BG42" s="686"/>
      <c r="BH42" s="687"/>
      <c r="BI42" s="687"/>
      <c r="BJ42" s="687"/>
      <c r="BK42" s="687"/>
      <c r="BL42" s="203"/>
      <c r="BM42" s="658" t="s">
        <v>340</v>
      </c>
      <c r="BN42" s="658"/>
      <c r="BO42" s="658"/>
      <c r="BP42" s="658"/>
      <c r="BQ42" s="658"/>
      <c r="BR42" s="658"/>
      <c r="BS42" s="658"/>
      <c r="BT42" s="658"/>
      <c r="BU42" s="659"/>
      <c r="BV42" s="708">
        <v>462</v>
      </c>
      <c r="BW42" s="709"/>
      <c r="BX42" s="709"/>
      <c r="BY42" s="709"/>
      <c r="BZ42" s="709"/>
      <c r="CA42" s="709"/>
      <c r="CB42" s="718"/>
      <c r="CD42" s="633" t="s">
        <v>341</v>
      </c>
      <c r="CE42" s="634"/>
      <c r="CF42" s="634"/>
      <c r="CG42" s="634"/>
      <c r="CH42" s="634"/>
      <c r="CI42" s="634"/>
      <c r="CJ42" s="634"/>
      <c r="CK42" s="634"/>
      <c r="CL42" s="634"/>
      <c r="CM42" s="634"/>
      <c r="CN42" s="634"/>
      <c r="CO42" s="634"/>
      <c r="CP42" s="634"/>
      <c r="CQ42" s="635"/>
      <c r="CR42" s="636">
        <v>1831821</v>
      </c>
      <c r="CS42" s="668"/>
      <c r="CT42" s="668"/>
      <c r="CU42" s="668"/>
      <c r="CV42" s="668"/>
      <c r="CW42" s="668"/>
      <c r="CX42" s="668"/>
      <c r="CY42" s="669"/>
      <c r="CZ42" s="641">
        <v>18.8</v>
      </c>
      <c r="DA42" s="666"/>
      <c r="DB42" s="666"/>
      <c r="DC42" s="670"/>
      <c r="DD42" s="645">
        <v>315022</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15">
      <c r="B43" s="196" t="s">
        <v>342</v>
      </c>
      <c r="CD43" s="633" t="s">
        <v>343</v>
      </c>
      <c r="CE43" s="634"/>
      <c r="CF43" s="634"/>
      <c r="CG43" s="634"/>
      <c r="CH43" s="634"/>
      <c r="CI43" s="634"/>
      <c r="CJ43" s="634"/>
      <c r="CK43" s="634"/>
      <c r="CL43" s="634"/>
      <c r="CM43" s="634"/>
      <c r="CN43" s="634"/>
      <c r="CO43" s="634"/>
      <c r="CP43" s="634"/>
      <c r="CQ43" s="635"/>
      <c r="CR43" s="636">
        <v>37176</v>
      </c>
      <c r="CS43" s="668"/>
      <c r="CT43" s="668"/>
      <c r="CU43" s="668"/>
      <c r="CV43" s="668"/>
      <c r="CW43" s="668"/>
      <c r="CX43" s="668"/>
      <c r="CY43" s="669"/>
      <c r="CZ43" s="641">
        <v>0.4</v>
      </c>
      <c r="DA43" s="666"/>
      <c r="DB43" s="666"/>
      <c r="DC43" s="670"/>
      <c r="DD43" s="645">
        <v>37176</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15">
      <c r="B44" s="722" t="s">
        <v>344</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292</v>
      </c>
      <c r="CE44" s="673"/>
      <c r="CF44" s="633" t="s">
        <v>345</v>
      </c>
      <c r="CG44" s="634"/>
      <c r="CH44" s="634"/>
      <c r="CI44" s="634"/>
      <c r="CJ44" s="634"/>
      <c r="CK44" s="634"/>
      <c r="CL44" s="634"/>
      <c r="CM44" s="634"/>
      <c r="CN44" s="634"/>
      <c r="CO44" s="634"/>
      <c r="CP44" s="634"/>
      <c r="CQ44" s="635"/>
      <c r="CR44" s="636">
        <v>1819992</v>
      </c>
      <c r="CS44" s="637"/>
      <c r="CT44" s="637"/>
      <c r="CU44" s="637"/>
      <c r="CV44" s="637"/>
      <c r="CW44" s="637"/>
      <c r="CX44" s="637"/>
      <c r="CY44" s="638"/>
      <c r="CZ44" s="641">
        <v>18.7</v>
      </c>
      <c r="DA44" s="642"/>
      <c r="DB44" s="642"/>
      <c r="DC44" s="648"/>
      <c r="DD44" s="645">
        <v>311087</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15">
      <c r="B45" s="722" t="s">
        <v>346</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347</v>
      </c>
      <c r="CG45" s="634"/>
      <c r="CH45" s="634"/>
      <c r="CI45" s="634"/>
      <c r="CJ45" s="634"/>
      <c r="CK45" s="634"/>
      <c r="CL45" s="634"/>
      <c r="CM45" s="634"/>
      <c r="CN45" s="634"/>
      <c r="CO45" s="634"/>
      <c r="CP45" s="634"/>
      <c r="CQ45" s="635"/>
      <c r="CR45" s="636">
        <v>387886</v>
      </c>
      <c r="CS45" s="668"/>
      <c r="CT45" s="668"/>
      <c r="CU45" s="668"/>
      <c r="CV45" s="668"/>
      <c r="CW45" s="668"/>
      <c r="CX45" s="668"/>
      <c r="CY45" s="669"/>
      <c r="CZ45" s="641">
        <v>4</v>
      </c>
      <c r="DA45" s="666"/>
      <c r="DB45" s="666"/>
      <c r="DC45" s="670"/>
      <c r="DD45" s="645">
        <v>69153</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15">
      <c r="B46" s="207"/>
      <c r="CD46" s="674"/>
      <c r="CE46" s="675"/>
      <c r="CF46" s="633" t="s">
        <v>348</v>
      </c>
      <c r="CG46" s="634"/>
      <c r="CH46" s="634"/>
      <c r="CI46" s="634"/>
      <c r="CJ46" s="634"/>
      <c r="CK46" s="634"/>
      <c r="CL46" s="634"/>
      <c r="CM46" s="634"/>
      <c r="CN46" s="634"/>
      <c r="CO46" s="634"/>
      <c r="CP46" s="634"/>
      <c r="CQ46" s="635"/>
      <c r="CR46" s="636">
        <v>1386094</v>
      </c>
      <c r="CS46" s="637"/>
      <c r="CT46" s="637"/>
      <c r="CU46" s="637"/>
      <c r="CV46" s="637"/>
      <c r="CW46" s="637"/>
      <c r="CX46" s="637"/>
      <c r="CY46" s="638"/>
      <c r="CZ46" s="641">
        <v>14.2</v>
      </c>
      <c r="DA46" s="642"/>
      <c r="DB46" s="642"/>
      <c r="DC46" s="648"/>
      <c r="DD46" s="645">
        <v>209822</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15">
      <c r="B47" s="207"/>
      <c r="CD47" s="674"/>
      <c r="CE47" s="675"/>
      <c r="CF47" s="633" t="s">
        <v>349</v>
      </c>
      <c r="CG47" s="634"/>
      <c r="CH47" s="634"/>
      <c r="CI47" s="634"/>
      <c r="CJ47" s="634"/>
      <c r="CK47" s="634"/>
      <c r="CL47" s="634"/>
      <c r="CM47" s="634"/>
      <c r="CN47" s="634"/>
      <c r="CO47" s="634"/>
      <c r="CP47" s="634"/>
      <c r="CQ47" s="635"/>
      <c r="CR47" s="636">
        <v>11829</v>
      </c>
      <c r="CS47" s="668"/>
      <c r="CT47" s="668"/>
      <c r="CU47" s="668"/>
      <c r="CV47" s="668"/>
      <c r="CW47" s="668"/>
      <c r="CX47" s="668"/>
      <c r="CY47" s="669"/>
      <c r="CZ47" s="641">
        <v>0.1</v>
      </c>
      <c r="DA47" s="666"/>
      <c r="DB47" s="666"/>
      <c r="DC47" s="670"/>
      <c r="DD47" s="645">
        <v>3935</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x14ac:dyDescent="0.15">
      <c r="B48" s="207"/>
      <c r="CD48" s="676"/>
      <c r="CE48" s="677"/>
      <c r="CF48" s="633" t="s">
        <v>350</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15">
      <c r="B49" s="207"/>
      <c r="CD49" s="657" t="s">
        <v>351</v>
      </c>
      <c r="CE49" s="658"/>
      <c r="CF49" s="658"/>
      <c r="CG49" s="658"/>
      <c r="CH49" s="658"/>
      <c r="CI49" s="658"/>
      <c r="CJ49" s="658"/>
      <c r="CK49" s="658"/>
      <c r="CL49" s="658"/>
      <c r="CM49" s="658"/>
      <c r="CN49" s="658"/>
      <c r="CO49" s="658"/>
      <c r="CP49" s="658"/>
      <c r="CQ49" s="659"/>
      <c r="CR49" s="708">
        <v>9748512</v>
      </c>
      <c r="CS49" s="695"/>
      <c r="CT49" s="695"/>
      <c r="CU49" s="695"/>
      <c r="CV49" s="695"/>
      <c r="CW49" s="695"/>
      <c r="CX49" s="695"/>
      <c r="CY49" s="724"/>
      <c r="CZ49" s="716">
        <v>100</v>
      </c>
      <c r="DA49" s="725"/>
      <c r="DB49" s="725"/>
      <c r="DC49" s="726"/>
      <c r="DD49" s="727">
        <v>6158808</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iopBDrFZ0ooW/opNjvYKMzmj4Dq/i4PNGk2LouR3caI6ANPP8ypdhDxBj9hyXG7gkgVyA+VFyrzON6ISxrvrw==" saltValue="Bf/hVJ8O+5GD7LF2VkIW8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verticalCentered="1"/>
  <pageMargins left="0" right="0" top="0" bottom="0" header="0" footer="0"/>
  <pageSetup paperSize="9" scale="63" orientation="landscape" r:id="rId1"/>
  <headerFooter alignWithMargins="0">
    <oddFooter>&amp;C&amp;P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734" t="s">
        <v>352</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35" t="s">
        <v>353</v>
      </c>
      <c r="DK2" s="736"/>
      <c r="DL2" s="736"/>
      <c r="DM2" s="736"/>
      <c r="DN2" s="736"/>
      <c r="DO2" s="737"/>
      <c r="DP2" s="210"/>
      <c r="DQ2" s="735" t="s">
        <v>354</v>
      </c>
      <c r="DR2" s="736"/>
      <c r="DS2" s="736"/>
      <c r="DT2" s="736"/>
      <c r="DU2" s="736"/>
      <c r="DV2" s="736"/>
      <c r="DW2" s="736"/>
      <c r="DX2" s="736"/>
      <c r="DY2" s="736"/>
      <c r="DZ2" s="737"/>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738" t="s">
        <v>355</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14"/>
      <c r="BA4" s="214"/>
      <c r="BB4" s="214"/>
      <c r="BC4" s="214"/>
      <c r="BD4" s="214"/>
      <c r="BE4" s="215"/>
      <c r="BF4" s="215"/>
      <c r="BG4" s="215"/>
      <c r="BH4" s="215"/>
      <c r="BI4" s="215"/>
      <c r="BJ4" s="215"/>
      <c r="BK4" s="215"/>
      <c r="BL4" s="215"/>
      <c r="BM4" s="215"/>
      <c r="BN4" s="215"/>
      <c r="BO4" s="215"/>
      <c r="BP4" s="215"/>
      <c r="BQ4" s="739" t="s">
        <v>356</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17"/>
    </row>
    <row r="5" spans="1:131" s="218" customFormat="1" ht="26.25" customHeight="1" x14ac:dyDescent="0.15">
      <c r="A5" s="740" t="s">
        <v>357</v>
      </c>
      <c r="B5" s="741"/>
      <c r="C5" s="741"/>
      <c r="D5" s="741"/>
      <c r="E5" s="741"/>
      <c r="F5" s="741"/>
      <c r="G5" s="741"/>
      <c r="H5" s="741"/>
      <c r="I5" s="741"/>
      <c r="J5" s="741"/>
      <c r="K5" s="741"/>
      <c r="L5" s="741"/>
      <c r="M5" s="741"/>
      <c r="N5" s="741"/>
      <c r="O5" s="741"/>
      <c r="P5" s="742"/>
      <c r="Q5" s="746" t="s">
        <v>358</v>
      </c>
      <c r="R5" s="747"/>
      <c r="S5" s="747"/>
      <c r="T5" s="747"/>
      <c r="U5" s="748"/>
      <c r="V5" s="746" t="s">
        <v>359</v>
      </c>
      <c r="W5" s="747"/>
      <c r="X5" s="747"/>
      <c r="Y5" s="747"/>
      <c r="Z5" s="748"/>
      <c r="AA5" s="746" t="s">
        <v>360</v>
      </c>
      <c r="AB5" s="747"/>
      <c r="AC5" s="747"/>
      <c r="AD5" s="747"/>
      <c r="AE5" s="747"/>
      <c r="AF5" s="752" t="s">
        <v>361</v>
      </c>
      <c r="AG5" s="747"/>
      <c r="AH5" s="747"/>
      <c r="AI5" s="747"/>
      <c r="AJ5" s="753"/>
      <c r="AK5" s="747" t="s">
        <v>362</v>
      </c>
      <c r="AL5" s="747"/>
      <c r="AM5" s="747"/>
      <c r="AN5" s="747"/>
      <c r="AO5" s="748"/>
      <c r="AP5" s="746" t="s">
        <v>363</v>
      </c>
      <c r="AQ5" s="747"/>
      <c r="AR5" s="747"/>
      <c r="AS5" s="747"/>
      <c r="AT5" s="748"/>
      <c r="AU5" s="746" t="s">
        <v>364</v>
      </c>
      <c r="AV5" s="747"/>
      <c r="AW5" s="747"/>
      <c r="AX5" s="747"/>
      <c r="AY5" s="753"/>
      <c r="AZ5" s="214"/>
      <c r="BA5" s="214"/>
      <c r="BB5" s="214"/>
      <c r="BC5" s="214"/>
      <c r="BD5" s="214"/>
      <c r="BE5" s="215"/>
      <c r="BF5" s="215"/>
      <c r="BG5" s="215"/>
      <c r="BH5" s="215"/>
      <c r="BI5" s="215"/>
      <c r="BJ5" s="215"/>
      <c r="BK5" s="215"/>
      <c r="BL5" s="215"/>
      <c r="BM5" s="215"/>
      <c r="BN5" s="215"/>
      <c r="BO5" s="215"/>
      <c r="BP5" s="215"/>
      <c r="BQ5" s="740" t="s">
        <v>365</v>
      </c>
      <c r="BR5" s="741"/>
      <c r="BS5" s="741"/>
      <c r="BT5" s="741"/>
      <c r="BU5" s="741"/>
      <c r="BV5" s="741"/>
      <c r="BW5" s="741"/>
      <c r="BX5" s="741"/>
      <c r="BY5" s="741"/>
      <c r="BZ5" s="741"/>
      <c r="CA5" s="741"/>
      <c r="CB5" s="741"/>
      <c r="CC5" s="741"/>
      <c r="CD5" s="741"/>
      <c r="CE5" s="741"/>
      <c r="CF5" s="741"/>
      <c r="CG5" s="742"/>
      <c r="CH5" s="746" t="s">
        <v>366</v>
      </c>
      <c r="CI5" s="747"/>
      <c r="CJ5" s="747"/>
      <c r="CK5" s="747"/>
      <c r="CL5" s="748"/>
      <c r="CM5" s="746" t="s">
        <v>367</v>
      </c>
      <c r="CN5" s="747"/>
      <c r="CO5" s="747"/>
      <c r="CP5" s="747"/>
      <c r="CQ5" s="748"/>
      <c r="CR5" s="746" t="s">
        <v>368</v>
      </c>
      <c r="CS5" s="747"/>
      <c r="CT5" s="747"/>
      <c r="CU5" s="747"/>
      <c r="CV5" s="748"/>
      <c r="CW5" s="746" t="s">
        <v>369</v>
      </c>
      <c r="CX5" s="747"/>
      <c r="CY5" s="747"/>
      <c r="CZ5" s="747"/>
      <c r="DA5" s="748"/>
      <c r="DB5" s="746" t="s">
        <v>370</v>
      </c>
      <c r="DC5" s="747"/>
      <c r="DD5" s="747"/>
      <c r="DE5" s="747"/>
      <c r="DF5" s="748"/>
      <c r="DG5" s="776" t="s">
        <v>371</v>
      </c>
      <c r="DH5" s="777"/>
      <c r="DI5" s="777"/>
      <c r="DJ5" s="777"/>
      <c r="DK5" s="778"/>
      <c r="DL5" s="776" t="s">
        <v>372</v>
      </c>
      <c r="DM5" s="777"/>
      <c r="DN5" s="777"/>
      <c r="DO5" s="777"/>
      <c r="DP5" s="778"/>
      <c r="DQ5" s="746" t="s">
        <v>373</v>
      </c>
      <c r="DR5" s="747"/>
      <c r="DS5" s="747"/>
      <c r="DT5" s="747"/>
      <c r="DU5" s="748"/>
      <c r="DV5" s="746" t="s">
        <v>364</v>
      </c>
      <c r="DW5" s="747"/>
      <c r="DX5" s="747"/>
      <c r="DY5" s="747"/>
      <c r="DZ5" s="753"/>
      <c r="EA5" s="217"/>
    </row>
    <row r="6" spans="1:131" s="218" customFormat="1" ht="26.25" customHeight="1" thickBot="1" x14ac:dyDescent="0.2">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14"/>
      <c r="BA6" s="214"/>
      <c r="BB6" s="214"/>
      <c r="BC6" s="214"/>
      <c r="BD6" s="214"/>
      <c r="BE6" s="215"/>
      <c r="BF6" s="215"/>
      <c r="BG6" s="215"/>
      <c r="BH6" s="215"/>
      <c r="BI6" s="215"/>
      <c r="BJ6" s="215"/>
      <c r="BK6" s="215"/>
      <c r="BL6" s="215"/>
      <c r="BM6" s="215"/>
      <c r="BN6" s="215"/>
      <c r="BO6" s="215"/>
      <c r="BP6" s="215"/>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17"/>
    </row>
    <row r="7" spans="1:131" s="218" customFormat="1" ht="26.25" customHeight="1" thickTop="1" x14ac:dyDescent="0.15">
      <c r="A7" s="219">
        <v>1</v>
      </c>
      <c r="B7" s="762" t="s">
        <v>374</v>
      </c>
      <c r="C7" s="763"/>
      <c r="D7" s="763"/>
      <c r="E7" s="763"/>
      <c r="F7" s="763"/>
      <c r="G7" s="763"/>
      <c r="H7" s="763"/>
      <c r="I7" s="763"/>
      <c r="J7" s="763"/>
      <c r="K7" s="763"/>
      <c r="L7" s="763"/>
      <c r="M7" s="763"/>
      <c r="N7" s="763"/>
      <c r="O7" s="763"/>
      <c r="P7" s="764"/>
      <c r="Q7" s="765">
        <v>10163</v>
      </c>
      <c r="R7" s="766"/>
      <c r="S7" s="766"/>
      <c r="T7" s="766"/>
      <c r="U7" s="766"/>
      <c r="V7" s="766">
        <v>9758</v>
      </c>
      <c r="W7" s="766"/>
      <c r="X7" s="766"/>
      <c r="Y7" s="766"/>
      <c r="Z7" s="766"/>
      <c r="AA7" s="766">
        <v>405</v>
      </c>
      <c r="AB7" s="766"/>
      <c r="AC7" s="766"/>
      <c r="AD7" s="766"/>
      <c r="AE7" s="767"/>
      <c r="AF7" s="768">
        <v>363</v>
      </c>
      <c r="AG7" s="769"/>
      <c r="AH7" s="769"/>
      <c r="AI7" s="769"/>
      <c r="AJ7" s="770"/>
      <c r="AK7" s="771" t="s">
        <v>555</v>
      </c>
      <c r="AL7" s="772"/>
      <c r="AM7" s="772"/>
      <c r="AN7" s="772"/>
      <c r="AO7" s="772"/>
      <c r="AP7" s="772">
        <v>9886</v>
      </c>
      <c r="AQ7" s="772"/>
      <c r="AR7" s="772"/>
      <c r="AS7" s="772"/>
      <c r="AT7" s="772"/>
      <c r="AU7" s="773"/>
      <c r="AV7" s="773"/>
      <c r="AW7" s="773"/>
      <c r="AX7" s="773"/>
      <c r="AY7" s="774"/>
      <c r="AZ7" s="214"/>
      <c r="BA7" s="214"/>
      <c r="BB7" s="214"/>
      <c r="BC7" s="214"/>
      <c r="BD7" s="214"/>
      <c r="BE7" s="215"/>
      <c r="BF7" s="215"/>
      <c r="BG7" s="215"/>
      <c r="BH7" s="215"/>
      <c r="BI7" s="215"/>
      <c r="BJ7" s="215"/>
      <c r="BK7" s="215"/>
      <c r="BL7" s="215"/>
      <c r="BM7" s="215"/>
      <c r="BN7" s="215"/>
      <c r="BO7" s="215"/>
      <c r="BP7" s="215"/>
      <c r="BQ7" s="219">
        <v>1</v>
      </c>
      <c r="BR7" s="220"/>
      <c r="BS7" s="759"/>
      <c r="BT7" s="760"/>
      <c r="BU7" s="760"/>
      <c r="BV7" s="760"/>
      <c r="BW7" s="760"/>
      <c r="BX7" s="760"/>
      <c r="BY7" s="760"/>
      <c r="BZ7" s="760"/>
      <c r="CA7" s="760"/>
      <c r="CB7" s="760"/>
      <c r="CC7" s="760"/>
      <c r="CD7" s="760"/>
      <c r="CE7" s="760"/>
      <c r="CF7" s="760"/>
      <c r="CG7" s="775"/>
      <c r="CH7" s="756"/>
      <c r="CI7" s="757"/>
      <c r="CJ7" s="757"/>
      <c r="CK7" s="757"/>
      <c r="CL7" s="758"/>
      <c r="CM7" s="756"/>
      <c r="CN7" s="757"/>
      <c r="CO7" s="757"/>
      <c r="CP7" s="757"/>
      <c r="CQ7" s="758"/>
      <c r="CR7" s="756"/>
      <c r="CS7" s="757"/>
      <c r="CT7" s="757"/>
      <c r="CU7" s="757"/>
      <c r="CV7" s="758"/>
      <c r="CW7" s="756"/>
      <c r="CX7" s="757"/>
      <c r="CY7" s="757"/>
      <c r="CZ7" s="757"/>
      <c r="DA7" s="758"/>
      <c r="DB7" s="756"/>
      <c r="DC7" s="757"/>
      <c r="DD7" s="757"/>
      <c r="DE7" s="757"/>
      <c r="DF7" s="758"/>
      <c r="DG7" s="756"/>
      <c r="DH7" s="757"/>
      <c r="DI7" s="757"/>
      <c r="DJ7" s="757"/>
      <c r="DK7" s="758"/>
      <c r="DL7" s="756"/>
      <c r="DM7" s="757"/>
      <c r="DN7" s="757"/>
      <c r="DO7" s="757"/>
      <c r="DP7" s="758"/>
      <c r="DQ7" s="756"/>
      <c r="DR7" s="757"/>
      <c r="DS7" s="757"/>
      <c r="DT7" s="757"/>
      <c r="DU7" s="758"/>
      <c r="DV7" s="759"/>
      <c r="DW7" s="760"/>
      <c r="DX7" s="760"/>
      <c r="DY7" s="760"/>
      <c r="DZ7" s="761"/>
      <c r="EA7" s="217"/>
    </row>
    <row r="8" spans="1:131" s="218" customFormat="1" ht="26.25" customHeight="1" x14ac:dyDescent="0.15">
      <c r="A8" s="221">
        <v>2</v>
      </c>
      <c r="B8" s="793" t="s">
        <v>375</v>
      </c>
      <c r="C8" s="794"/>
      <c r="D8" s="794"/>
      <c r="E8" s="794"/>
      <c r="F8" s="794"/>
      <c r="G8" s="794"/>
      <c r="H8" s="794"/>
      <c r="I8" s="794"/>
      <c r="J8" s="794"/>
      <c r="K8" s="794"/>
      <c r="L8" s="794"/>
      <c r="M8" s="794"/>
      <c r="N8" s="794"/>
      <c r="O8" s="794"/>
      <c r="P8" s="795"/>
      <c r="Q8" s="796">
        <v>2</v>
      </c>
      <c r="R8" s="797"/>
      <c r="S8" s="797"/>
      <c r="T8" s="797"/>
      <c r="U8" s="797"/>
      <c r="V8" s="797">
        <v>0</v>
      </c>
      <c r="W8" s="797"/>
      <c r="X8" s="797"/>
      <c r="Y8" s="797"/>
      <c r="Z8" s="797"/>
      <c r="AA8" s="797">
        <v>2</v>
      </c>
      <c r="AB8" s="797"/>
      <c r="AC8" s="797"/>
      <c r="AD8" s="797"/>
      <c r="AE8" s="798"/>
      <c r="AF8" s="799">
        <v>2</v>
      </c>
      <c r="AG8" s="800"/>
      <c r="AH8" s="800"/>
      <c r="AI8" s="800"/>
      <c r="AJ8" s="801"/>
      <c r="AK8" s="782" t="s">
        <v>555</v>
      </c>
      <c r="AL8" s="783"/>
      <c r="AM8" s="783"/>
      <c r="AN8" s="783"/>
      <c r="AO8" s="783"/>
      <c r="AP8" s="783" t="s">
        <v>574</v>
      </c>
      <c r="AQ8" s="783"/>
      <c r="AR8" s="783"/>
      <c r="AS8" s="783"/>
      <c r="AT8" s="783"/>
      <c r="AU8" s="784"/>
      <c r="AV8" s="784"/>
      <c r="AW8" s="784"/>
      <c r="AX8" s="784"/>
      <c r="AY8" s="785"/>
      <c r="AZ8" s="214"/>
      <c r="BA8" s="214"/>
      <c r="BB8" s="214"/>
      <c r="BC8" s="214"/>
      <c r="BD8" s="214"/>
      <c r="BE8" s="215"/>
      <c r="BF8" s="215"/>
      <c r="BG8" s="215"/>
      <c r="BH8" s="215"/>
      <c r="BI8" s="215"/>
      <c r="BJ8" s="215"/>
      <c r="BK8" s="215"/>
      <c r="BL8" s="215"/>
      <c r="BM8" s="215"/>
      <c r="BN8" s="215"/>
      <c r="BO8" s="215"/>
      <c r="BP8" s="215"/>
      <c r="BQ8" s="221">
        <v>2</v>
      </c>
      <c r="BR8" s="222"/>
      <c r="BS8" s="786"/>
      <c r="BT8" s="787"/>
      <c r="BU8" s="787"/>
      <c r="BV8" s="787"/>
      <c r="BW8" s="787"/>
      <c r="BX8" s="787"/>
      <c r="BY8" s="787"/>
      <c r="BZ8" s="787"/>
      <c r="CA8" s="787"/>
      <c r="CB8" s="787"/>
      <c r="CC8" s="787"/>
      <c r="CD8" s="787"/>
      <c r="CE8" s="787"/>
      <c r="CF8" s="787"/>
      <c r="CG8" s="788"/>
      <c r="CH8" s="789"/>
      <c r="CI8" s="790"/>
      <c r="CJ8" s="790"/>
      <c r="CK8" s="790"/>
      <c r="CL8" s="791"/>
      <c r="CM8" s="789"/>
      <c r="CN8" s="790"/>
      <c r="CO8" s="790"/>
      <c r="CP8" s="790"/>
      <c r="CQ8" s="791"/>
      <c r="CR8" s="789"/>
      <c r="CS8" s="790"/>
      <c r="CT8" s="790"/>
      <c r="CU8" s="790"/>
      <c r="CV8" s="791"/>
      <c r="CW8" s="789"/>
      <c r="CX8" s="790"/>
      <c r="CY8" s="790"/>
      <c r="CZ8" s="790"/>
      <c r="DA8" s="791"/>
      <c r="DB8" s="789"/>
      <c r="DC8" s="790"/>
      <c r="DD8" s="790"/>
      <c r="DE8" s="790"/>
      <c r="DF8" s="791"/>
      <c r="DG8" s="789"/>
      <c r="DH8" s="790"/>
      <c r="DI8" s="790"/>
      <c r="DJ8" s="790"/>
      <c r="DK8" s="791"/>
      <c r="DL8" s="789"/>
      <c r="DM8" s="790"/>
      <c r="DN8" s="790"/>
      <c r="DO8" s="790"/>
      <c r="DP8" s="791"/>
      <c r="DQ8" s="789"/>
      <c r="DR8" s="790"/>
      <c r="DS8" s="790"/>
      <c r="DT8" s="790"/>
      <c r="DU8" s="791"/>
      <c r="DV8" s="786"/>
      <c r="DW8" s="787"/>
      <c r="DX8" s="787"/>
      <c r="DY8" s="787"/>
      <c r="DZ8" s="792"/>
      <c r="EA8" s="217"/>
    </row>
    <row r="9" spans="1:131" s="218" customFormat="1" ht="26.25" customHeight="1" x14ac:dyDescent="0.15">
      <c r="A9" s="221">
        <v>3</v>
      </c>
      <c r="B9" s="793" t="s">
        <v>376</v>
      </c>
      <c r="C9" s="794"/>
      <c r="D9" s="794"/>
      <c r="E9" s="794"/>
      <c r="F9" s="794"/>
      <c r="G9" s="794"/>
      <c r="H9" s="794"/>
      <c r="I9" s="794"/>
      <c r="J9" s="794"/>
      <c r="K9" s="794"/>
      <c r="L9" s="794"/>
      <c r="M9" s="794"/>
      <c r="N9" s="794"/>
      <c r="O9" s="794"/>
      <c r="P9" s="795"/>
      <c r="Q9" s="796">
        <v>227</v>
      </c>
      <c r="R9" s="797"/>
      <c r="S9" s="797"/>
      <c r="T9" s="797"/>
      <c r="U9" s="797"/>
      <c r="V9" s="797">
        <v>12</v>
      </c>
      <c r="W9" s="797"/>
      <c r="X9" s="797"/>
      <c r="Y9" s="797"/>
      <c r="Z9" s="797"/>
      <c r="AA9" s="797">
        <v>214</v>
      </c>
      <c r="AB9" s="797"/>
      <c r="AC9" s="797"/>
      <c r="AD9" s="797"/>
      <c r="AE9" s="798"/>
      <c r="AF9" s="799">
        <v>214</v>
      </c>
      <c r="AG9" s="800"/>
      <c r="AH9" s="800"/>
      <c r="AI9" s="800"/>
      <c r="AJ9" s="801"/>
      <c r="AK9" s="782" t="s">
        <v>555</v>
      </c>
      <c r="AL9" s="783"/>
      <c r="AM9" s="783"/>
      <c r="AN9" s="783"/>
      <c r="AO9" s="783"/>
      <c r="AP9" s="783">
        <v>72</v>
      </c>
      <c r="AQ9" s="783"/>
      <c r="AR9" s="783"/>
      <c r="AS9" s="783"/>
      <c r="AT9" s="783"/>
      <c r="AU9" s="784"/>
      <c r="AV9" s="784"/>
      <c r="AW9" s="784"/>
      <c r="AX9" s="784"/>
      <c r="AY9" s="785"/>
      <c r="AZ9" s="214"/>
      <c r="BA9" s="214"/>
      <c r="BB9" s="214"/>
      <c r="BC9" s="214"/>
      <c r="BD9" s="214"/>
      <c r="BE9" s="215"/>
      <c r="BF9" s="215"/>
      <c r="BG9" s="215"/>
      <c r="BH9" s="215"/>
      <c r="BI9" s="215"/>
      <c r="BJ9" s="215"/>
      <c r="BK9" s="215"/>
      <c r="BL9" s="215"/>
      <c r="BM9" s="215"/>
      <c r="BN9" s="215"/>
      <c r="BO9" s="215"/>
      <c r="BP9" s="215"/>
      <c r="BQ9" s="221">
        <v>3</v>
      </c>
      <c r="BR9" s="222"/>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17"/>
    </row>
    <row r="10" spans="1:131" s="218" customFormat="1" ht="26.25" customHeight="1" x14ac:dyDescent="0.15">
      <c r="A10" s="221">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14"/>
      <c r="BA10" s="214"/>
      <c r="BB10" s="214"/>
      <c r="BC10" s="214"/>
      <c r="BD10" s="214"/>
      <c r="BE10" s="215"/>
      <c r="BF10" s="215"/>
      <c r="BG10" s="215"/>
      <c r="BH10" s="215"/>
      <c r="BI10" s="215"/>
      <c r="BJ10" s="215"/>
      <c r="BK10" s="215"/>
      <c r="BL10" s="215"/>
      <c r="BM10" s="215"/>
      <c r="BN10" s="215"/>
      <c r="BO10" s="215"/>
      <c r="BP10" s="215"/>
      <c r="BQ10" s="221">
        <v>4</v>
      </c>
      <c r="BR10" s="222"/>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17"/>
    </row>
    <row r="11" spans="1:131" s="218" customFormat="1" ht="26.25" customHeight="1" x14ac:dyDescent="0.15">
      <c r="A11" s="221">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14"/>
      <c r="BA11" s="214"/>
      <c r="BB11" s="214"/>
      <c r="BC11" s="214"/>
      <c r="BD11" s="214"/>
      <c r="BE11" s="215"/>
      <c r="BF11" s="215"/>
      <c r="BG11" s="215"/>
      <c r="BH11" s="215"/>
      <c r="BI11" s="215"/>
      <c r="BJ11" s="215"/>
      <c r="BK11" s="215"/>
      <c r="BL11" s="215"/>
      <c r="BM11" s="215"/>
      <c r="BN11" s="215"/>
      <c r="BO11" s="215"/>
      <c r="BP11" s="215"/>
      <c r="BQ11" s="221">
        <v>5</v>
      </c>
      <c r="BR11" s="222"/>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17"/>
    </row>
    <row r="12" spans="1:131" s="218" customFormat="1" ht="26.25" customHeight="1" x14ac:dyDescent="0.15">
      <c r="A12" s="221">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14"/>
      <c r="BA12" s="214"/>
      <c r="BB12" s="214"/>
      <c r="BC12" s="214"/>
      <c r="BD12" s="214"/>
      <c r="BE12" s="215"/>
      <c r="BF12" s="215"/>
      <c r="BG12" s="215"/>
      <c r="BH12" s="215"/>
      <c r="BI12" s="215"/>
      <c r="BJ12" s="215"/>
      <c r="BK12" s="215"/>
      <c r="BL12" s="215"/>
      <c r="BM12" s="215"/>
      <c r="BN12" s="215"/>
      <c r="BO12" s="215"/>
      <c r="BP12" s="215"/>
      <c r="BQ12" s="221">
        <v>6</v>
      </c>
      <c r="BR12" s="222"/>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17"/>
    </row>
    <row r="13" spans="1:131" s="218" customFormat="1" ht="26.25" customHeight="1" x14ac:dyDescent="0.15">
      <c r="A13" s="221">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14"/>
      <c r="BA13" s="214"/>
      <c r="BB13" s="214"/>
      <c r="BC13" s="214"/>
      <c r="BD13" s="214"/>
      <c r="BE13" s="215"/>
      <c r="BF13" s="215"/>
      <c r="BG13" s="215"/>
      <c r="BH13" s="215"/>
      <c r="BI13" s="215"/>
      <c r="BJ13" s="215"/>
      <c r="BK13" s="215"/>
      <c r="BL13" s="215"/>
      <c r="BM13" s="215"/>
      <c r="BN13" s="215"/>
      <c r="BO13" s="215"/>
      <c r="BP13" s="215"/>
      <c r="BQ13" s="221">
        <v>7</v>
      </c>
      <c r="BR13" s="222"/>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17"/>
    </row>
    <row r="14" spans="1:131" s="218" customFormat="1" ht="26.25" customHeight="1" x14ac:dyDescent="0.15">
      <c r="A14" s="221">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14"/>
      <c r="BA14" s="214"/>
      <c r="BB14" s="214"/>
      <c r="BC14" s="214"/>
      <c r="BD14" s="214"/>
      <c r="BE14" s="215"/>
      <c r="BF14" s="215"/>
      <c r="BG14" s="215"/>
      <c r="BH14" s="215"/>
      <c r="BI14" s="215"/>
      <c r="BJ14" s="215"/>
      <c r="BK14" s="215"/>
      <c r="BL14" s="215"/>
      <c r="BM14" s="215"/>
      <c r="BN14" s="215"/>
      <c r="BO14" s="215"/>
      <c r="BP14" s="215"/>
      <c r="BQ14" s="221">
        <v>8</v>
      </c>
      <c r="BR14" s="222"/>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17"/>
    </row>
    <row r="15" spans="1:131" s="218" customFormat="1" ht="26.25" customHeight="1" x14ac:dyDescent="0.15">
      <c r="A15" s="221">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14"/>
      <c r="BA15" s="214"/>
      <c r="BB15" s="214"/>
      <c r="BC15" s="214"/>
      <c r="BD15" s="214"/>
      <c r="BE15" s="215"/>
      <c r="BF15" s="215"/>
      <c r="BG15" s="215"/>
      <c r="BH15" s="215"/>
      <c r="BI15" s="215"/>
      <c r="BJ15" s="215"/>
      <c r="BK15" s="215"/>
      <c r="BL15" s="215"/>
      <c r="BM15" s="215"/>
      <c r="BN15" s="215"/>
      <c r="BO15" s="215"/>
      <c r="BP15" s="215"/>
      <c r="BQ15" s="221">
        <v>9</v>
      </c>
      <c r="BR15" s="222"/>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17"/>
    </row>
    <row r="16" spans="1:131" s="218" customFormat="1" ht="26.25" customHeight="1" x14ac:dyDescent="0.15">
      <c r="A16" s="221">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14"/>
      <c r="BA16" s="214"/>
      <c r="BB16" s="214"/>
      <c r="BC16" s="214"/>
      <c r="BD16" s="214"/>
      <c r="BE16" s="215"/>
      <c r="BF16" s="215"/>
      <c r="BG16" s="215"/>
      <c r="BH16" s="215"/>
      <c r="BI16" s="215"/>
      <c r="BJ16" s="215"/>
      <c r="BK16" s="215"/>
      <c r="BL16" s="215"/>
      <c r="BM16" s="215"/>
      <c r="BN16" s="215"/>
      <c r="BO16" s="215"/>
      <c r="BP16" s="215"/>
      <c r="BQ16" s="221">
        <v>10</v>
      </c>
      <c r="BR16" s="222"/>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17"/>
    </row>
    <row r="17" spans="1:131" s="218" customFormat="1" ht="26.25" customHeight="1" x14ac:dyDescent="0.15">
      <c r="A17" s="221">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14"/>
      <c r="BA17" s="214"/>
      <c r="BB17" s="214"/>
      <c r="BC17" s="214"/>
      <c r="BD17" s="214"/>
      <c r="BE17" s="215"/>
      <c r="BF17" s="215"/>
      <c r="BG17" s="215"/>
      <c r="BH17" s="215"/>
      <c r="BI17" s="215"/>
      <c r="BJ17" s="215"/>
      <c r="BK17" s="215"/>
      <c r="BL17" s="215"/>
      <c r="BM17" s="215"/>
      <c r="BN17" s="215"/>
      <c r="BO17" s="215"/>
      <c r="BP17" s="215"/>
      <c r="BQ17" s="221">
        <v>11</v>
      </c>
      <c r="BR17" s="222"/>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17"/>
    </row>
    <row r="18" spans="1:131" s="218" customFormat="1" ht="26.25" customHeight="1" x14ac:dyDescent="0.15">
      <c r="A18" s="221">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14"/>
      <c r="BA18" s="214"/>
      <c r="BB18" s="214"/>
      <c r="BC18" s="214"/>
      <c r="BD18" s="214"/>
      <c r="BE18" s="215"/>
      <c r="BF18" s="215"/>
      <c r="BG18" s="215"/>
      <c r="BH18" s="215"/>
      <c r="BI18" s="215"/>
      <c r="BJ18" s="215"/>
      <c r="BK18" s="215"/>
      <c r="BL18" s="215"/>
      <c r="BM18" s="215"/>
      <c r="BN18" s="215"/>
      <c r="BO18" s="215"/>
      <c r="BP18" s="215"/>
      <c r="BQ18" s="221">
        <v>12</v>
      </c>
      <c r="BR18" s="222"/>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17"/>
    </row>
    <row r="19" spans="1:131" s="218" customFormat="1" ht="26.25" customHeight="1" x14ac:dyDescent="0.15">
      <c r="A19" s="221">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14"/>
      <c r="BA19" s="214"/>
      <c r="BB19" s="214"/>
      <c r="BC19" s="214"/>
      <c r="BD19" s="214"/>
      <c r="BE19" s="215"/>
      <c r="BF19" s="215"/>
      <c r="BG19" s="215"/>
      <c r="BH19" s="215"/>
      <c r="BI19" s="215"/>
      <c r="BJ19" s="215"/>
      <c r="BK19" s="215"/>
      <c r="BL19" s="215"/>
      <c r="BM19" s="215"/>
      <c r="BN19" s="215"/>
      <c r="BO19" s="215"/>
      <c r="BP19" s="215"/>
      <c r="BQ19" s="221">
        <v>13</v>
      </c>
      <c r="BR19" s="222"/>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17"/>
    </row>
    <row r="20" spans="1:131" s="218" customFormat="1" ht="26.25" customHeight="1" x14ac:dyDescent="0.15">
      <c r="A20" s="221">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14"/>
      <c r="BA20" s="214"/>
      <c r="BB20" s="214"/>
      <c r="BC20" s="214"/>
      <c r="BD20" s="214"/>
      <c r="BE20" s="215"/>
      <c r="BF20" s="215"/>
      <c r="BG20" s="215"/>
      <c r="BH20" s="215"/>
      <c r="BI20" s="215"/>
      <c r="BJ20" s="215"/>
      <c r="BK20" s="215"/>
      <c r="BL20" s="215"/>
      <c r="BM20" s="215"/>
      <c r="BN20" s="215"/>
      <c r="BO20" s="215"/>
      <c r="BP20" s="215"/>
      <c r="BQ20" s="221">
        <v>14</v>
      </c>
      <c r="BR20" s="222"/>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17"/>
    </row>
    <row r="21" spans="1:131" s="218" customFormat="1" ht="26.25" customHeight="1" thickBot="1" x14ac:dyDescent="0.2">
      <c r="A21" s="221">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14"/>
      <c r="BA21" s="214"/>
      <c r="BB21" s="214"/>
      <c r="BC21" s="214"/>
      <c r="BD21" s="214"/>
      <c r="BE21" s="215"/>
      <c r="BF21" s="215"/>
      <c r="BG21" s="215"/>
      <c r="BH21" s="215"/>
      <c r="BI21" s="215"/>
      <c r="BJ21" s="215"/>
      <c r="BK21" s="215"/>
      <c r="BL21" s="215"/>
      <c r="BM21" s="215"/>
      <c r="BN21" s="215"/>
      <c r="BO21" s="215"/>
      <c r="BP21" s="215"/>
      <c r="BQ21" s="221">
        <v>15</v>
      </c>
      <c r="BR21" s="222"/>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17"/>
    </row>
    <row r="22" spans="1:131" s="218" customFormat="1" ht="26.25" customHeight="1" x14ac:dyDescent="0.15">
      <c r="A22" s="221">
        <v>16</v>
      </c>
      <c r="B22" s="793"/>
      <c r="C22" s="794"/>
      <c r="D22" s="794"/>
      <c r="E22" s="794"/>
      <c r="F22" s="794"/>
      <c r="G22" s="794"/>
      <c r="H22" s="794"/>
      <c r="I22" s="794"/>
      <c r="J22" s="794"/>
      <c r="K22" s="794"/>
      <c r="L22" s="794"/>
      <c r="M22" s="794"/>
      <c r="N22" s="794"/>
      <c r="O22" s="794"/>
      <c r="P22" s="795"/>
      <c r="Q22" s="811"/>
      <c r="R22" s="812"/>
      <c r="S22" s="812"/>
      <c r="T22" s="812"/>
      <c r="U22" s="812"/>
      <c r="V22" s="812"/>
      <c r="W22" s="812"/>
      <c r="X22" s="812"/>
      <c r="Y22" s="812"/>
      <c r="Z22" s="812"/>
      <c r="AA22" s="812"/>
      <c r="AB22" s="812"/>
      <c r="AC22" s="812"/>
      <c r="AD22" s="812"/>
      <c r="AE22" s="813"/>
      <c r="AF22" s="799"/>
      <c r="AG22" s="800"/>
      <c r="AH22" s="800"/>
      <c r="AI22" s="800"/>
      <c r="AJ22" s="801"/>
      <c r="AK22" s="814"/>
      <c r="AL22" s="815"/>
      <c r="AM22" s="815"/>
      <c r="AN22" s="815"/>
      <c r="AO22" s="815"/>
      <c r="AP22" s="815"/>
      <c r="AQ22" s="815"/>
      <c r="AR22" s="815"/>
      <c r="AS22" s="815"/>
      <c r="AT22" s="815"/>
      <c r="AU22" s="816"/>
      <c r="AV22" s="816"/>
      <c r="AW22" s="816"/>
      <c r="AX22" s="816"/>
      <c r="AY22" s="817"/>
      <c r="AZ22" s="818" t="s">
        <v>377</v>
      </c>
      <c r="BA22" s="818"/>
      <c r="BB22" s="818"/>
      <c r="BC22" s="818"/>
      <c r="BD22" s="819"/>
      <c r="BE22" s="215"/>
      <c r="BF22" s="215"/>
      <c r="BG22" s="215"/>
      <c r="BH22" s="215"/>
      <c r="BI22" s="215"/>
      <c r="BJ22" s="215"/>
      <c r="BK22" s="215"/>
      <c r="BL22" s="215"/>
      <c r="BM22" s="215"/>
      <c r="BN22" s="215"/>
      <c r="BO22" s="215"/>
      <c r="BP22" s="215"/>
      <c r="BQ22" s="221">
        <v>16</v>
      </c>
      <c r="BR22" s="222"/>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17"/>
    </row>
    <row r="23" spans="1:131" s="218" customFormat="1" ht="26.25" customHeight="1" thickBot="1" x14ac:dyDescent="0.2">
      <c r="A23" s="223" t="s">
        <v>378</v>
      </c>
      <c r="B23" s="802" t="s">
        <v>379</v>
      </c>
      <c r="C23" s="803"/>
      <c r="D23" s="803"/>
      <c r="E23" s="803"/>
      <c r="F23" s="803"/>
      <c r="G23" s="803"/>
      <c r="H23" s="803"/>
      <c r="I23" s="803"/>
      <c r="J23" s="803"/>
      <c r="K23" s="803"/>
      <c r="L23" s="803"/>
      <c r="M23" s="803"/>
      <c r="N23" s="803"/>
      <c r="O23" s="803"/>
      <c r="P23" s="804"/>
      <c r="Q23" s="805">
        <v>10385</v>
      </c>
      <c r="R23" s="806"/>
      <c r="S23" s="806"/>
      <c r="T23" s="806"/>
      <c r="U23" s="806"/>
      <c r="V23" s="806">
        <v>9763</v>
      </c>
      <c r="W23" s="806"/>
      <c r="X23" s="806"/>
      <c r="Y23" s="806"/>
      <c r="Z23" s="806"/>
      <c r="AA23" s="806">
        <v>622</v>
      </c>
      <c r="AB23" s="806"/>
      <c r="AC23" s="806"/>
      <c r="AD23" s="806"/>
      <c r="AE23" s="806"/>
      <c r="AF23" s="807">
        <v>580</v>
      </c>
      <c r="AG23" s="806"/>
      <c r="AH23" s="806"/>
      <c r="AI23" s="806"/>
      <c r="AJ23" s="808"/>
      <c r="AK23" s="809"/>
      <c r="AL23" s="810"/>
      <c r="AM23" s="810"/>
      <c r="AN23" s="810"/>
      <c r="AO23" s="810"/>
      <c r="AP23" s="806">
        <f>SUM(AP7:AT9)</f>
        <v>9958</v>
      </c>
      <c r="AQ23" s="806"/>
      <c r="AR23" s="806"/>
      <c r="AS23" s="806"/>
      <c r="AT23" s="806"/>
      <c r="AU23" s="821"/>
      <c r="AV23" s="821"/>
      <c r="AW23" s="821"/>
      <c r="AX23" s="821"/>
      <c r="AY23" s="822"/>
      <c r="AZ23" s="823" t="s">
        <v>122</v>
      </c>
      <c r="BA23" s="824"/>
      <c r="BB23" s="824"/>
      <c r="BC23" s="824"/>
      <c r="BD23" s="825"/>
      <c r="BE23" s="215"/>
      <c r="BF23" s="215"/>
      <c r="BG23" s="215"/>
      <c r="BH23" s="215"/>
      <c r="BI23" s="215"/>
      <c r="BJ23" s="215"/>
      <c r="BK23" s="215"/>
      <c r="BL23" s="215"/>
      <c r="BM23" s="215"/>
      <c r="BN23" s="215"/>
      <c r="BO23" s="215"/>
      <c r="BP23" s="215"/>
      <c r="BQ23" s="221">
        <v>17</v>
      </c>
      <c r="BR23" s="222"/>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17"/>
    </row>
    <row r="24" spans="1:131" s="218" customFormat="1" ht="26.25" customHeight="1" x14ac:dyDescent="0.15">
      <c r="A24" s="820" t="s">
        <v>380</v>
      </c>
      <c r="B24" s="820"/>
      <c r="C24" s="820"/>
      <c r="D24" s="820"/>
      <c r="E24" s="820"/>
      <c r="F24" s="820"/>
      <c r="G24" s="820"/>
      <c r="H24" s="820"/>
      <c r="I24" s="820"/>
      <c r="J24" s="820"/>
      <c r="K24" s="820"/>
      <c r="L24" s="820"/>
      <c r="M24" s="820"/>
      <c r="N24" s="820"/>
      <c r="O24" s="820"/>
      <c r="P24" s="820"/>
      <c r="Q24" s="820"/>
      <c r="R24" s="820"/>
      <c r="S24" s="820"/>
      <c r="T24" s="820"/>
      <c r="U24" s="820"/>
      <c r="V24" s="820"/>
      <c r="W24" s="820"/>
      <c r="X24" s="820"/>
      <c r="Y24" s="820"/>
      <c r="Z24" s="820"/>
      <c r="AA24" s="820"/>
      <c r="AB24" s="820"/>
      <c r="AC24" s="820"/>
      <c r="AD24" s="820"/>
      <c r="AE24" s="820"/>
      <c r="AF24" s="820"/>
      <c r="AG24" s="820"/>
      <c r="AH24" s="820"/>
      <c r="AI24" s="820"/>
      <c r="AJ24" s="820"/>
      <c r="AK24" s="820"/>
      <c r="AL24" s="820"/>
      <c r="AM24" s="820"/>
      <c r="AN24" s="820"/>
      <c r="AO24" s="820"/>
      <c r="AP24" s="820"/>
      <c r="AQ24" s="820"/>
      <c r="AR24" s="820"/>
      <c r="AS24" s="820"/>
      <c r="AT24" s="820"/>
      <c r="AU24" s="820"/>
      <c r="AV24" s="820"/>
      <c r="AW24" s="820"/>
      <c r="AX24" s="820"/>
      <c r="AY24" s="820"/>
      <c r="AZ24" s="214"/>
      <c r="BA24" s="214"/>
      <c r="BB24" s="214"/>
      <c r="BC24" s="214"/>
      <c r="BD24" s="214"/>
      <c r="BE24" s="215"/>
      <c r="BF24" s="215"/>
      <c r="BG24" s="215"/>
      <c r="BH24" s="215"/>
      <c r="BI24" s="215"/>
      <c r="BJ24" s="215"/>
      <c r="BK24" s="215"/>
      <c r="BL24" s="215"/>
      <c r="BM24" s="215"/>
      <c r="BN24" s="215"/>
      <c r="BO24" s="215"/>
      <c r="BP24" s="215"/>
      <c r="BQ24" s="221">
        <v>18</v>
      </c>
      <c r="BR24" s="222"/>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17"/>
    </row>
    <row r="25" spans="1:131" ht="26.25" customHeight="1" thickBot="1" x14ac:dyDescent="0.2">
      <c r="A25" s="738" t="s">
        <v>381</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14"/>
      <c r="BK25" s="214"/>
      <c r="BL25" s="214"/>
      <c r="BM25" s="214"/>
      <c r="BN25" s="214"/>
      <c r="BO25" s="224"/>
      <c r="BP25" s="224"/>
      <c r="BQ25" s="221">
        <v>19</v>
      </c>
      <c r="BR25" s="222"/>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12"/>
    </row>
    <row r="26" spans="1:131" ht="26.25" customHeight="1" x14ac:dyDescent="0.15">
      <c r="A26" s="740" t="s">
        <v>357</v>
      </c>
      <c r="B26" s="741"/>
      <c r="C26" s="741"/>
      <c r="D26" s="741"/>
      <c r="E26" s="741"/>
      <c r="F26" s="741"/>
      <c r="G26" s="741"/>
      <c r="H26" s="741"/>
      <c r="I26" s="741"/>
      <c r="J26" s="741"/>
      <c r="K26" s="741"/>
      <c r="L26" s="741"/>
      <c r="M26" s="741"/>
      <c r="N26" s="741"/>
      <c r="O26" s="741"/>
      <c r="P26" s="742"/>
      <c r="Q26" s="746" t="s">
        <v>382</v>
      </c>
      <c r="R26" s="747"/>
      <c r="S26" s="747"/>
      <c r="T26" s="747"/>
      <c r="U26" s="748"/>
      <c r="V26" s="746" t="s">
        <v>383</v>
      </c>
      <c r="W26" s="747"/>
      <c r="X26" s="747"/>
      <c r="Y26" s="747"/>
      <c r="Z26" s="748"/>
      <c r="AA26" s="746" t="s">
        <v>384</v>
      </c>
      <c r="AB26" s="747"/>
      <c r="AC26" s="747"/>
      <c r="AD26" s="747"/>
      <c r="AE26" s="747"/>
      <c r="AF26" s="826" t="s">
        <v>385</v>
      </c>
      <c r="AG26" s="827"/>
      <c r="AH26" s="827"/>
      <c r="AI26" s="827"/>
      <c r="AJ26" s="828"/>
      <c r="AK26" s="747" t="s">
        <v>386</v>
      </c>
      <c r="AL26" s="747"/>
      <c r="AM26" s="747"/>
      <c r="AN26" s="747"/>
      <c r="AO26" s="748"/>
      <c r="AP26" s="746" t="s">
        <v>387</v>
      </c>
      <c r="AQ26" s="747"/>
      <c r="AR26" s="747"/>
      <c r="AS26" s="747"/>
      <c r="AT26" s="748"/>
      <c r="AU26" s="746" t="s">
        <v>388</v>
      </c>
      <c r="AV26" s="747"/>
      <c r="AW26" s="747"/>
      <c r="AX26" s="747"/>
      <c r="AY26" s="748"/>
      <c r="AZ26" s="746" t="s">
        <v>389</v>
      </c>
      <c r="BA26" s="747"/>
      <c r="BB26" s="747"/>
      <c r="BC26" s="747"/>
      <c r="BD26" s="748"/>
      <c r="BE26" s="746" t="s">
        <v>364</v>
      </c>
      <c r="BF26" s="747"/>
      <c r="BG26" s="747"/>
      <c r="BH26" s="747"/>
      <c r="BI26" s="753"/>
      <c r="BJ26" s="214"/>
      <c r="BK26" s="214"/>
      <c r="BL26" s="214"/>
      <c r="BM26" s="214"/>
      <c r="BN26" s="214"/>
      <c r="BO26" s="224"/>
      <c r="BP26" s="224"/>
      <c r="BQ26" s="221">
        <v>20</v>
      </c>
      <c r="BR26" s="222"/>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12"/>
    </row>
    <row r="27" spans="1:131" ht="26.25" customHeight="1" thickBot="1" x14ac:dyDescent="0.2">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29"/>
      <c r="AG27" s="830"/>
      <c r="AH27" s="830"/>
      <c r="AI27" s="830"/>
      <c r="AJ27" s="831"/>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14"/>
      <c r="BK27" s="214"/>
      <c r="BL27" s="214"/>
      <c r="BM27" s="214"/>
      <c r="BN27" s="214"/>
      <c r="BO27" s="224"/>
      <c r="BP27" s="224"/>
      <c r="BQ27" s="221">
        <v>21</v>
      </c>
      <c r="BR27" s="222"/>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12"/>
    </row>
    <row r="28" spans="1:131" ht="26.25" customHeight="1" thickTop="1" x14ac:dyDescent="0.15">
      <c r="A28" s="225">
        <v>1</v>
      </c>
      <c r="B28" s="762" t="s">
        <v>390</v>
      </c>
      <c r="C28" s="763"/>
      <c r="D28" s="763"/>
      <c r="E28" s="763"/>
      <c r="F28" s="763"/>
      <c r="G28" s="763"/>
      <c r="H28" s="763"/>
      <c r="I28" s="763"/>
      <c r="J28" s="763"/>
      <c r="K28" s="763"/>
      <c r="L28" s="763"/>
      <c r="M28" s="763"/>
      <c r="N28" s="763"/>
      <c r="O28" s="763"/>
      <c r="P28" s="764"/>
      <c r="Q28" s="834">
        <v>1605</v>
      </c>
      <c r="R28" s="835"/>
      <c r="S28" s="835"/>
      <c r="T28" s="835"/>
      <c r="U28" s="835"/>
      <c r="V28" s="835">
        <v>1577</v>
      </c>
      <c r="W28" s="835"/>
      <c r="X28" s="835"/>
      <c r="Y28" s="835"/>
      <c r="Z28" s="835"/>
      <c r="AA28" s="835">
        <v>27</v>
      </c>
      <c r="AB28" s="835"/>
      <c r="AC28" s="835"/>
      <c r="AD28" s="835"/>
      <c r="AE28" s="836"/>
      <c r="AF28" s="837">
        <v>27</v>
      </c>
      <c r="AG28" s="835"/>
      <c r="AH28" s="835"/>
      <c r="AI28" s="835"/>
      <c r="AJ28" s="838"/>
      <c r="AK28" s="839">
        <v>145</v>
      </c>
      <c r="AL28" s="840"/>
      <c r="AM28" s="840"/>
      <c r="AN28" s="840"/>
      <c r="AO28" s="840"/>
      <c r="AP28" s="840" t="s">
        <v>568</v>
      </c>
      <c r="AQ28" s="840"/>
      <c r="AR28" s="840"/>
      <c r="AS28" s="840"/>
      <c r="AT28" s="840"/>
      <c r="AU28" s="840" t="s">
        <v>568</v>
      </c>
      <c r="AV28" s="840"/>
      <c r="AW28" s="840"/>
      <c r="AX28" s="840"/>
      <c r="AY28" s="840"/>
      <c r="AZ28" s="841" t="s">
        <v>568</v>
      </c>
      <c r="BA28" s="841"/>
      <c r="BB28" s="841"/>
      <c r="BC28" s="841"/>
      <c r="BD28" s="841"/>
      <c r="BE28" s="832"/>
      <c r="BF28" s="832"/>
      <c r="BG28" s="832"/>
      <c r="BH28" s="832"/>
      <c r="BI28" s="833"/>
      <c r="BJ28" s="214"/>
      <c r="BK28" s="214"/>
      <c r="BL28" s="214"/>
      <c r="BM28" s="214"/>
      <c r="BN28" s="214"/>
      <c r="BO28" s="224"/>
      <c r="BP28" s="224"/>
      <c r="BQ28" s="221">
        <v>22</v>
      </c>
      <c r="BR28" s="222"/>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12"/>
    </row>
    <row r="29" spans="1:131" ht="26.25" customHeight="1" x14ac:dyDescent="0.15">
      <c r="A29" s="225">
        <v>2</v>
      </c>
      <c r="B29" s="793" t="s">
        <v>391</v>
      </c>
      <c r="C29" s="794"/>
      <c r="D29" s="794"/>
      <c r="E29" s="794"/>
      <c r="F29" s="794"/>
      <c r="G29" s="794"/>
      <c r="H29" s="794"/>
      <c r="I29" s="794"/>
      <c r="J29" s="794"/>
      <c r="K29" s="794"/>
      <c r="L29" s="794"/>
      <c r="M29" s="794"/>
      <c r="N29" s="794"/>
      <c r="O29" s="794"/>
      <c r="P29" s="795"/>
      <c r="Q29" s="796">
        <v>22</v>
      </c>
      <c r="R29" s="797"/>
      <c r="S29" s="797"/>
      <c r="T29" s="797"/>
      <c r="U29" s="797"/>
      <c r="V29" s="797">
        <v>22</v>
      </c>
      <c r="W29" s="797"/>
      <c r="X29" s="797"/>
      <c r="Y29" s="797"/>
      <c r="Z29" s="797"/>
      <c r="AA29" s="797">
        <v>1</v>
      </c>
      <c r="AB29" s="797"/>
      <c r="AC29" s="797"/>
      <c r="AD29" s="797"/>
      <c r="AE29" s="798"/>
      <c r="AF29" s="799">
        <v>1</v>
      </c>
      <c r="AG29" s="800"/>
      <c r="AH29" s="800"/>
      <c r="AI29" s="800"/>
      <c r="AJ29" s="801"/>
      <c r="AK29" s="846">
        <v>10</v>
      </c>
      <c r="AL29" s="842"/>
      <c r="AM29" s="842"/>
      <c r="AN29" s="842"/>
      <c r="AO29" s="842"/>
      <c r="AP29" s="842" t="s">
        <v>568</v>
      </c>
      <c r="AQ29" s="842"/>
      <c r="AR29" s="842"/>
      <c r="AS29" s="842"/>
      <c r="AT29" s="842"/>
      <c r="AU29" s="842" t="s">
        <v>568</v>
      </c>
      <c r="AV29" s="842"/>
      <c r="AW29" s="842"/>
      <c r="AX29" s="842"/>
      <c r="AY29" s="842"/>
      <c r="AZ29" s="843" t="s">
        <v>568</v>
      </c>
      <c r="BA29" s="843"/>
      <c r="BB29" s="843"/>
      <c r="BC29" s="843"/>
      <c r="BD29" s="843"/>
      <c r="BE29" s="844"/>
      <c r="BF29" s="844"/>
      <c r="BG29" s="844"/>
      <c r="BH29" s="844"/>
      <c r="BI29" s="845"/>
      <c r="BJ29" s="214"/>
      <c r="BK29" s="214"/>
      <c r="BL29" s="214"/>
      <c r="BM29" s="214"/>
      <c r="BN29" s="214"/>
      <c r="BO29" s="224"/>
      <c r="BP29" s="224"/>
      <c r="BQ29" s="221">
        <v>23</v>
      </c>
      <c r="BR29" s="222"/>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12"/>
    </row>
    <row r="30" spans="1:131" ht="26.25" customHeight="1" x14ac:dyDescent="0.15">
      <c r="A30" s="225">
        <v>3</v>
      </c>
      <c r="B30" s="793" t="s">
        <v>392</v>
      </c>
      <c r="C30" s="794"/>
      <c r="D30" s="794"/>
      <c r="E30" s="794"/>
      <c r="F30" s="794"/>
      <c r="G30" s="794"/>
      <c r="H30" s="794"/>
      <c r="I30" s="794"/>
      <c r="J30" s="794"/>
      <c r="K30" s="794"/>
      <c r="L30" s="794"/>
      <c r="M30" s="794"/>
      <c r="N30" s="794"/>
      <c r="O30" s="794"/>
      <c r="P30" s="795"/>
      <c r="Q30" s="796">
        <f>1856+11</f>
        <v>1867</v>
      </c>
      <c r="R30" s="797"/>
      <c r="S30" s="797"/>
      <c r="T30" s="797"/>
      <c r="U30" s="797"/>
      <c r="V30" s="797">
        <v>1815</v>
      </c>
      <c r="W30" s="797"/>
      <c r="X30" s="797"/>
      <c r="Y30" s="797"/>
      <c r="Z30" s="797"/>
      <c r="AA30" s="797">
        <v>52</v>
      </c>
      <c r="AB30" s="797"/>
      <c r="AC30" s="797"/>
      <c r="AD30" s="797"/>
      <c r="AE30" s="798"/>
      <c r="AF30" s="799">
        <v>52</v>
      </c>
      <c r="AG30" s="800"/>
      <c r="AH30" s="800"/>
      <c r="AI30" s="800"/>
      <c r="AJ30" s="801"/>
      <c r="AK30" s="846">
        <v>287</v>
      </c>
      <c r="AL30" s="842"/>
      <c r="AM30" s="842"/>
      <c r="AN30" s="842"/>
      <c r="AO30" s="842"/>
      <c r="AP30" s="842" t="s">
        <v>568</v>
      </c>
      <c r="AQ30" s="842"/>
      <c r="AR30" s="842"/>
      <c r="AS30" s="842"/>
      <c r="AT30" s="842"/>
      <c r="AU30" s="842" t="s">
        <v>568</v>
      </c>
      <c r="AV30" s="842"/>
      <c r="AW30" s="842"/>
      <c r="AX30" s="842"/>
      <c r="AY30" s="842"/>
      <c r="AZ30" s="843" t="s">
        <v>568</v>
      </c>
      <c r="BA30" s="843"/>
      <c r="BB30" s="843"/>
      <c r="BC30" s="843"/>
      <c r="BD30" s="843"/>
      <c r="BE30" s="844"/>
      <c r="BF30" s="844"/>
      <c r="BG30" s="844"/>
      <c r="BH30" s="844"/>
      <c r="BI30" s="845"/>
      <c r="BJ30" s="214"/>
      <c r="BK30" s="214"/>
      <c r="BL30" s="214"/>
      <c r="BM30" s="214"/>
      <c r="BN30" s="214"/>
      <c r="BO30" s="224"/>
      <c r="BP30" s="224"/>
      <c r="BQ30" s="221">
        <v>24</v>
      </c>
      <c r="BR30" s="222"/>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12"/>
    </row>
    <row r="31" spans="1:131" ht="26.25" customHeight="1" x14ac:dyDescent="0.15">
      <c r="A31" s="225">
        <v>4</v>
      </c>
      <c r="B31" s="793" t="s">
        <v>393</v>
      </c>
      <c r="C31" s="794"/>
      <c r="D31" s="794"/>
      <c r="E31" s="794"/>
      <c r="F31" s="794"/>
      <c r="G31" s="794"/>
      <c r="H31" s="794"/>
      <c r="I31" s="794"/>
      <c r="J31" s="794"/>
      <c r="K31" s="794"/>
      <c r="L31" s="794"/>
      <c r="M31" s="794"/>
      <c r="N31" s="794"/>
      <c r="O31" s="794"/>
      <c r="P31" s="795"/>
      <c r="Q31" s="796">
        <v>303</v>
      </c>
      <c r="R31" s="797"/>
      <c r="S31" s="797"/>
      <c r="T31" s="797"/>
      <c r="U31" s="797"/>
      <c r="V31" s="797">
        <v>301</v>
      </c>
      <c r="W31" s="797"/>
      <c r="X31" s="797"/>
      <c r="Y31" s="797"/>
      <c r="Z31" s="797"/>
      <c r="AA31" s="797">
        <v>2</v>
      </c>
      <c r="AB31" s="797"/>
      <c r="AC31" s="797"/>
      <c r="AD31" s="797"/>
      <c r="AE31" s="798"/>
      <c r="AF31" s="799">
        <v>2</v>
      </c>
      <c r="AG31" s="800"/>
      <c r="AH31" s="800"/>
      <c r="AI31" s="800"/>
      <c r="AJ31" s="801"/>
      <c r="AK31" s="846">
        <v>74</v>
      </c>
      <c r="AL31" s="842"/>
      <c r="AM31" s="842"/>
      <c r="AN31" s="842"/>
      <c r="AO31" s="842"/>
      <c r="AP31" s="842" t="s">
        <v>568</v>
      </c>
      <c r="AQ31" s="842"/>
      <c r="AR31" s="842"/>
      <c r="AS31" s="842"/>
      <c r="AT31" s="842"/>
      <c r="AU31" s="842" t="s">
        <v>568</v>
      </c>
      <c r="AV31" s="842"/>
      <c r="AW31" s="842"/>
      <c r="AX31" s="842"/>
      <c r="AY31" s="842"/>
      <c r="AZ31" s="843" t="s">
        <v>568</v>
      </c>
      <c r="BA31" s="843"/>
      <c r="BB31" s="843"/>
      <c r="BC31" s="843"/>
      <c r="BD31" s="843"/>
      <c r="BE31" s="844"/>
      <c r="BF31" s="844"/>
      <c r="BG31" s="844"/>
      <c r="BH31" s="844"/>
      <c r="BI31" s="845"/>
      <c r="BJ31" s="214"/>
      <c r="BK31" s="214"/>
      <c r="BL31" s="214"/>
      <c r="BM31" s="214"/>
      <c r="BN31" s="214"/>
      <c r="BO31" s="224"/>
      <c r="BP31" s="224"/>
      <c r="BQ31" s="221">
        <v>25</v>
      </c>
      <c r="BR31" s="222"/>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12"/>
    </row>
    <row r="32" spans="1:131" ht="26.25" customHeight="1" x14ac:dyDescent="0.15">
      <c r="A32" s="225">
        <v>5</v>
      </c>
      <c r="B32" s="793" t="s">
        <v>394</v>
      </c>
      <c r="C32" s="794"/>
      <c r="D32" s="794"/>
      <c r="E32" s="794"/>
      <c r="F32" s="794"/>
      <c r="G32" s="794"/>
      <c r="H32" s="794"/>
      <c r="I32" s="794"/>
      <c r="J32" s="794"/>
      <c r="K32" s="794"/>
      <c r="L32" s="794"/>
      <c r="M32" s="794"/>
      <c r="N32" s="794"/>
      <c r="O32" s="794"/>
      <c r="P32" s="795"/>
      <c r="Q32" s="796">
        <v>17</v>
      </c>
      <c r="R32" s="797"/>
      <c r="S32" s="797"/>
      <c r="T32" s="797"/>
      <c r="U32" s="797"/>
      <c r="V32" s="797">
        <v>8</v>
      </c>
      <c r="W32" s="797"/>
      <c r="X32" s="797"/>
      <c r="Y32" s="797"/>
      <c r="Z32" s="797"/>
      <c r="AA32" s="797">
        <v>9</v>
      </c>
      <c r="AB32" s="797"/>
      <c r="AC32" s="797"/>
      <c r="AD32" s="797"/>
      <c r="AE32" s="798"/>
      <c r="AF32" s="799">
        <v>9</v>
      </c>
      <c r="AG32" s="800"/>
      <c r="AH32" s="800"/>
      <c r="AI32" s="800"/>
      <c r="AJ32" s="801"/>
      <c r="AK32" s="846" t="s">
        <v>568</v>
      </c>
      <c r="AL32" s="842"/>
      <c r="AM32" s="842"/>
      <c r="AN32" s="842"/>
      <c r="AO32" s="842"/>
      <c r="AP32" s="842">
        <v>18</v>
      </c>
      <c r="AQ32" s="842"/>
      <c r="AR32" s="842"/>
      <c r="AS32" s="842"/>
      <c r="AT32" s="842"/>
      <c r="AU32" s="842" t="s">
        <v>568</v>
      </c>
      <c r="AV32" s="842"/>
      <c r="AW32" s="842"/>
      <c r="AX32" s="842"/>
      <c r="AY32" s="842"/>
      <c r="AZ32" s="843" t="s">
        <v>568</v>
      </c>
      <c r="BA32" s="843"/>
      <c r="BB32" s="843"/>
      <c r="BC32" s="843"/>
      <c r="BD32" s="843"/>
      <c r="BE32" s="844"/>
      <c r="BF32" s="844"/>
      <c r="BG32" s="844"/>
      <c r="BH32" s="844"/>
      <c r="BI32" s="845"/>
      <c r="BJ32" s="214"/>
      <c r="BK32" s="214"/>
      <c r="BL32" s="214"/>
      <c r="BM32" s="214"/>
      <c r="BN32" s="214"/>
      <c r="BO32" s="224"/>
      <c r="BP32" s="224"/>
      <c r="BQ32" s="221">
        <v>26</v>
      </c>
      <c r="BR32" s="222"/>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12"/>
    </row>
    <row r="33" spans="1:131" ht="26.25" customHeight="1" x14ac:dyDescent="0.15">
      <c r="A33" s="225">
        <v>6</v>
      </c>
      <c r="B33" s="793" t="s">
        <v>395</v>
      </c>
      <c r="C33" s="794"/>
      <c r="D33" s="794"/>
      <c r="E33" s="794"/>
      <c r="F33" s="794"/>
      <c r="G33" s="794"/>
      <c r="H33" s="794"/>
      <c r="I33" s="794"/>
      <c r="J33" s="794"/>
      <c r="K33" s="794"/>
      <c r="L33" s="794"/>
      <c r="M33" s="794"/>
      <c r="N33" s="794"/>
      <c r="O33" s="794"/>
      <c r="P33" s="795"/>
      <c r="Q33" s="796">
        <v>663</v>
      </c>
      <c r="R33" s="797"/>
      <c r="S33" s="797"/>
      <c r="T33" s="797"/>
      <c r="U33" s="797"/>
      <c r="V33" s="797">
        <v>34</v>
      </c>
      <c r="W33" s="797"/>
      <c r="X33" s="797"/>
      <c r="Y33" s="797"/>
      <c r="Z33" s="797"/>
      <c r="AA33" s="797">
        <v>629</v>
      </c>
      <c r="AB33" s="797"/>
      <c r="AC33" s="797"/>
      <c r="AD33" s="797"/>
      <c r="AE33" s="798"/>
      <c r="AF33" s="799">
        <v>629</v>
      </c>
      <c r="AG33" s="800"/>
      <c r="AH33" s="800"/>
      <c r="AI33" s="800"/>
      <c r="AJ33" s="801"/>
      <c r="AK33" s="846" t="s">
        <v>568</v>
      </c>
      <c r="AL33" s="842"/>
      <c r="AM33" s="842"/>
      <c r="AN33" s="842"/>
      <c r="AO33" s="842"/>
      <c r="AP33" s="842">
        <v>120</v>
      </c>
      <c r="AQ33" s="842"/>
      <c r="AR33" s="842"/>
      <c r="AS33" s="842"/>
      <c r="AT33" s="842"/>
      <c r="AU33" s="842" t="s">
        <v>568</v>
      </c>
      <c r="AV33" s="842"/>
      <c r="AW33" s="842"/>
      <c r="AX33" s="842"/>
      <c r="AY33" s="842"/>
      <c r="AZ33" s="843" t="s">
        <v>568</v>
      </c>
      <c r="BA33" s="843"/>
      <c r="BB33" s="843"/>
      <c r="BC33" s="843"/>
      <c r="BD33" s="843"/>
      <c r="BE33" s="844" t="s">
        <v>396</v>
      </c>
      <c r="BF33" s="844"/>
      <c r="BG33" s="844"/>
      <c r="BH33" s="844"/>
      <c r="BI33" s="845"/>
      <c r="BJ33" s="214"/>
      <c r="BK33" s="214"/>
      <c r="BL33" s="214"/>
      <c r="BM33" s="214"/>
      <c r="BN33" s="214"/>
      <c r="BO33" s="224"/>
      <c r="BP33" s="224"/>
      <c r="BQ33" s="221">
        <v>27</v>
      </c>
      <c r="BR33" s="222"/>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12"/>
    </row>
    <row r="34" spans="1:131" ht="26.25" customHeight="1" x14ac:dyDescent="0.15">
      <c r="A34" s="225">
        <v>7</v>
      </c>
      <c r="B34" s="793" t="s">
        <v>397</v>
      </c>
      <c r="C34" s="794"/>
      <c r="D34" s="794"/>
      <c r="E34" s="794"/>
      <c r="F34" s="794"/>
      <c r="G34" s="794"/>
      <c r="H34" s="794"/>
      <c r="I34" s="794"/>
      <c r="J34" s="794"/>
      <c r="K34" s="794"/>
      <c r="L34" s="794"/>
      <c r="M34" s="794"/>
      <c r="N34" s="794"/>
      <c r="O34" s="794"/>
      <c r="P34" s="795"/>
      <c r="Q34" s="796">
        <v>277</v>
      </c>
      <c r="R34" s="797"/>
      <c r="S34" s="797"/>
      <c r="T34" s="797"/>
      <c r="U34" s="797"/>
      <c r="V34" s="797">
        <v>12</v>
      </c>
      <c r="W34" s="797"/>
      <c r="X34" s="797"/>
      <c r="Y34" s="797"/>
      <c r="Z34" s="797"/>
      <c r="AA34" s="797">
        <v>265</v>
      </c>
      <c r="AB34" s="797"/>
      <c r="AC34" s="797"/>
      <c r="AD34" s="797"/>
      <c r="AE34" s="798"/>
      <c r="AF34" s="799">
        <v>265</v>
      </c>
      <c r="AG34" s="800"/>
      <c r="AH34" s="800"/>
      <c r="AI34" s="800"/>
      <c r="AJ34" s="801"/>
      <c r="AK34" s="846">
        <v>24</v>
      </c>
      <c r="AL34" s="842"/>
      <c r="AM34" s="842"/>
      <c r="AN34" s="842"/>
      <c r="AO34" s="842"/>
      <c r="AP34" s="842">
        <v>751</v>
      </c>
      <c r="AQ34" s="842"/>
      <c r="AR34" s="842"/>
      <c r="AS34" s="842"/>
      <c r="AT34" s="842"/>
      <c r="AU34" s="842">
        <v>389</v>
      </c>
      <c r="AV34" s="842"/>
      <c r="AW34" s="842"/>
      <c r="AX34" s="842"/>
      <c r="AY34" s="842"/>
      <c r="AZ34" s="847" t="s">
        <v>568</v>
      </c>
      <c r="BA34" s="843"/>
      <c r="BB34" s="843"/>
      <c r="BC34" s="843"/>
      <c r="BD34" s="843"/>
      <c r="BE34" s="844" t="s">
        <v>396</v>
      </c>
      <c r="BF34" s="844"/>
      <c r="BG34" s="844"/>
      <c r="BH34" s="844"/>
      <c r="BI34" s="845"/>
      <c r="BJ34" s="214"/>
      <c r="BK34" s="214"/>
      <c r="BL34" s="214"/>
      <c r="BM34" s="214"/>
      <c r="BN34" s="214"/>
      <c r="BO34" s="224"/>
      <c r="BP34" s="224"/>
      <c r="BQ34" s="221">
        <v>28</v>
      </c>
      <c r="BR34" s="222"/>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12"/>
    </row>
    <row r="35" spans="1:131" ht="26.25" customHeight="1" x14ac:dyDescent="0.15">
      <c r="A35" s="225">
        <v>8</v>
      </c>
      <c r="B35" s="793" t="s">
        <v>398</v>
      </c>
      <c r="C35" s="794"/>
      <c r="D35" s="794"/>
      <c r="E35" s="794"/>
      <c r="F35" s="794"/>
      <c r="G35" s="794"/>
      <c r="H35" s="794"/>
      <c r="I35" s="794"/>
      <c r="J35" s="794"/>
      <c r="K35" s="794"/>
      <c r="L35" s="794"/>
      <c r="M35" s="794"/>
      <c r="N35" s="794"/>
      <c r="O35" s="794"/>
      <c r="P35" s="795"/>
      <c r="Q35" s="796">
        <v>257</v>
      </c>
      <c r="R35" s="797"/>
      <c r="S35" s="797"/>
      <c r="T35" s="797"/>
      <c r="U35" s="797"/>
      <c r="V35" s="797">
        <v>82</v>
      </c>
      <c r="W35" s="797"/>
      <c r="X35" s="797"/>
      <c r="Y35" s="797"/>
      <c r="Z35" s="797"/>
      <c r="AA35" s="797">
        <v>175</v>
      </c>
      <c r="AB35" s="797"/>
      <c r="AC35" s="797"/>
      <c r="AD35" s="797"/>
      <c r="AE35" s="798"/>
      <c r="AF35" s="799">
        <v>175</v>
      </c>
      <c r="AG35" s="800"/>
      <c r="AH35" s="800"/>
      <c r="AI35" s="800"/>
      <c r="AJ35" s="801"/>
      <c r="AK35" s="846">
        <v>427</v>
      </c>
      <c r="AL35" s="842"/>
      <c r="AM35" s="842"/>
      <c r="AN35" s="842"/>
      <c r="AO35" s="842"/>
      <c r="AP35" s="842">
        <v>4662</v>
      </c>
      <c r="AQ35" s="842"/>
      <c r="AR35" s="842"/>
      <c r="AS35" s="842"/>
      <c r="AT35" s="842"/>
      <c r="AU35" s="842">
        <v>2993</v>
      </c>
      <c r="AV35" s="842"/>
      <c r="AW35" s="842"/>
      <c r="AX35" s="842"/>
      <c r="AY35" s="842"/>
      <c r="AZ35" s="843" t="s">
        <v>568</v>
      </c>
      <c r="BA35" s="843"/>
      <c r="BB35" s="843"/>
      <c r="BC35" s="843"/>
      <c r="BD35" s="843"/>
      <c r="BE35" s="844" t="s">
        <v>396</v>
      </c>
      <c r="BF35" s="844"/>
      <c r="BG35" s="844"/>
      <c r="BH35" s="844"/>
      <c r="BI35" s="845"/>
      <c r="BJ35" s="214"/>
      <c r="BK35" s="214"/>
      <c r="BL35" s="214"/>
      <c r="BM35" s="214"/>
      <c r="BN35" s="214"/>
      <c r="BO35" s="224"/>
      <c r="BP35" s="224"/>
      <c r="BQ35" s="221">
        <v>29</v>
      </c>
      <c r="BR35" s="222"/>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12"/>
    </row>
    <row r="36" spans="1:131" ht="26.25" customHeight="1" x14ac:dyDescent="0.15">
      <c r="A36" s="225">
        <v>9</v>
      </c>
      <c r="B36" s="793" t="s">
        <v>399</v>
      </c>
      <c r="C36" s="794"/>
      <c r="D36" s="794"/>
      <c r="E36" s="794"/>
      <c r="F36" s="794"/>
      <c r="G36" s="794"/>
      <c r="H36" s="794"/>
      <c r="I36" s="794"/>
      <c r="J36" s="794"/>
      <c r="K36" s="794"/>
      <c r="L36" s="794"/>
      <c r="M36" s="794"/>
      <c r="N36" s="794"/>
      <c r="O36" s="794"/>
      <c r="P36" s="795"/>
      <c r="Q36" s="796">
        <v>502</v>
      </c>
      <c r="R36" s="797"/>
      <c r="S36" s="797"/>
      <c r="T36" s="797"/>
      <c r="U36" s="797"/>
      <c r="V36" s="797">
        <v>431</v>
      </c>
      <c r="W36" s="797"/>
      <c r="X36" s="797"/>
      <c r="Y36" s="797"/>
      <c r="Z36" s="797"/>
      <c r="AA36" s="797">
        <v>71</v>
      </c>
      <c r="AB36" s="797"/>
      <c r="AC36" s="797"/>
      <c r="AD36" s="797"/>
      <c r="AE36" s="798"/>
      <c r="AF36" s="799">
        <v>71</v>
      </c>
      <c r="AG36" s="800"/>
      <c r="AH36" s="800"/>
      <c r="AI36" s="800"/>
      <c r="AJ36" s="801"/>
      <c r="AK36" s="846">
        <v>72</v>
      </c>
      <c r="AL36" s="842"/>
      <c r="AM36" s="842"/>
      <c r="AN36" s="842"/>
      <c r="AO36" s="842"/>
      <c r="AP36" s="842">
        <v>154</v>
      </c>
      <c r="AQ36" s="842"/>
      <c r="AR36" s="842"/>
      <c r="AS36" s="842"/>
      <c r="AT36" s="842"/>
      <c r="AU36" s="842">
        <v>23</v>
      </c>
      <c r="AV36" s="842"/>
      <c r="AW36" s="842"/>
      <c r="AX36" s="842"/>
      <c r="AY36" s="842"/>
      <c r="AZ36" s="843" t="s">
        <v>568</v>
      </c>
      <c r="BA36" s="843"/>
      <c r="BB36" s="843"/>
      <c r="BC36" s="843"/>
      <c r="BD36" s="843"/>
      <c r="BE36" s="844" t="s">
        <v>400</v>
      </c>
      <c r="BF36" s="844"/>
      <c r="BG36" s="844"/>
      <c r="BH36" s="844"/>
      <c r="BI36" s="845"/>
      <c r="BJ36" s="214"/>
      <c r="BK36" s="214"/>
      <c r="BL36" s="214"/>
      <c r="BM36" s="214"/>
      <c r="BN36" s="214"/>
      <c r="BO36" s="224"/>
      <c r="BP36" s="224"/>
      <c r="BQ36" s="221">
        <v>30</v>
      </c>
      <c r="BR36" s="222"/>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12"/>
    </row>
    <row r="37" spans="1:131" ht="26.25" customHeight="1" x14ac:dyDescent="0.15">
      <c r="A37" s="225">
        <v>10</v>
      </c>
      <c r="B37" s="793" t="s">
        <v>401</v>
      </c>
      <c r="C37" s="794"/>
      <c r="D37" s="794"/>
      <c r="E37" s="794"/>
      <c r="F37" s="794"/>
      <c r="G37" s="794"/>
      <c r="H37" s="794"/>
      <c r="I37" s="794"/>
      <c r="J37" s="794"/>
      <c r="K37" s="794"/>
      <c r="L37" s="794"/>
      <c r="M37" s="794"/>
      <c r="N37" s="794"/>
      <c r="O37" s="794"/>
      <c r="P37" s="795"/>
      <c r="Q37" s="796">
        <v>37</v>
      </c>
      <c r="R37" s="797"/>
      <c r="S37" s="797"/>
      <c r="T37" s="797"/>
      <c r="U37" s="797"/>
      <c r="V37" s="797">
        <v>1</v>
      </c>
      <c r="W37" s="797"/>
      <c r="X37" s="797"/>
      <c r="Y37" s="797"/>
      <c r="Z37" s="797"/>
      <c r="AA37" s="797">
        <v>36</v>
      </c>
      <c r="AB37" s="797"/>
      <c r="AC37" s="797"/>
      <c r="AD37" s="797"/>
      <c r="AE37" s="798"/>
      <c r="AF37" s="799">
        <v>29</v>
      </c>
      <c r="AG37" s="800"/>
      <c r="AH37" s="800"/>
      <c r="AI37" s="800"/>
      <c r="AJ37" s="801"/>
      <c r="AK37" s="846" t="s">
        <v>568</v>
      </c>
      <c r="AL37" s="842"/>
      <c r="AM37" s="842"/>
      <c r="AN37" s="842"/>
      <c r="AO37" s="842"/>
      <c r="AP37" s="842" t="s">
        <v>568</v>
      </c>
      <c r="AQ37" s="842"/>
      <c r="AR37" s="842"/>
      <c r="AS37" s="842"/>
      <c r="AT37" s="842"/>
      <c r="AU37" s="842" t="s">
        <v>568</v>
      </c>
      <c r="AV37" s="842"/>
      <c r="AW37" s="842"/>
      <c r="AX37" s="842"/>
      <c r="AY37" s="842"/>
      <c r="AZ37" s="843" t="s">
        <v>568</v>
      </c>
      <c r="BA37" s="843"/>
      <c r="BB37" s="843"/>
      <c r="BC37" s="843"/>
      <c r="BD37" s="843"/>
      <c r="BE37" s="844" t="s">
        <v>400</v>
      </c>
      <c r="BF37" s="844"/>
      <c r="BG37" s="844"/>
      <c r="BH37" s="844"/>
      <c r="BI37" s="845"/>
      <c r="BJ37" s="214"/>
      <c r="BK37" s="214"/>
      <c r="BL37" s="214"/>
      <c r="BM37" s="214"/>
      <c r="BN37" s="214"/>
      <c r="BO37" s="224"/>
      <c r="BP37" s="224"/>
      <c r="BQ37" s="221">
        <v>31</v>
      </c>
      <c r="BR37" s="222"/>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12"/>
    </row>
    <row r="38" spans="1:131" ht="26.25" customHeight="1" x14ac:dyDescent="0.15">
      <c r="A38" s="225">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6"/>
      <c r="AL38" s="842"/>
      <c r="AM38" s="842"/>
      <c r="AN38" s="842"/>
      <c r="AO38" s="842"/>
      <c r="AP38" s="842"/>
      <c r="AQ38" s="842"/>
      <c r="AR38" s="842"/>
      <c r="AS38" s="842"/>
      <c r="AT38" s="842"/>
      <c r="AU38" s="842"/>
      <c r="AV38" s="842"/>
      <c r="AW38" s="842"/>
      <c r="AX38" s="842"/>
      <c r="AY38" s="842"/>
      <c r="AZ38" s="843"/>
      <c r="BA38" s="843"/>
      <c r="BB38" s="843"/>
      <c r="BC38" s="843"/>
      <c r="BD38" s="843"/>
      <c r="BE38" s="844"/>
      <c r="BF38" s="844"/>
      <c r="BG38" s="844"/>
      <c r="BH38" s="844"/>
      <c r="BI38" s="845"/>
      <c r="BJ38" s="214"/>
      <c r="BK38" s="214"/>
      <c r="BL38" s="214"/>
      <c r="BM38" s="214"/>
      <c r="BN38" s="214"/>
      <c r="BO38" s="224"/>
      <c r="BP38" s="224"/>
      <c r="BQ38" s="221">
        <v>32</v>
      </c>
      <c r="BR38" s="222"/>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12"/>
    </row>
    <row r="39" spans="1:131" ht="26.25" customHeight="1" x14ac:dyDescent="0.15">
      <c r="A39" s="225">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6"/>
      <c r="AL39" s="842"/>
      <c r="AM39" s="842"/>
      <c r="AN39" s="842"/>
      <c r="AO39" s="842"/>
      <c r="AP39" s="842"/>
      <c r="AQ39" s="842"/>
      <c r="AR39" s="842"/>
      <c r="AS39" s="842"/>
      <c r="AT39" s="842"/>
      <c r="AU39" s="842"/>
      <c r="AV39" s="842"/>
      <c r="AW39" s="842"/>
      <c r="AX39" s="842"/>
      <c r="AY39" s="842"/>
      <c r="AZ39" s="843"/>
      <c r="BA39" s="843"/>
      <c r="BB39" s="843"/>
      <c r="BC39" s="843"/>
      <c r="BD39" s="843"/>
      <c r="BE39" s="844"/>
      <c r="BF39" s="844"/>
      <c r="BG39" s="844"/>
      <c r="BH39" s="844"/>
      <c r="BI39" s="845"/>
      <c r="BJ39" s="214"/>
      <c r="BK39" s="214"/>
      <c r="BL39" s="214"/>
      <c r="BM39" s="214"/>
      <c r="BN39" s="214"/>
      <c r="BO39" s="224"/>
      <c r="BP39" s="224"/>
      <c r="BQ39" s="221">
        <v>33</v>
      </c>
      <c r="BR39" s="222"/>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12"/>
    </row>
    <row r="40" spans="1:131" ht="26.25" customHeight="1" x14ac:dyDescent="0.15">
      <c r="A40" s="221">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6"/>
      <c r="AL40" s="842"/>
      <c r="AM40" s="842"/>
      <c r="AN40" s="842"/>
      <c r="AO40" s="842"/>
      <c r="AP40" s="842"/>
      <c r="AQ40" s="842"/>
      <c r="AR40" s="842"/>
      <c r="AS40" s="842"/>
      <c r="AT40" s="842"/>
      <c r="AU40" s="842"/>
      <c r="AV40" s="842"/>
      <c r="AW40" s="842"/>
      <c r="AX40" s="842"/>
      <c r="AY40" s="842"/>
      <c r="AZ40" s="843"/>
      <c r="BA40" s="843"/>
      <c r="BB40" s="843"/>
      <c r="BC40" s="843"/>
      <c r="BD40" s="843"/>
      <c r="BE40" s="844"/>
      <c r="BF40" s="844"/>
      <c r="BG40" s="844"/>
      <c r="BH40" s="844"/>
      <c r="BI40" s="845"/>
      <c r="BJ40" s="214"/>
      <c r="BK40" s="214"/>
      <c r="BL40" s="214"/>
      <c r="BM40" s="214"/>
      <c r="BN40" s="214"/>
      <c r="BO40" s="224"/>
      <c r="BP40" s="224"/>
      <c r="BQ40" s="221">
        <v>34</v>
      </c>
      <c r="BR40" s="222"/>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12"/>
    </row>
    <row r="41" spans="1:131" ht="26.25" customHeight="1" x14ac:dyDescent="0.15">
      <c r="A41" s="221">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6"/>
      <c r="AL41" s="842"/>
      <c r="AM41" s="842"/>
      <c r="AN41" s="842"/>
      <c r="AO41" s="842"/>
      <c r="AP41" s="842"/>
      <c r="AQ41" s="842"/>
      <c r="AR41" s="842"/>
      <c r="AS41" s="842"/>
      <c r="AT41" s="842"/>
      <c r="AU41" s="842"/>
      <c r="AV41" s="842"/>
      <c r="AW41" s="842"/>
      <c r="AX41" s="842"/>
      <c r="AY41" s="842"/>
      <c r="AZ41" s="843"/>
      <c r="BA41" s="843"/>
      <c r="BB41" s="843"/>
      <c r="BC41" s="843"/>
      <c r="BD41" s="843"/>
      <c r="BE41" s="844"/>
      <c r="BF41" s="844"/>
      <c r="BG41" s="844"/>
      <c r="BH41" s="844"/>
      <c r="BI41" s="845"/>
      <c r="BJ41" s="214"/>
      <c r="BK41" s="214"/>
      <c r="BL41" s="214"/>
      <c r="BM41" s="214"/>
      <c r="BN41" s="214"/>
      <c r="BO41" s="224"/>
      <c r="BP41" s="224"/>
      <c r="BQ41" s="221">
        <v>35</v>
      </c>
      <c r="BR41" s="222"/>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12"/>
    </row>
    <row r="42" spans="1:131" ht="26.25" customHeight="1" x14ac:dyDescent="0.15">
      <c r="A42" s="221">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6"/>
      <c r="AL42" s="842"/>
      <c r="AM42" s="842"/>
      <c r="AN42" s="842"/>
      <c r="AO42" s="842"/>
      <c r="AP42" s="842"/>
      <c r="AQ42" s="842"/>
      <c r="AR42" s="842"/>
      <c r="AS42" s="842"/>
      <c r="AT42" s="842"/>
      <c r="AU42" s="842"/>
      <c r="AV42" s="842"/>
      <c r="AW42" s="842"/>
      <c r="AX42" s="842"/>
      <c r="AY42" s="842"/>
      <c r="AZ42" s="843"/>
      <c r="BA42" s="843"/>
      <c r="BB42" s="843"/>
      <c r="BC42" s="843"/>
      <c r="BD42" s="843"/>
      <c r="BE42" s="844"/>
      <c r="BF42" s="844"/>
      <c r="BG42" s="844"/>
      <c r="BH42" s="844"/>
      <c r="BI42" s="845"/>
      <c r="BJ42" s="214"/>
      <c r="BK42" s="214"/>
      <c r="BL42" s="214"/>
      <c r="BM42" s="214"/>
      <c r="BN42" s="214"/>
      <c r="BO42" s="224"/>
      <c r="BP42" s="224"/>
      <c r="BQ42" s="221">
        <v>36</v>
      </c>
      <c r="BR42" s="222"/>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12"/>
    </row>
    <row r="43" spans="1:131" ht="26.25" customHeight="1" x14ac:dyDescent="0.15">
      <c r="A43" s="221">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6"/>
      <c r="AL43" s="842"/>
      <c r="AM43" s="842"/>
      <c r="AN43" s="842"/>
      <c r="AO43" s="842"/>
      <c r="AP43" s="842"/>
      <c r="AQ43" s="842"/>
      <c r="AR43" s="842"/>
      <c r="AS43" s="842"/>
      <c r="AT43" s="842"/>
      <c r="AU43" s="842"/>
      <c r="AV43" s="842"/>
      <c r="AW43" s="842"/>
      <c r="AX43" s="842"/>
      <c r="AY43" s="842"/>
      <c r="AZ43" s="843"/>
      <c r="BA43" s="843"/>
      <c r="BB43" s="843"/>
      <c r="BC43" s="843"/>
      <c r="BD43" s="843"/>
      <c r="BE43" s="844"/>
      <c r="BF43" s="844"/>
      <c r="BG43" s="844"/>
      <c r="BH43" s="844"/>
      <c r="BI43" s="845"/>
      <c r="BJ43" s="214"/>
      <c r="BK43" s="214"/>
      <c r="BL43" s="214"/>
      <c r="BM43" s="214"/>
      <c r="BN43" s="214"/>
      <c r="BO43" s="224"/>
      <c r="BP43" s="224"/>
      <c r="BQ43" s="221">
        <v>37</v>
      </c>
      <c r="BR43" s="222"/>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12"/>
    </row>
    <row r="44" spans="1:131" ht="26.25" customHeight="1" x14ac:dyDescent="0.15">
      <c r="A44" s="221">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6"/>
      <c r="AL44" s="842"/>
      <c r="AM44" s="842"/>
      <c r="AN44" s="842"/>
      <c r="AO44" s="842"/>
      <c r="AP44" s="842"/>
      <c r="AQ44" s="842"/>
      <c r="AR44" s="842"/>
      <c r="AS44" s="842"/>
      <c r="AT44" s="842"/>
      <c r="AU44" s="842"/>
      <c r="AV44" s="842"/>
      <c r="AW44" s="842"/>
      <c r="AX44" s="842"/>
      <c r="AY44" s="842"/>
      <c r="AZ44" s="843"/>
      <c r="BA44" s="843"/>
      <c r="BB44" s="843"/>
      <c r="BC44" s="843"/>
      <c r="BD44" s="843"/>
      <c r="BE44" s="844"/>
      <c r="BF44" s="844"/>
      <c r="BG44" s="844"/>
      <c r="BH44" s="844"/>
      <c r="BI44" s="845"/>
      <c r="BJ44" s="214"/>
      <c r="BK44" s="214"/>
      <c r="BL44" s="214"/>
      <c r="BM44" s="214"/>
      <c r="BN44" s="214"/>
      <c r="BO44" s="224"/>
      <c r="BP44" s="224"/>
      <c r="BQ44" s="221">
        <v>38</v>
      </c>
      <c r="BR44" s="222"/>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12"/>
    </row>
    <row r="45" spans="1:131" ht="26.25" customHeight="1" x14ac:dyDescent="0.15">
      <c r="A45" s="221">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6"/>
      <c r="AL45" s="842"/>
      <c r="AM45" s="842"/>
      <c r="AN45" s="842"/>
      <c r="AO45" s="842"/>
      <c r="AP45" s="842"/>
      <c r="AQ45" s="842"/>
      <c r="AR45" s="842"/>
      <c r="AS45" s="842"/>
      <c r="AT45" s="842"/>
      <c r="AU45" s="842"/>
      <c r="AV45" s="842"/>
      <c r="AW45" s="842"/>
      <c r="AX45" s="842"/>
      <c r="AY45" s="842"/>
      <c r="AZ45" s="843"/>
      <c r="BA45" s="843"/>
      <c r="BB45" s="843"/>
      <c r="BC45" s="843"/>
      <c r="BD45" s="843"/>
      <c r="BE45" s="844"/>
      <c r="BF45" s="844"/>
      <c r="BG45" s="844"/>
      <c r="BH45" s="844"/>
      <c r="BI45" s="845"/>
      <c r="BJ45" s="214"/>
      <c r="BK45" s="214"/>
      <c r="BL45" s="214"/>
      <c r="BM45" s="214"/>
      <c r="BN45" s="214"/>
      <c r="BO45" s="224"/>
      <c r="BP45" s="224"/>
      <c r="BQ45" s="221">
        <v>39</v>
      </c>
      <c r="BR45" s="222"/>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12"/>
    </row>
    <row r="46" spans="1:131" ht="26.25" customHeight="1" x14ac:dyDescent="0.15">
      <c r="A46" s="221">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6"/>
      <c r="AL46" s="842"/>
      <c r="AM46" s="842"/>
      <c r="AN46" s="842"/>
      <c r="AO46" s="842"/>
      <c r="AP46" s="842"/>
      <c r="AQ46" s="842"/>
      <c r="AR46" s="842"/>
      <c r="AS46" s="842"/>
      <c r="AT46" s="842"/>
      <c r="AU46" s="842"/>
      <c r="AV46" s="842"/>
      <c r="AW46" s="842"/>
      <c r="AX46" s="842"/>
      <c r="AY46" s="842"/>
      <c r="AZ46" s="843"/>
      <c r="BA46" s="843"/>
      <c r="BB46" s="843"/>
      <c r="BC46" s="843"/>
      <c r="BD46" s="843"/>
      <c r="BE46" s="844"/>
      <c r="BF46" s="844"/>
      <c r="BG46" s="844"/>
      <c r="BH46" s="844"/>
      <c r="BI46" s="845"/>
      <c r="BJ46" s="214"/>
      <c r="BK46" s="214"/>
      <c r="BL46" s="214"/>
      <c r="BM46" s="214"/>
      <c r="BN46" s="214"/>
      <c r="BO46" s="224"/>
      <c r="BP46" s="224"/>
      <c r="BQ46" s="221">
        <v>40</v>
      </c>
      <c r="BR46" s="222"/>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12"/>
    </row>
    <row r="47" spans="1:131" ht="26.25" customHeight="1" x14ac:dyDescent="0.15">
      <c r="A47" s="221">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6"/>
      <c r="AL47" s="842"/>
      <c r="AM47" s="842"/>
      <c r="AN47" s="842"/>
      <c r="AO47" s="842"/>
      <c r="AP47" s="842"/>
      <c r="AQ47" s="842"/>
      <c r="AR47" s="842"/>
      <c r="AS47" s="842"/>
      <c r="AT47" s="842"/>
      <c r="AU47" s="842"/>
      <c r="AV47" s="842"/>
      <c r="AW47" s="842"/>
      <c r="AX47" s="842"/>
      <c r="AY47" s="842"/>
      <c r="AZ47" s="843"/>
      <c r="BA47" s="843"/>
      <c r="BB47" s="843"/>
      <c r="BC47" s="843"/>
      <c r="BD47" s="843"/>
      <c r="BE47" s="844"/>
      <c r="BF47" s="844"/>
      <c r="BG47" s="844"/>
      <c r="BH47" s="844"/>
      <c r="BI47" s="845"/>
      <c r="BJ47" s="214"/>
      <c r="BK47" s="214"/>
      <c r="BL47" s="214"/>
      <c r="BM47" s="214"/>
      <c r="BN47" s="214"/>
      <c r="BO47" s="224"/>
      <c r="BP47" s="224"/>
      <c r="BQ47" s="221">
        <v>41</v>
      </c>
      <c r="BR47" s="222"/>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12"/>
    </row>
    <row r="48" spans="1:131" ht="26.25" customHeight="1" x14ac:dyDescent="0.15">
      <c r="A48" s="221">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6"/>
      <c r="AL48" s="842"/>
      <c r="AM48" s="842"/>
      <c r="AN48" s="842"/>
      <c r="AO48" s="842"/>
      <c r="AP48" s="842"/>
      <c r="AQ48" s="842"/>
      <c r="AR48" s="842"/>
      <c r="AS48" s="842"/>
      <c r="AT48" s="842"/>
      <c r="AU48" s="842"/>
      <c r="AV48" s="842"/>
      <c r="AW48" s="842"/>
      <c r="AX48" s="842"/>
      <c r="AY48" s="842"/>
      <c r="AZ48" s="843"/>
      <c r="BA48" s="843"/>
      <c r="BB48" s="843"/>
      <c r="BC48" s="843"/>
      <c r="BD48" s="843"/>
      <c r="BE48" s="844"/>
      <c r="BF48" s="844"/>
      <c r="BG48" s="844"/>
      <c r="BH48" s="844"/>
      <c r="BI48" s="845"/>
      <c r="BJ48" s="214"/>
      <c r="BK48" s="214"/>
      <c r="BL48" s="214"/>
      <c r="BM48" s="214"/>
      <c r="BN48" s="214"/>
      <c r="BO48" s="224"/>
      <c r="BP48" s="224"/>
      <c r="BQ48" s="221">
        <v>42</v>
      </c>
      <c r="BR48" s="222"/>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12"/>
    </row>
    <row r="49" spans="1:131" ht="26.25" customHeight="1" x14ac:dyDescent="0.15">
      <c r="A49" s="221">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6"/>
      <c r="AL49" s="842"/>
      <c r="AM49" s="842"/>
      <c r="AN49" s="842"/>
      <c r="AO49" s="842"/>
      <c r="AP49" s="842"/>
      <c r="AQ49" s="842"/>
      <c r="AR49" s="842"/>
      <c r="AS49" s="842"/>
      <c r="AT49" s="842"/>
      <c r="AU49" s="842"/>
      <c r="AV49" s="842"/>
      <c r="AW49" s="842"/>
      <c r="AX49" s="842"/>
      <c r="AY49" s="842"/>
      <c r="AZ49" s="843"/>
      <c r="BA49" s="843"/>
      <c r="BB49" s="843"/>
      <c r="BC49" s="843"/>
      <c r="BD49" s="843"/>
      <c r="BE49" s="844"/>
      <c r="BF49" s="844"/>
      <c r="BG49" s="844"/>
      <c r="BH49" s="844"/>
      <c r="BI49" s="845"/>
      <c r="BJ49" s="214"/>
      <c r="BK49" s="214"/>
      <c r="BL49" s="214"/>
      <c r="BM49" s="214"/>
      <c r="BN49" s="214"/>
      <c r="BO49" s="224"/>
      <c r="BP49" s="224"/>
      <c r="BQ49" s="221">
        <v>43</v>
      </c>
      <c r="BR49" s="222"/>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12"/>
    </row>
    <row r="50" spans="1:131" ht="26.25" customHeight="1" x14ac:dyDescent="0.15">
      <c r="A50" s="221">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4"/>
      <c r="BF50" s="844"/>
      <c r="BG50" s="844"/>
      <c r="BH50" s="844"/>
      <c r="BI50" s="845"/>
      <c r="BJ50" s="214"/>
      <c r="BK50" s="214"/>
      <c r="BL50" s="214"/>
      <c r="BM50" s="214"/>
      <c r="BN50" s="214"/>
      <c r="BO50" s="224"/>
      <c r="BP50" s="224"/>
      <c r="BQ50" s="221">
        <v>44</v>
      </c>
      <c r="BR50" s="222"/>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12"/>
    </row>
    <row r="51" spans="1:131" ht="26.25" customHeight="1" x14ac:dyDescent="0.15">
      <c r="A51" s="221">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4"/>
      <c r="BF51" s="844"/>
      <c r="BG51" s="844"/>
      <c r="BH51" s="844"/>
      <c r="BI51" s="845"/>
      <c r="BJ51" s="214"/>
      <c r="BK51" s="214"/>
      <c r="BL51" s="214"/>
      <c r="BM51" s="214"/>
      <c r="BN51" s="214"/>
      <c r="BO51" s="224"/>
      <c r="BP51" s="224"/>
      <c r="BQ51" s="221">
        <v>45</v>
      </c>
      <c r="BR51" s="222"/>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12"/>
    </row>
    <row r="52" spans="1:131" ht="26.25" customHeight="1" x14ac:dyDescent="0.15">
      <c r="A52" s="221">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4"/>
      <c r="BF52" s="844"/>
      <c r="BG52" s="844"/>
      <c r="BH52" s="844"/>
      <c r="BI52" s="845"/>
      <c r="BJ52" s="214"/>
      <c r="BK52" s="214"/>
      <c r="BL52" s="214"/>
      <c r="BM52" s="214"/>
      <c r="BN52" s="214"/>
      <c r="BO52" s="224"/>
      <c r="BP52" s="224"/>
      <c r="BQ52" s="221">
        <v>46</v>
      </c>
      <c r="BR52" s="222"/>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12"/>
    </row>
    <row r="53" spans="1:131" ht="26.25" customHeight="1" x14ac:dyDescent="0.15">
      <c r="A53" s="221">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4"/>
      <c r="BF53" s="844"/>
      <c r="BG53" s="844"/>
      <c r="BH53" s="844"/>
      <c r="BI53" s="845"/>
      <c r="BJ53" s="214"/>
      <c r="BK53" s="214"/>
      <c r="BL53" s="214"/>
      <c r="BM53" s="214"/>
      <c r="BN53" s="214"/>
      <c r="BO53" s="224"/>
      <c r="BP53" s="224"/>
      <c r="BQ53" s="221">
        <v>47</v>
      </c>
      <c r="BR53" s="222"/>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12"/>
    </row>
    <row r="54" spans="1:131" ht="26.25" customHeight="1" x14ac:dyDescent="0.15">
      <c r="A54" s="221">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4"/>
      <c r="BF54" s="844"/>
      <c r="BG54" s="844"/>
      <c r="BH54" s="844"/>
      <c r="BI54" s="845"/>
      <c r="BJ54" s="214"/>
      <c r="BK54" s="214"/>
      <c r="BL54" s="214"/>
      <c r="BM54" s="214"/>
      <c r="BN54" s="214"/>
      <c r="BO54" s="224"/>
      <c r="BP54" s="224"/>
      <c r="BQ54" s="221">
        <v>48</v>
      </c>
      <c r="BR54" s="222"/>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12"/>
    </row>
    <row r="55" spans="1:131" ht="26.25" customHeight="1" x14ac:dyDescent="0.15">
      <c r="A55" s="221">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4"/>
      <c r="BF55" s="844"/>
      <c r="BG55" s="844"/>
      <c r="BH55" s="844"/>
      <c r="BI55" s="845"/>
      <c r="BJ55" s="214"/>
      <c r="BK55" s="214"/>
      <c r="BL55" s="214"/>
      <c r="BM55" s="214"/>
      <c r="BN55" s="214"/>
      <c r="BO55" s="224"/>
      <c r="BP55" s="224"/>
      <c r="BQ55" s="221">
        <v>49</v>
      </c>
      <c r="BR55" s="222"/>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12"/>
    </row>
    <row r="56" spans="1:131" ht="26.25" customHeight="1" x14ac:dyDescent="0.15">
      <c r="A56" s="221">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4"/>
      <c r="BF56" s="844"/>
      <c r="BG56" s="844"/>
      <c r="BH56" s="844"/>
      <c r="BI56" s="845"/>
      <c r="BJ56" s="214"/>
      <c r="BK56" s="214"/>
      <c r="BL56" s="214"/>
      <c r="BM56" s="214"/>
      <c r="BN56" s="214"/>
      <c r="BO56" s="224"/>
      <c r="BP56" s="224"/>
      <c r="BQ56" s="221">
        <v>50</v>
      </c>
      <c r="BR56" s="222"/>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12"/>
    </row>
    <row r="57" spans="1:131" ht="26.25" customHeight="1" x14ac:dyDescent="0.15">
      <c r="A57" s="221">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4"/>
      <c r="BF57" s="844"/>
      <c r="BG57" s="844"/>
      <c r="BH57" s="844"/>
      <c r="BI57" s="845"/>
      <c r="BJ57" s="214"/>
      <c r="BK57" s="214"/>
      <c r="BL57" s="214"/>
      <c r="BM57" s="214"/>
      <c r="BN57" s="214"/>
      <c r="BO57" s="224"/>
      <c r="BP57" s="224"/>
      <c r="BQ57" s="221">
        <v>51</v>
      </c>
      <c r="BR57" s="222"/>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12"/>
    </row>
    <row r="58" spans="1:131" ht="26.25" customHeight="1" x14ac:dyDescent="0.15">
      <c r="A58" s="221">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4"/>
      <c r="BF58" s="844"/>
      <c r="BG58" s="844"/>
      <c r="BH58" s="844"/>
      <c r="BI58" s="845"/>
      <c r="BJ58" s="214"/>
      <c r="BK58" s="214"/>
      <c r="BL58" s="214"/>
      <c r="BM58" s="214"/>
      <c r="BN58" s="214"/>
      <c r="BO58" s="224"/>
      <c r="BP58" s="224"/>
      <c r="BQ58" s="221">
        <v>52</v>
      </c>
      <c r="BR58" s="222"/>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12"/>
    </row>
    <row r="59" spans="1:131" ht="26.25" customHeight="1" x14ac:dyDescent="0.15">
      <c r="A59" s="221">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4"/>
      <c r="BF59" s="844"/>
      <c r="BG59" s="844"/>
      <c r="BH59" s="844"/>
      <c r="BI59" s="845"/>
      <c r="BJ59" s="214"/>
      <c r="BK59" s="214"/>
      <c r="BL59" s="214"/>
      <c r="BM59" s="214"/>
      <c r="BN59" s="214"/>
      <c r="BO59" s="224"/>
      <c r="BP59" s="224"/>
      <c r="BQ59" s="221">
        <v>53</v>
      </c>
      <c r="BR59" s="222"/>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12"/>
    </row>
    <row r="60" spans="1:131" ht="26.25" customHeight="1" x14ac:dyDescent="0.15">
      <c r="A60" s="221">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4"/>
      <c r="BF60" s="844"/>
      <c r="BG60" s="844"/>
      <c r="BH60" s="844"/>
      <c r="BI60" s="845"/>
      <c r="BJ60" s="214"/>
      <c r="BK60" s="214"/>
      <c r="BL60" s="214"/>
      <c r="BM60" s="214"/>
      <c r="BN60" s="214"/>
      <c r="BO60" s="224"/>
      <c r="BP60" s="224"/>
      <c r="BQ60" s="221">
        <v>54</v>
      </c>
      <c r="BR60" s="222"/>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12"/>
    </row>
    <row r="61" spans="1:131" ht="26.25" customHeight="1" thickBot="1" x14ac:dyDescent="0.2">
      <c r="A61" s="221">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4"/>
      <c r="BF61" s="844"/>
      <c r="BG61" s="844"/>
      <c r="BH61" s="844"/>
      <c r="BI61" s="845"/>
      <c r="BJ61" s="214"/>
      <c r="BK61" s="214"/>
      <c r="BL61" s="214"/>
      <c r="BM61" s="214"/>
      <c r="BN61" s="214"/>
      <c r="BO61" s="224"/>
      <c r="BP61" s="224"/>
      <c r="BQ61" s="221">
        <v>55</v>
      </c>
      <c r="BR61" s="222"/>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12"/>
    </row>
    <row r="62" spans="1:131" ht="26.25" customHeight="1" x14ac:dyDescent="0.15">
      <c r="A62" s="221">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4"/>
      <c r="BF62" s="844"/>
      <c r="BG62" s="844"/>
      <c r="BH62" s="844"/>
      <c r="BI62" s="845"/>
      <c r="BJ62" s="860" t="s">
        <v>402</v>
      </c>
      <c r="BK62" s="818"/>
      <c r="BL62" s="818"/>
      <c r="BM62" s="818"/>
      <c r="BN62" s="819"/>
      <c r="BO62" s="224"/>
      <c r="BP62" s="224"/>
      <c r="BQ62" s="221">
        <v>56</v>
      </c>
      <c r="BR62" s="222"/>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12"/>
    </row>
    <row r="63" spans="1:131" ht="26.25" customHeight="1" thickBot="1" x14ac:dyDescent="0.2">
      <c r="A63" s="223" t="s">
        <v>378</v>
      </c>
      <c r="B63" s="802" t="s">
        <v>403</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1260</v>
      </c>
      <c r="AG63" s="857"/>
      <c r="AH63" s="857"/>
      <c r="AI63" s="857"/>
      <c r="AJ63" s="858"/>
      <c r="AK63" s="859"/>
      <c r="AL63" s="854"/>
      <c r="AM63" s="854"/>
      <c r="AN63" s="854"/>
      <c r="AO63" s="854"/>
      <c r="AP63" s="861">
        <f>SUM(AP28:AT37)</f>
        <v>5705</v>
      </c>
      <c r="AQ63" s="862"/>
      <c r="AR63" s="862"/>
      <c r="AS63" s="862"/>
      <c r="AT63" s="863"/>
      <c r="AU63" s="861">
        <f>SUM(AU28:AY37)</f>
        <v>3405</v>
      </c>
      <c r="AV63" s="862"/>
      <c r="AW63" s="862"/>
      <c r="AX63" s="862"/>
      <c r="AY63" s="863"/>
      <c r="AZ63" s="864"/>
      <c r="BA63" s="864"/>
      <c r="BB63" s="864"/>
      <c r="BC63" s="864"/>
      <c r="BD63" s="864"/>
      <c r="BE63" s="865"/>
      <c r="BF63" s="865"/>
      <c r="BG63" s="865"/>
      <c r="BH63" s="865"/>
      <c r="BI63" s="866"/>
      <c r="BJ63" s="867" t="s">
        <v>122</v>
      </c>
      <c r="BK63" s="862"/>
      <c r="BL63" s="862"/>
      <c r="BM63" s="862"/>
      <c r="BN63" s="868"/>
      <c r="BO63" s="224"/>
      <c r="BP63" s="224"/>
      <c r="BQ63" s="221">
        <v>57</v>
      </c>
      <c r="BR63" s="222"/>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12"/>
    </row>
    <row r="65" spans="1:131" ht="26.25" customHeight="1" thickBot="1" x14ac:dyDescent="0.2">
      <c r="A65" s="214" t="s">
        <v>404</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12"/>
    </row>
    <row r="66" spans="1:131" ht="26.25" customHeight="1" x14ac:dyDescent="0.15">
      <c r="A66" s="740" t="s">
        <v>405</v>
      </c>
      <c r="B66" s="741"/>
      <c r="C66" s="741"/>
      <c r="D66" s="741"/>
      <c r="E66" s="741"/>
      <c r="F66" s="741"/>
      <c r="G66" s="741"/>
      <c r="H66" s="741"/>
      <c r="I66" s="741"/>
      <c r="J66" s="741"/>
      <c r="K66" s="741"/>
      <c r="L66" s="741"/>
      <c r="M66" s="741"/>
      <c r="N66" s="741"/>
      <c r="O66" s="741"/>
      <c r="P66" s="742"/>
      <c r="Q66" s="746" t="s">
        <v>382</v>
      </c>
      <c r="R66" s="747"/>
      <c r="S66" s="747"/>
      <c r="T66" s="747"/>
      <c r="U66" s="748"/>
      <c r="V66" s="746" t="s">
        <v>383</v>
      </c>
      <c r="W66" s="747"/>
      <c r="X66" s="747"/>
      <c r="Y66" s="747"/>
      <c r="Z66" s="748"/>
      <c r="AA66" s="746" t="s">
        <v>384</v>
      </c>
      <c r="AB66" s="747"/>
      <c r="AC66" s="747"/>
      <c r="AD66" s="747"/>
      <c r="AE66" s="748"/>
      <c r="AF66" s="869" t="s">
        <v>385</v>
      </c>
      <c r="AG66" s="827"/>
      <c r="AH66" s="827"/>
      <c r="AI66" s="827"/>
      <c r="AJ66" s="870"/>
      <c r="AK66" s="746" t="s">
        <v>386</v>
      </c>
      <c r="AL66" s="741"/>
      <c r="AM66" s="741"/>
      <c r="AN66" s="741"/>
      <c r="AO66" s="742"/>
      <c r="AP66" s="746" t="s">
        <v>387</v>
      </c>
      <c r="AQ66" s="747"/>
      <c r="AR66" s="747"/>
      <c r="AS66" s="747"/>
      <c r="AT66" s="748"/>
      <c r="AU66" s="746" t="s">
        <v>406</v>
      </c>
      <c r="AV66" s="747"/>
      <c r="AW66" s="747"/>
      <c r="AX66" s="747"/>
      <c r="AY66" s="748"/>
      <c r="AZ66" s="746" t="s">
        <v>364</v>
      </c>
      <c r="BA66" s="747"/>
      <c r="BB66" s="747"/>
      <c r="BC66" s="747"/>
      <c r="BD66" s="753"/>
      <c r="BE66" s="224"/>
      <c r="BF66" s="224"/>
      <c r="BG66" s="224"/>
      <c r="BH66" s="224"/>
      <c r="BI66" s="224"/>
      <c r="BJ66" s="224"/>
      <c r="BK66" s="224"/>
      <c r="BL66" s="224"/>
      <c r="BM66" s="224"/>
      <c r="BN66" s="224"/>
      <c r="BO66" s="224"/>
      <c r="BP66" s="224"/>
      <c r="BQ66" s="221">
        <v>60</v>
      </c>
      <c r="BR66" s="226"/>
      <c r="BS66" s="874"/>
      <c r="BT66" s="875"/>
      <c r="BU66" s="875"/>
      <c r="BV66" s="875"/>
      <c r="BW66" s="875"/>
      <c r="BX66" s="875"/>
      <c r="BY66" s="875"/>
      <c r="BZ66" s="875"/>
      <c r="CA66" s="875"/>
      <c r="CB66" s="875"/>
      <c r="CC66" s="875"/>
      <c r="CD66" s="875"/>
      <c r="CE66" s="875"/>
      <c r="CF66" s="875"/>
      <c r="CG66" s="880"/>
      <c r="CH66" s="877"/>
      <c r="CI66" s="878"/>
      <c r="CJ66" s="878"/>
      <c r="CK66" s="878"/>
      <c r="CL66" s="879"/>
      <c r="CM66" s="877"/>
      <c r="CN66" s="878"/>
      <c r="CO66" s="878"/>
      <c r="CP66" s="878"/>
      <c r="CQ66" s="879"/>
      <c r="CR66" s="877"/>
      <c r="CS66" s="878"/>
      <c r="CT66" s="878"/>
      <c r="CU66" s="878"/>
      <c r="CV66" s="879"/>
      <c r="CW66" s="877"/>
      <c r="CX66" s="878"/>
      <c r="CY66" s="878"/>
      <c r="CZ66" s="878"/>
      <c r="DA66" s="879"/>
      <c r="DB66" s="877"/>
      <c r="DC66" s="878"/>
      <c r="DD66" s="878"/>
      <c r="DE66" s="878"/>
      <c r="DF66" s="879"/>
      <c r="DG66" s="877"/>
      <c r="DH66" s="878"/>
      <c r="DI66" s="878"/>
      <c r="DJ66" s="878"/>
      <c r="DK66" s="879"/>
      <c r="DL66" s="877"/>
      <c r="DM66" s="878"/>
      <c r="DN66" s="878"/>
      <c r="DO66" s="878"/>
      <c r="DP66" s="879"/>
      <c r="DQ66" s="877"/>
      <c r="DR66" s="878"/>
      <c r="DS66" s="878"/>
      <c r="DT66" s="878"/>
      <c r="DU66" s="879"/>
      <c r="DV66" s="874"/>
      <c r="DW66" s="875"/>
      <c r="DX66" s="875"/>
      <c r="DY66" s="875"/>
      <c r="DZ66" s="876"/>
      <c r="EA66" s="212"/>
    </row>
    <row r="67" spans="1:131" ht="26.25" customHeight="1" thickBot="1" x14ac:dyDescent="0.2">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71"/>
      <c r="AG67" s="830"/>
      <c r="AH67" s="830"/>
      <c r="AI67" s="830"/>
      <c r="AJ67" s="872"/>
      <c r="AK67" s="873"/>
      <c r="AL67" s="744"/>
      <c r="AM67" s="744"/>
      <c r="AN67" s="744"/>
      <c r="AO67" s="745"/>
      <c r="AP67" s="749"/>
      <c r="AQ67" s="750"/>
      <c r="AR67" s="750"/>
      <c r="AS67" s="750"/>
      <c r="AT67" s="751"/>
      <c r="AU67" s="749"/>
      <c r="AV67" s="750"/>
      <c r="AW67" s="750"/>
      <c r="AX67" s="750"/>
      <c r="AY67" s="751"/>
      <c r="AZ67" s="749"/>
      <c r="BA67" s="750"/>
      <c r="BB67" s="750"/>
      <c r="BC67" s="750"/>
      <c r="BD67" s="755"/>
      <c r="BE67" s="224"/>
      <c r="BF67" s="224"/>
      <c r="BG67" s="224"/>
      <c r="BH67" s="224"/>
      <c r="BI67" s="224"/>
      <c r="BJ67" s="224"/>
      <c r="BK67" s="224"/>
      <c r="BL67" s="224"/>
      <c r="BM67" s="224"/>
      <c r="BN67" s="224"/>
      <c r="BO67" s="224"/>
      <c r="BP67" s="224"/>
      <c r="BQ67" s="221">
        <v>61</v>
      </c>
      <c r="BR67" s="226"/>
      <c r="BS67" s="874"/>
      <c r="BT67" s="875"/>
      <c r="BU67" s="875"/>
      <c r="BV67" s="875"/>
      <c r="BW67" s="875"/>
      <c r="BX67" s="875"/>
      <c r="BY67" s="875"/>
      <c r="BZ67" s="875"/>
      <c r="CA67" s="875"/>
      <c r="CB67" s="875"/>
      <c r="CC67" s="875"/>
      <c r="CD67" s="875"/>
      <c r="CE67" s="875"/>
      <c r="CF67" s="875"/>
      <c r="CG67" s="880"/>
      <c r="CH67" s="877"/>
      <c r="CI67" s="878"/>
      <c r="CJ67" s="878"/>
      <c r="CK67" s="878"/>
      <c r="CL67" s="879"/>
      <c r="CM67" s="877"/>
      <c r="CN67" s="878"/>
      <c r="CO67" s="878"/>
      <c r="CP67" s="878"/>
      <c r="CQ67" s="879"/>
      <c r="CR67" s="877"/>
      <c r="CS67" s="878"/>
      <c r="CT67" s="878"/>
      <c r="CU67" s="878"/>
      <c r="CV67" s="879"/>
      <c r="CW67" s="877"/>
      <c r="CX67" s="878"/>
      <c r="CY67" s="878"/>
      <c r="CZ67" s="878"/>
      <c r="DA67" s="879"/>
      <c r="DB67" s="877"/>
      <c r="DC67" s="878"/>
      <c r="DD67" s="878"/>
      <c r="DE67" s="878"/>
      <c r="DF67" s="879"/>
      <c r="DG67" s="877"/>
      <c r="DH67" s="878"/>
      <c r="DI67" s="878"/>
      <c r="DJ67" s="878"/>
      <c r="DK67" s="879"/>
      <c r="DL67" s="877"/>
      <c r="DM67" s="878"/>
      <c r="DN67" s="878"/>
      <c r="DO67" s="878"/>
      <c r="DP67" s="879"/>
      <c r="DQ67" s="877"/>
      <c r="DR67" s="878"/>
      <c r="DS67" s="878"/>
      <c r="DT67" s="878"/>
      <c r="DU67" s="879"/>
      <c r="DV67" s="874"/>
      <c r="DW67" s="875"/>
      <c r="DX67" s="875"/>
      <c r="DY67" s="875"/>
      <c r="DZ67" s="876"/>
      <c r="EA67" s="212"/>
    </row>
    <row r="68" spans="1:131" ht="26.25" customHeight="1" thickTop="1" x14ac:dyDescent="0.15">
      <c r="A68" s="219">
        <v>1</v>
      </c>
      <c r="B68" s="884" t="s">
        <v>556</v>
      </c>
      <c r="C68" s="885"/>
      <c r="D68" s="885"/>
      <c r="E68" s="885"/>
      <c r="F68" s="885"/>
      <c r="G68" s="885"/>
      <c r="H68" s="885"/>
      <c r="I68" s="885"/>
      <c r="J68" s="885"/>
      <c r="K68" s="885"/>
      <c r="L68" s="885"/>
      <c r="M68" s="885"/>
      <c r="N68" s="885"/>
      <c r="O68" s="885"/>
      <c r="P68" s="886"/>
      <c r="Q68" s="887">
        <v>1187</v>
      </c>
      <c r="R68" s="881"/>
      <c r="S68" s="881"/>
      <c r="T68" s="881"/>
      <c r="U68" s="881"/>
      <c r="V68" s="881">
        <v>1169</v>
      </c>
      <c r="W68" s="881"/>
      <c r="X68" s="881"/>
      <c r="Y68" s="881"/>
      <c r="Z68" s="881"/>
      <c r="AA68" s="881">
        <v>17</v>
      </c>
      <c r="AB68" s="881"/>
      <c r="AC68" s="881"/>
      <c r="AD68" s="881"/>
      <c r="AE68" s="881"/>
      <c r="AF68" s="881">
        <v>17</v>
      </c>
      <c r="AG68" s="881"/>
      <c r="AH68" s="881"/>
      <c r="AI68" s="881"/>
      <c r="AJ68" s="881"/>
      <c r="AK68" s="881" t="s">
        <v>568</v>
      </c>
      <c r="AL68" s="881"/>
      <c r="AM68" s="881"/>
      <c r="AN68" s="881"/>
      <c r="AO68" s="881"/>
      <c r="AP68" s="881" t="s">
        <v>568</v>
      </c>
      <c r="AQ68" s="881"/>
      <c r="AR68" s="881"/>
      <c r="AS68" s="881"/>
      <c r="AT68" s="881"/>
      <c r="AU68" s="881" t="s">
        <v>568</v>
      </c>
      <c r="AV68" s="881"/>
      <c r="AW68" s="881"/>
      <c r="AX68" s="881"/>
      <c r="AY68" s="881"/>
      <c r="AZ68" s="882"/>
      <c r="BA68" s="882"/>
      <c r="BB68" s="882"/>
      <c r="BC68" s="882"/>
      <c r="BD68" s="883"/>
      <c r="BE68" s="224"/>
      <c r="BF68" s="224"/>
      <c r="BG68" s="224"/>
      <c r="BH68" s="224"/>
      <c r="BI68" s="224"/>
      <c r="BJ68" s="224"/>
      <c r="BK68" s="224"/>
      <c r="BL68" s="224"/>
      <c r="BM68" s="224"/>
      <c r="BN68" s="224"/>
      <c r="BO68" s="224"/>
      <c r="BP68" s="224"/>
      <c r="BQ68" s="221">
        <v>62</v>
      </c>
      <c r="BR68" s="226"/>
      <c r="BS68" s="874"/>
      <c r="BT68" s="875"/>
      <c r="BU68" s="875"/>
      <c r="BV68" s="875"/>
      <c r="BW68" s="875"/>
      <c r="BX68" s="875"/>
      <c r="BY68" s="875"/>
      <c r="BZ68" s="875"/>
      <c r="CA68" s="875"/>
      <c r="CB68" s="875"/>
      <c r="CC68" s="875"/>
      <c r="CD68" s="875"/>
      <c r="CE68" s="875"/>
      <c r="CF68" s="875"/>
      <c r="CG68" s="880"/>
      <c r="CH68" s="877"/>
      <c r="CI68" s="878"/>
      <c r="CJ68" s="878"/>
      <c r="CK68" s="878"/>
      <c r="CL68" s="879"/>
      <c r="CM68" s="877"/>
      <c r="CN68" s="878"/>
      <c r="CO68" s="878"/>
      <c r="CP68" s="878"/>
      <c r="CQ68" s="879"/>
      <c r="CR68" s="877"/>
      <c r="CS68" s="878"/>
      <c r="CT68" s="878"/>
      <c r="CU68" s="878"/>
      <c r="CV68" s="879"/>
      <c r="CW68" s="877"/>
      <c r="CX68" s="878"/>
      <c r="CY68" s="878"/>
      <c r="CZ68" s="878"/>
      <c r="DA68" s="879"/>
      <c r="DB68" s="877"/>
      <c r="DC68" s="878"/>
      <c r="DD68" s="878"/>
      <c r="DE68" s="878"/>
      <c r="DF68" s="879"/>
      <c r="DG68" s="877"/>
      <c r="DH68" s="878"/>
      <c r="DI68" s="878"/>
      <c r="DJ68" s="878"/>
      <c r="DK68" s="879"/>
      <c r="DL68" s="877"/>
      <c r="DM68" s="878"/>
      <c r="DN68" s="878"/>
      <c r="DO68" s="878"/>
      <c r="DP68" s="879"/>
      <c r="DQ68" s="877"/>
      <c r="DR68" s="878"/>
      <c r="DS68" s="878"/>
      <c r="DT68" s="878"/>
      <c r="DU68" s="879"/>
      <c r="DV68" s="874"/>
      <c r="DW68" s="875"/>
      <c r="DX68" s="875"/>
      <c r="DY68" s="875"/>
      <c r="DZ68" s="876"/>
      <c r="EA68" s="212"/>
    </row>
    <row r="69" spans="1:131" ht="26.25" customHeight="1" x14ac:dyDescent="0.15">
      <c r="A69" s="221">
        <v>2</v>
      </c>
      <c r="B69" s="888" t="s">
        <v>557</v>
      </c>
      <c r="C69" s="889"/>
      <c r="D69" s="889"/>
      <c r="E69" s="889"/>
      <c r="F69" s="889"/>
      <c r="G69" s="889"/>
      <c r="H69" s="889"/>
      <c r="I69" s="889"/>
      <c r="J69" s="889"/>
      <c r="K69" s="889"/>
      <c r="L69" s="889"/>
      <c r="M69" s="889"/>
      <c r="N69" s="889"/>
      <c r="O69" s="889"/>
      <c r="P69" s="890"/>
      <c r="Q69" s="891">
        <v>321</v>
      </c>
      <c r="R69" s="842"/>
      <c r="S69" s="842"/>
      <c r="T69" s="842"/>
      <c r="U69" s="842"/>
      <c r="V69" s="842">
        <v>312</v>
      </c>
      <c r="W69" s="842"/>
      <c r="X69" s="842"/>
      <c r="Y69" s="842"/>
      <c r="Z69" s="842"/>
      <c r="AA69" s="842">
        <v>9</v>
      </c>
      <c r="AB69" s="842"/>
      <c r="AC69" s="842"/>
      <c r="AD69" s="842"/>
      <c r="AE69" s="842"/>
      <c r="AF69" s="842">
        <v>9</v>
      </c>
      <c r="AG69" s="842"/>
      <c r="AH69" s="842"/>
      <c r="AI69" s="842"/>
      <c r="AJ69" s="842"/>
      <c r="AK69" s="842" t="s">
        <v>568</v>
      </c>
      <c r="AL69" s="842"/>
      <c r="AM69" s="842"/>
      <c r="AN69" s="842"/>
      <c r="AO69" s="842"/>
      <c r="AP69" s="842" t="s">
        <v>568</v>
      </c>
      <c r="AQ69" s="842"/>
      <c r="AR69" s="842"/>
      <c r="AS69" s="842"/>
      <c r="AT69" s="842"/>
      <c r="AU69" s="842" t="s">
        <v>568</v>
      </c>
      <c r="AV69" s="842"/>
      <c r="AW69" s="842"/>
      <c r="AX69" s="842"/>
      <c r="AY69" s="842"/>
      <c r="AZ69" s="844"/>
      <c r="BA69" s="844"/>
      <c r="BB69" s="844"/>
      <c r="BC69" s="844"/>
      <c r="BD69" s="845"/>
      <c r="BE69" s="224"/>
      <c r="BF69" s="224"/>
      <c r="BG69" s="224"/>
      <c r="BH69" s="224"/>
      <c r="BI69" s="224"/>
      <c r="BJ69" s="224"/>
      <c r="BK69" s="224"/>
      <c r="BL69" s="224"/>
      <c r="BM69" s="224"/>
      <c r="BN69" s="224"/>
      <c r="BO69" s="224"/>
      <c r="BP69" s="224"/>
      <c r="BQ69" s="221">
        <v>63</v>
      </c>
      <c r="BR69" s="226"/>
      <c r="BS69" s="874"/>
      <c r="BT69" s="875"/>
      <c r="BU69" s="875"/>
      <c r="BV69" s="875"/>
      <c r="BW69" s="875"/>
      <c r="BX69" s="875"/>
      <c r="BY69" s="875"/>
      <c r="BZ69" s="875"/>
      <c r="CA69" s="875"/>
      <c r="CB69" s="875"/>
      <c r="CC69" s="875"/>
      <c r="CD69" s="875"/>
      <c r="CE69" s="875"/>
      <c r="CF69" s="875"/>
      <c r="CG69" s="880"/>
      <c r="CH69" s="877"/>
      <c r="CI69" s="878"/>
      <c r="CJ69" s="878"/>
      <c r="CK69" s="878"/>
      <c r="CL69" s="879"/>
      <c r="CM69" s="877"/>
      <c r="CN69" s="878"/>
      <c r="CO69" s="878"/>
      <c r="CP69" s="878"/>
      <c r="CQ69" s="879"/>
      <c r="CR69" s="877"/>
      <c r="CS69" s="878"/>
      <c r="CT69" s="878"/>
      <c r="CU69" s="878"/>
      <c r="CV69" s="879"/>
      <c r="CW69" s="877"/>
      <c r="CX69" s="878"/>
      <c r="CY69" s="878"/>
      <c r="CZ69" s="878"/>
      <c r="DA69" s="879"/>
      <c r="DB69" s="877"/>
      <c r="DC69" s="878"/>
      <c r="DD69" s="878"/>
      <c r="DE69" s="878"/>
      <c r="DF69" s="879"/>
      <c r="DG69" s="877"/>
      <c r="DH69" s="878"/>
      <c r="DI69" s="878"/>
      <c r="DJ69" s="878"/>
      <c r="DK69" s="879"/>
      <c r="DL69" s="877"/>
      <c r="DM69" s="878"/>
      <c r="DN69" s="878"/>
      <c r="DO69" s="878"/>
      <c r="DP69" s="879"/>
      <c r="DQ69" s="877"/>
      <c r="DR69" s="878"/>
      <c r="DS69" s="878"/>
      <c r="DT69" s="878"/>
      <c r="DU69" s="879"/>
      <c r="DV69" s="874"/>
      <c r="DW69" s="875"/>
      <c r="DX69" s="875"/>
      <c r="DY69" s="875"/>
      <c r="DZ69" s="876"/>
      <c r="EA69" s="212"/>
    </row>
    <row r="70" spans="1:131" ht="26.25" customHeight="1" x14ac:dyDescent="0.15">
      <c r="A70" s="221">
        <v>3</v>
      </c>
      <c r="B70" s="888" t="s">
        <v>558</v>
      </c>
      <c r="C70" s="889"/>
      <c r="D70" s="889"/>
      <c r="E70" s="889"/>
      <c r="F70" s="889"/>
      <c r="G70" s="889"/>
      <c r="H70" s="889"/>
      <c r="I70" s="889"/>
      <c r="J70" s="889"/>
      <c r="K70" s="889"/>
      <c r="L70" s="889"/>
      <c r="M70" s="889"/>
      <c r="N70" s="889"/>
      <c r="O70" s="889"/>
      <c r="P70" s="890"/>
      <c r="Q70" s="891">
        <v>259</v>
      </c>
      <c r="R70" s="842"/>
      <c r="S70" s="842"/>
      <c r="T70" s="842"/>
      <c r="U70" s="842"/>
      <c r="V70" s="842">
        <v>212</v>
      </c>
      <c r="W70" s="842"/>
      <c r="X70" s="842"/>
      <c r="Y70" s="842"/>
      <c r="Z70" s="842"/>
      <c r="AA70" s="842">
        <v>47</v>
      </c>
      <c r="AB70" s="842"/>
      <c r="AC70" s="842"/>
      <c r="AD70" s="842"/>
      <c r="AE70" s="842"/>
      <c r="AF70" s="842">
        <v>47</v>
      </c>
      <c r="AG70" s="842"/>
      <c r="AH70" s="842"/>
      <c r="AI70" s="842"/>
      <c r="AJ70" s="842"/>
      <c r="AK70" s="842" t="s">
        <v>568</v>
      </c>
      <c r="AL70" s="842"/>
      <c r="AM70" s="842"/>
      <c r="AN70" s="842"/>
      <c r="AO70" s="842"/>
      <c r="AP70" s="842" t="s">
        <v>568</v>
      </c>
      <c r="AQ70" s="842"/>
      <c r="AR70" s="842"/>
      <c r="AS70" s="842"/>
      <c r="AT70" s="842"/>
      <c r="AU70" s="842" t="s">
        <v>568</v>
      </c>
      <c r="AV70" s="842"/>
      <c r="AW70" s="842"/>
      <c r="AX70" s="842"/>
      <c r="AY70" s="842"/>
      <c r="AZ70" s="844"/>
      <c r="BA70" s="844"/>
      <c r="BB70" s="844"/>
      <c r="BC70" s="844"/>
      <c r="BD70" s="845"/>
      <c r="BE70" s="224"/>
      <c r="BF70" s="224"/>
      <c r="BG70" s="224"/>
      <c r="BH70" s="224"/>
      <c r="BI70" s="224"/>
      <c r="BJ70" s="224"/>
      <c r="BK70" s="224"/>
      <c r="BL70" s="224"/>
      <c r="BM70" s="224"/>
      <c r="BN70" s="224"/>
      <c r="BO70" s="224"/>
      <c r="BP70" s="224"/>
      <c r="BQ70" s="221">
        <v>64</v>
      </c>
      <c r="BR70" s="226"/>
      <c r="BS70" s="874"/>
      <c r="BT70" s="875"/>
      <c r="BU70" s="875"/>
      <c r="BV70" s="875"/>
      <c r="BW70" s="875"/>
      <c r="BX70" s="875"/>
      <c r="BY70" s="875"/>
      <c r="BZ70" s="875"/>
      <c r="CA70" s="875"/>
      <c r="CB70" s="875"/>
      <c r="CC70" s="875"/>
      <c r="CD70" s="875"/>
      <c r="CE70" s="875"/>
      <c r="CF70" s="875"/>
      <c r="CG70" s="880"/>
      <c r="CH70" s="877"/>
      <c r="CI70" s="878"/>
      <c r="CJ70" s="878"/>
      <c r="CK70" s="878"/>
      <c r="CL70" s="879"/>
      <c r="CM70" s="877"/>
      <c r="CN70" s="878"/>
      <c r="CO70" s="878"/>
      <c r="CP70" s="878"/>
      <c r="CQ70" s="879"/>
      <c r="CR70" s="877"/>
      <c r="CS70" s="878"/>
      <c r="CT70" s="878"/>
      <c r="CU70" s="878"/>
      <c r="CV70" s="879"/>
      <c r="CW70" s="877"/>
      <c r="CX70" s="878"/>
      <c r="CY70" s="878"/>
      <c r="CZ70" s="878"/>
      <c r="DA70" s="879"/>
      <c r="DB70" s="877"/>
      <c r="DC70" s="878"/>
      <c r="DD70" s="878"/>
      <c r="DE70" s="878"/>
      <c r="DF70" s="879"/>
      <c r="DG70" s="877"/>
      <c r="DH70" s="878"/>
      <c r="DI70" s="878"/>
      <c r="DJ70" s="878"/>
      <c r="DK70" s="879"/>
      <c r="DL70" s="877"/>
      <c r="DM70" s="878"/>
      <c r="DN70" s="878"/>
      <c r="DO70" s="878"/>
      <c r="DP70" s="879"/>
      <c r="DQ70" s="877"/>
      <c r="DR70" s="878"/>
      <c r="DS70" s="878"/>
      <c r="DT70" s="878"/>
      <c r="DU70" s="879"/>
      <c r="DV70" s="874"/>
      <c r="DW70" s="875"/>
      <c r="DX70" s="875"/>
      <c r="DY70" s="875"/>
      <c r="DZ70" s="876"/>
      <c r="EA70" s="212"/>
    </row>
    <row r="71" spans="1:131" ht="26.25" customHeight="1" x14ac:dyDescent="0.15">
      <c r="A71" s="221">
        <v>4</v>
      </c>
      <c r="B71" s="888" t="s">
        <v>559</v>
      </c>
      <c r="C71" s="889"/>
      <c r="D71" s="889"/>
      <c r="E71" s="889"/>
      <c r="F71" s="889"/>
      <c r="G71" s="889"/>
      <c r="H71" s="889"/>
      <c r="I71" s="889"/>
      <c r="J71" s="889"/>
      <c r="K71" s="889"/>
      <c r="L71" s="889"/>
      <c r="M71" s="889"/>
      <c r="N71" s="889"/>
      <c r="O71" s="889"/>
      <c r="P71" s="890"/>
      <c r="Q71" s="891">
        <v>120</v>
      </c>
      <c r="R71" s="842"/>
      <c r="S71" s="842"/>
      <c r="T71" s="842"/>
      <c r="U71" s="842"/>
      <c r="V71" s="842">
        <v>116</v>
      </c>
      <c r="W71" s="842"/>
      <c r="X71" s="842"/>
      <c r="Y71" s="842"/>
      <c r="Z71" s="842"/>
      <c r="AA71" s="842">
        <v>4</v>
      </c>
      <c r="AB71" s="842"/>
      <c r="AC71" s="842"/>
      <c r="AD71" s="842"/>
      <c r="AE71" s="842"/>
      <c r="AF71" s="842">
        <v>4</v>
      </c>
      <c r="AG71" s="842"/>
      <c r="AH71" s="842"/>
      <c r="AI71" s="842"/>
      <c r="AJ71" s="842"/>
      <c r="AK71" s="842" t="s">
        <v>568</v>
      </c>
      <c r="AL71" s="842"/>
      <c r="AM71" s="842"/>
      <c r="AN71" s="842"/>
      <c r="AO71" s="842"/>
      <c r="AP71" s="842" t="s">
        <v>568</v>
      </c>
      <c r="AQ71" s="842"/>
      <c r="AR71" s="842"/>
      <c r="AS71" s="842"/>
      <c r="AT71" s="842"/>
      <c r="AU71" s="842" t="s">
        <v>568</v>
      </c>
      <c r="AV71" s="842"/>
      <c r="AW71" s="842"/>
      <c r="AX71" s="842"/>
      <c r="AY71" s="842"/>
      <c r="AZ71" s="844"/>
      <c r="BA71" s="844"/>
      <c r="BB71" s="844"/>
      <c r="BC71" s="844"/>
      <c r="BD71" s="845"/>
      <c r="BE71" s="224"/>
      <c r="BF71" s="224"/>
      <c r="BG71" s="224"/>
      <c r="BH71" s="224"/>
      <c r="BI71" s="224"/>
      <c r="BJ71" s="224"/>
      <c r="BK71" s="224"/>
      <c r="BL71" s="224"/>
      <c r="BM71" s="224"/>
      <c r="BN71" s="224"/>
      <c r="BO71" s="224"/>
      <c r="BP71" s="224"/>
      <c r="BQ71" s="221">
        <v>65</v>
      </c>
      <c r="BR71" s="226"/>
      <c r="BS71" s="874"/>
      <c r="BT71" s="875"/>
      <c r="BU71" s="875"/>
      <c r="BV71" s="875"/>
      <c r="BW71" s="875"/>
      <c r="BX71" s="875"/>
      <c r="BY71" s="875"/>
      <c r="BZ71" s="875"/>
      <c r="CA71" s="875"/>
      <c r="CB71" s="875"/>
      <c r="CC71" s="875"/>
      <c r="CD71" s="875"/>
      <c r="CE71" s="875"/>
      <c r="CF71" s="875"/>
      <c r="CG71" s="880"/>
      <c r="CH71" s="877"/>
      <c r="CI71" s="878"/>
      <c r="CJ71" s="878"/>
      <c r="CK71" s="878"/>
      <c r="CL71" s="879"/>
      <c r="CM71" s="877"/>
      <c r="CN71" s="878"/>
      <c r="CO71" s="878"/>
      <c r="CP71" s="878"/>
      <c r="CQ71" s="879"/>
      <c r="CR71" s="877"/>
      <c r="CS71" s="878"/>
      <c r="CT71" s="878"/>
      <c r="CU71" s="878"/>
      <c r="CV71" s="879"/>
      <c r="CW71" s="877"/>
      <c r="CX71" s="878"/>
      <c r="CY71" s="878"/>
      <c r="CZ71" s="878"/>
      <c r="DA71" s="879"/>
      <c r="DB71" s="877"/>
      <c r="DC71" s="878"/>
      <c r="DD71" s="878"/>
      <c r="DE71" s="878"/>
      <c r="DF71" s="879"/>
      <c r="DG71" s="877"/>
      <c r="DH71" s="878"/>
      <c r="DI71" s="878"/>
      <c r="DJ71" s="878"/>
      <c r="DK71" s="879"/>
      <c r="DL71" s="877"/>
      <c r="DM71" s="878"/>
      <c r="DN71" s="878"/>
      <c r="DO71" s="878"/>
      <c r="DP71" s="879"/>
      <c r="DQ71" s="877"/>
      <c r="DR71" s="878"/>
      <c r="DS71" s="878"/>
      <c r="DT71" s="878"/>
      <c r="DU71" s="879"/>
      <c r="DV71" s="874"/>
      <c r="DW71" s="875"/>
      <c r="DX71" s="875"/>
      <c r="DY71" s="875"/>
      <c r="DZ71" s="876"/>
      <c r="EA71" s="212"/>
    </row>
    <row r="72" spans="1:131" ht="26.25" customHeight="1" x14ac:dyDescent="0.15">
      <c r="A72" s="221">
        <v>5</v>
      </c>
      <c r="B72" s="888" t="s">
        <v>560</v>
      </c>
      <c r="C72" s="889"/>
      <c r="D72" s="889"/>
      <c r="E72" s="889"/>
      <c r="F72" s="889"/>
      <c r="G72" s="889"/>
      <c r="H72" s="889"/>
      <c r="I72" s="889"/>
      <c r="J72" s="889"/>
      <c r="K72" s="889"/>
      <c r="L72" s="889"/>
      <c r="M72" s="889"/>
      <c r="N72" s="889"/>
      <c r="O72" s="889"/>
      <c r="P72" s="890"/>
      <c r="Q72" s="891">
        <v>24</v>
      </c>
      <c r="R72" s="842"/>
      <c r="S72" s="842"/>
      <c r="T72" s="842"/>
      <c r="U72" s="842"/>
      <c r="V72" s="842">
        <v>14</v>
      </c>
      <c r="W72" s="842"/>
      <c r="X72" s="842"/>
      <c r="Y72" s="842"/>
      <c r="Z72" s="842"/>
      <c r="AA72" s="842">
        <v>10</v>
      </c>
      <c r="AB72" s="842"/>
      <c r="AC72" s="842"/>
      <c r="AD72" s="842"/>
      <c r="AE72" s="842"/>
      <c r="AF72" s="842">
        <v>10</v>
      </c>
      <c r="AG72" s="842"/>
      <c r="AH72" s="842"/>
      <c r="AI72" s="842"/>
      <c r="AJ72" s="842"/>
      <c r="AK72" s="842" t="s">
        <v>568</v>
      </c>
      <c r="AL72" s="842"/>
      <c r="AM72" s="842"/>
      <c r="AN72" s="842"/>
      <c r="AO72" s="842"/>
      <c r="AP72" s="842" t="s">
        <v>568</v>
      </c>
      <c r="AQ72" s="842"/>
      <c r="AR72" s="842"/>
      <c r="AS72" s="842"/>
      <c r="AT72" s="842"/>
      <c r="AU72" s="842" t="s">
        <v>568</v>
      </c>
      <c r="AV72" s="842"/>
      <c r="AW72" s="842"/>
      <c r="AX72" s="842"/>
      <c r="AY72" s="842"/>
      <c r="AZ72" s="844"/>
      <c r="BA72" s="844"/>
      <c r="BB72" s="844"/>
      <c r="BC72" s="844"/>
      <c r="BD72" s="845"/>
      <c r="BE72" s="224"/>
      <c r="BF72" s="224"/>
      <c r="BG72" s="224"/>
      <c r="BH72" s="224"/>
      <c r="BI72" s="224"/>
      <c r="BJ72" s="224"/>
      <c r="BK72" s="224"/>
      <c r="BL72" s="224"/>
      <c r="BM72" s="224"/>
      <c r="BN72" s="224"/>
      <c r="BO72" s="224"/>
      <c r="BP72" s="224"/>
      <c r="BQ72" s="221">
        <v>66</v>
      </c>
      <c r="BR72" s="226"/>
      <c r="BS72" s="874"/>
      <c r="BT72" s="875"/>
      <c r="BU72" s="875"/>
      <c r="BV72" s="875"/>
      <c r="BW72" s="875"/>
      <c r="BX72" s="875"/>
      <c r="BY72" s="875"/>
      <c r="BZ72" s="875"/>
      <c r="CA72" s="875"/>
      <c r="CB72" s="875"/>
      <c r="CC72" s="875"/>
      <c r="CD72" s="875"/>
      <c r="CE72" s="875"/>
      <c r="CF72" s="875"/>
      <c r="CG72" s="880"/>
      <c r="CH72" s="877"/>
      <c r="CI72" s="878"/>
      <c r="CJ72" s="878"/>
      <c r="CK72" s="878"/>
      <c r="CL72" s="879"/>
      <c r="CM72" s="877"/>
      <c r="CN72" s="878"/>
      <c r="CO72" s="878"/>
      <c r="CP72" s="878"/>
      <c r="CQ72" s="879"/>
      <c r="CR72" s="877"/>
      <c r="CS72" s="878"/>
      <c r="CT72" s="878"/>
      <c r="CU72" s="878"/>
      <c r="CV72" s="879"/>
      <c r="CW72" s="877"/>
      <c r="CX72" s="878"/>
      <c r="CY72" s="878"/>
      <c r="CZ72" s="878"/>
      <c r="DA72" s="879"/>
      <c r="DB72" s="877"/>
      <c r="DC72" s="878"/>
      <c r="DD72" s="878"/>
      <c r="DE72" s="878"/>
      <c r="DF72" s="879"/>
      <c r="DG72" s="877"/>
      <c r="DH72" s="878"/>
      <c r="DI72" s="878"/>
      <c r="DJ72" s="878"/>
      <c r="DK72" s="879"/>
      <c r="DL72" s="877"/>
      <c r="DM72" s="878"/>
      <c r="DN72" s="878"/>
      <c r="DO72" s="878"/>
      <c r="DP72" s="879"/>
      <c r="DQ72" s="877"/>
      <c r="DR72" s="878"/>
      <c r="DS72" s="878"/>
      <c r="DT72" s="878"/>
      <c r="DU72" s="879"/>
      <c r="DV72" s="874"/>
      <c r="DW72" s="875"/>
      <c r="DX72" s="875"/>
      <c r="DY72" s="875"/>
      <c r="DZ72" s="876"/>
      <c r="EA72" s="212"/>
    </row>
    <row r="73" spans="1:131" ht="26.25" customHeight="1" x14ac:dyDescent="0.15">
      <c r="A73" s="221">
        <v>6</v>
      </c>
      <c r="B73" s="888" t="s">
        <v>561</v>
      </c>
      <c r="C73" s="889"/>
      <c r="D73" s="889"/>
      <c r="E73" s="889"/>
      <c r="F73" s="889"/>
      <c r="G73" s="889"/>
      <c r="H73" s="889"/>
      <c r="I73" s="889"/>
      <c r="J73" s="889"/>
      <c r="K73" s="889"/>
      <c r="L73" s="889"/>
      <c r="M73" s="889"/>
      <c r="N73" s="889"/>
      <c r="O73" s="889"/>
      <c r="P73" s="890"/>
      <c r="Q73" s="891">
        <v>6260</v>
      </c>
      <c r="R73" s="842"/>
      <c r="S73" s="842"/>
      <c r="T73" s="842"/>
      <c r="U73" s="842"/>
      <c r="V73" s="842">
        <v>6817</v>
      </c>
      <c r="W73" s="842"/>
      <c r="X73" s="842"/>
      <c r="Y73" s="842"/>
      <c r="Z73" s="842"/>
      <c r="AA73" s="842">
        <v>-557</v>
      </c>
      <c r="AB73" s="842"/>
      <c r="AC73" s="842"/>
      <c r="AD73" s="842"/>
      <c r="AE73" s="842"/>
      <c r="AF73" s="842">
        <v>3266</v>
      </c>
      <c r="AG73" s="842"/>
      <c r="AH73" s="842"/>
      <c r="AI73" s="842"/>
      <c r="AJ73" s="842"/>
      <c r="AK73" s="842" t="s">
        <v>568</v>
      </c>
      <c r="AL73" s="842"/>
      <c r="AM73" s="842"/>
      <c r="AN73" s="842"/>
      <c r="AO73" s="842"/>
      <c r="AP73" s="842">
        <v>13755</v>
      </c>
      <c r="AQ73" s="842"/>
      <c r="AR73" s="842"/>
      <c r="AS73" s="842"/>
      <c r="AT73" s="842"/>
      <c r="AU73" s="842" t="s">
        <v>568</v>
      </c>
      <c r="AV73" s="842"/>
      <c r="AW73" s="842"/>
      <c r="AX73" s="842"/>
      <c r="AY73" s="842"/>
      <c r="AZ73" s="844"/>
      <c r="BA73" s="844"/>
      <c r="BB73" s="844"/>
      <c r="BC73" s="844"/>
      <c r="BD73" s="845"/>
      <c r="BE73" s="224"/>
      <c r="BF73" s="224"/>
      <c r="BG73" s="224"/>
      <c r="BH73" s="224"/>
      <c r="BI73" s="224"/>
      <c r="BJ73" s="224"/>
      <c r="BK73" s="224"/>
      <c r="BL73" s="224"/>
      <c r="BM73" s="224"/>
      <c r="BN73" s="224"/>
      <c r="BO73" s="224"/>
      <c r="BP73" s="224"/>
      <c r="BQ73" s="221">
        <v>67</v>
      </c>
      <c r="BR73" s="226"/>
      <c r="BS73" s="874"/>
      <c r="BT73" s="875"/>
      <c r="BU73" s="875"/>
      <c r="BV73" s="875"/>
      <c r="BW73" s="875"/>
      <c r="BX73" s="875"/>
      <c r="BY73" s="875"/>
      <c r="BZ73" s="875"/>
      <c r="CA73" s="875"/>
      <c r="CB73" s="875"/>
      <c r="CC73" s="875"/>
      <c r="CD73" s="875"/>
      <c r="CE73" s="875"/>
      <c r="CF73" s="875"/>
      <c r="CG73" s="880"/>
      <c r="CH73" s="877"/>
      <c r="CI73" s="878"/>
      <c r="CJ73" s="878"/>
      <c r="CK73" s="878"/>
      <c r="CL73" s="879"/>
      <c r="CM73" s="877"/>
      <c r="CN73" s="878"/>
      <c r="CO73" s="878"/>
      <c r="CP73" s="878"/>
      <c r="CQ73" s="879"/>
      <c r="CR73" s="877"/>
      <c r="CS73" s="878"/>
      <c r="CT73" s="878"/>
      <c r="CU73" s="878"/>
      <c r="CV73" s="879"/>
      <c r="CW73" s="877"/>
      <c r="CX73" s="878"/>
      <c r="CY73" s="878"/>
      <c r="CZ73" s="878"/>
      <c r="DA73" s="879"/>
      <c r="DB73" s="877"/>
      <c r="DC73" s="878"/>
      <c r="DD73" s="878"/>
      <c r="DE73" s="878"/>
      <c r="DF73" s="879"/>
      <c r="DG73" s="877"/>
      <c r="DH73" s="878"/>
      <c r="DI73" s="878"/>
      <c r="DJ73" s="878"/>
      <c r="DK73" s="879"/>
      <c r="DL73" s="877"/>
      <c r="DM73" s="878"/>
      <c r="DN73" s="878"/>
      <c r="DO73" s="878"/>
      <c r="DP73" s="879"/>
      <c r="DQ73" s="877"/>
      <c r="DR73" s="878"/>
      <c r="DS73" s="878"/>
      <c r="DT73" s="878"/>
      <c r="DU73" s="879"/>
      <c r="DV73" s="874"/>
      <c r="DW73" s="875"/>
      <c r="DX73" s="875"/>
      <c r="DY73" s="875"/>
      <c r="DZ73" s="876"/>
      <c r="EA73" s="212"/>
    </row>
    <row r="74" spans="1:131" ht="26.25" customHeight="1" x14ac:dyDescent="0.15">
      <c r="A74" s="221">
        <v>7</v>
      </c>
      <c r="B74" s="888" t="s">
        <v>562</v>
      </c>
      <c r="C74" s="889"/>
      <c r="D74" s="889"/>
      <c r="E74" s="889"/>
      <c r="F74" s="889"/>
      <c r="G74" s="889"/>
      <c r="H74" s="889"/>
      <c r="I74" s="889"/>
      <c r="J74" s="889"/>
      <c r="K74" s="889"/>
      <c r="L74" s="889"/>
      <c r="M74" s="889"/>
      <c r="N74" s="889"/>
      <c r="O74" s="889"/>
      <c r="P74" s="890"/>
      <c r="Q74" s="891">
        <v>1199</v>
      </c>
      <c r="R74" s="842"/>
      <c r="S74" s="842"/>
      <c r="T74" s="842"/>
      <c r="U74" s="842"/>
      <c r="V74" s="842">
        <v>1199</v>
      </c>
      <c r="W74" s="842"/>
      <c r="X74" s="842"/>
      <c r="Y74" s="842"/>
      <c r="Z74" s="842"/>
      <c r="AA74" s="842" t="s">
        <v>568</v>
      </c>
      <c r="AB74" s="842"/>
      <c r="AC74" s="842"/>
      <c r="AD74" s="842"/>
      <c r="AE74" s="842"/>
      <c r="AF74" s="842" t="s">
        <v>568</v>
      </c>
      <c r="AG74" s="842"/>
      <c r="AH74" s="842"/>
      <c r="AI74" s="842"/>
      <c r="AJ74" s="842"/>
      <c r="AK74" s="842" t="s">
        <v>568</v>
      </c>
      <c r="AL74" s="842"/>
      <c r="AM74" s="842"/>
      <c r="AN74" s="842"/>
      <c r="AO74" s="842"/>
      <c r="AP74" s="842" t="s">
        <v>568</v>
      </c>
      <c r="AQ74" s="842"/>
      <c r="AR74" s="842"/>
      <c r="AS74" s="842"/>
      <c r="AT74" s="842"/>
      <c r="AU74" s="842" t="s">
        <v>568</v>
      </c>
      <c r="AV74" s="842"/>
      <c r="AW74" s="842"/>
      <c r="AX74" s="842"/>
      <c r="AY74" s="842"/>
      <c r="AZ74" s="844"/>
      <c r="BA74" s="844"/>
      <c r="BB74" s="844"/>
      <c r="BC74" s="844"/>
      <c r="BD74" s="845"/>
      <c r="BE74" s="224"/>
      <c r="BF74" s="224"/>
      <c r="BG74" s="224"/>
      <c r="BH74" s="224"/>
      <c r="BI74" s="224"/>
      <c r="BJ74" s="224"/>
      <c r="BK74" s="224"/>
      <c r="BL74" s="224"/>
      <c r="BM74" s="224"/>
      <c r="BN74" s="224"/>
      <c r="BO74" s="224"/>
      <c r="BP74" s="224"/>
      <c r="BQ74" s="221">
        <v>68</v>
      </c>
      <c r="BR74" s="226"/>
      <c r="BS74" s="874"/>
      <c r="BT74" s="875"/>
      <c r="BU74" s="875"/>
      <c r="BV74" s="875"/>
      <c r="BW74" s="875"/>
      <c r="BX74" s="875"/>
      <c r="BY74" s="875"/>
      <c r="BZ74" s="875"/>
      <c r="CA74" s="875"/>
      <c r="CB74" s="875"/>
      <c r="CC74" s="875"/>
      <c r="CD74" s="875"/>
      <c r="CE74" s="875"/>
      <c r="CF74" s="875"/>
      <c r="CG74" s="880"/>
      <c r="CH74" s="877"/>
      <c r="CI74" s="878"/>
      <c r="CJ74" s="878"/>
      <c r="CK74" s="878"/>
      <c r="CL74" s="879"/>
      <c r="CM74" s="877"/>
      <c r="CN74" s="878"/>
      <c r="CO74" s="878"/>
      <c r="CP74" s="878"/>
      <c r="CQ74" s="879"/>
      <c r="CR74" s="877"/>
      <c r="CS74" s="878"/>
      <c r="CT74" s="878"/>
      <c r="CU74" s="878"/>
      <c r="CV74" s="879"/>
      <c r="CW74" s="877"/>
      <c r="CX74" s="878"/>
      <c r="CY74" s="878"/>
      <c r="CZ74" s="878"/>
      <c r="DA74" s="879"/>
      <c r="DB74" s="877"/>
      <c r="DC74" s="878"/>
      <c r="DD74" s="878"/>
      <c r="DE74" s="878"/>
      <c r="DF74" s="879"/>
      <c r="DG74" s="877"/>
      <c r="DH74" s="878"/>
      <c r="DI74" s="878"/>
      <c r="DJ74" s="878"/>
      <c r="DK74" s="879"/>
      <c r="DL74" s="877"/>
      <c r="DM74" s="878"/>
      <c r="DN74" s="878"/>
      <c r="DO74" s="878"/>
      <c r="DP74" s="879"/>
      <c r="DQ74" s="877"/>
      <c r="DR74" s="878"/>
      <c r="DS74" s="878"/>
      <c r="DT74" s="878"/>
      <c r="DU74" s="879"/>
      <c r="DV74" s="874"/>
      <c r="DW74" s="875"/>
      <c r="DX74" s="875"/>
      <c r="DY74" s="875"/>
      <c r="DZ74" s="876"/>
      <c r="EA74" s="212"/>
    </row>
    <row r="75" spans="1:131" ht="26.25" customHeight="1" x14ac:dyDescent="0.15">
      <c r="A75" s="221">
        <v>8</v>
      </c>
      <c r="B75" s="888" t="s">
        <v>563</v>
      </c>
      <c r="C75" s="889"/>
      <c r="D75" s="889"/>
      <c r="E75" s="889"/>
      <c r="F75" s="889"/>
      <c r="G75" s="889"/>
      <c r="H75" s="889"/>
      <c r="I75" s="889"/>
      <c r="J75" s="889"/>
      <c r="K75" s="889"/>
      <c r="L75" s="889"/>
      <c r="M75" s="889"/>
      <c r="N75" s="889"/>
      <c r="O75" s="889"/>
      <c r="P75" s="890"/>
      <c r="Q75" s="892">
        <v>313311</v>
      </c>
      <c r="R75" s="893"/>
      <c r="S75" s="893"/>
      <c r="T75" s="893"/>
      <c r="U75" s="846"/>
      <c r="V75" s="894">
        <v>310666</v>
      </c>
      <c r="W75" s="893"/>
      <c r="X75" s="893"/>
      <c r="Y75" s="893"/>
      <c r="Z75" s="846"/>
      <c r="AA75" s="894">
        <v>2644</v>
      </c>
      <c r="AB75" s="893"/>
      <c r="AC75" s="893"/>
      <c r="AD75" s="893"/>
      <c r="AE75" s="846"/>
      <c r="AF75" s="894">
        <v>2644</v>
      </c>
      <c r="AG75" s="893"/>
      <c r="AH75" s="893"/>
      <c r="AI75" s="893"/>
      <c r="AJ75" s="846"/>
      <c r="AK75" s="894">
        <v>2298</v>
      </c>
      <c r="AL75" s="893"/>
      <c r="AM75" s="893"/>
      <c r="AN75" s="893"/>
      <c r="AO75" s="846"/>
      <c r="AP75" s="894" t="s">
        <v>568</v>
      </c>
      <c r="AQ75" s="893"/>
      <c r="AR75" s="893"/>
      <c r="AS75" s="893"/>
      <c r="AT75" s="846"/>
      <c r="AU75" s="894" t="s">
        <v>568</v>
      </c>
      <c r="AV75" s="893"/>
      <c r="AW75" s="893"/>
      <c r="AX75" s="893"/>
      <c r="AY75" s="846"/>
      <c r="AZ75" s="844"/>
      <c r="BA75" s="844"/>
      <c r="BB75" s="844"/>
      <c r="BC75" s="844"/>
      <c r="BD75" s="845"/>
      <c r="BE75" s="224"/>
      <c r="BF75" s="224"/>
      <c r="BG75" s="224"/>
      <c r="BH75" s="224"/>
      <c r="BI75" s="224"/>
      <c r="BJ75" s="224"/>
      <c r="BK75" s="224"/>
      <c r="BL75" s="224"/>
      <c r="BM75" s="224"/>
      <c r="BN75" s="224"/>
      <c r="BO75" s="224"/>
      <c r="BP75" s="224"/>
      <c r="BQ75" s="221">
        <v>69</v>
      </c>
      <c r="BR75" s="226"/>
      <c r="BS75" s="874"/>
      <c r="BT75" s="875"/>
      <c r="BU75" s="875"/>
      <c r="BV75" s="875"/>
      <c r="BW75" s="875"/>
      <c r="BX75" s="875"/>
      <c r="BY75" s="875"/>
      <c r="BZ75" s="875"/>
      <c r="CA75" s="875"/>
      <c r="CB75" s="875"/>
      <c r="CC75" s="875"/>
      <c r="CD75" s="875"/>
      <c r="CE75" s="875"/>
      <c r="CF75" s="875"/>
      <c r="CG75" s="880"/>
      <c r="CH75" s="877"/>
      <c r="CI75" s="878"/>
      <c r="CJ75" s="878"/>
      <c r="CK75" s="878"/>
      <c r="CL75" s="879"/>
      <c r="CM75" s="877"/>
      <c r="CN75" s="878"/>
      <c r="CO75" s="878"/>
      <c r="CP75" s="878"/>
      <c r="CQ75" s="879"/>
      <c r="CR75" s="877"/>
      <c r="CS75" s="878"/>
      <c r="CT75" s="878"/>
      <c r="CU75" s="878"/>
      <c r="CV75" s="879"/>
      <c r="CW75" s="877"/>
      <c r="CX75" s="878"/>
      <c r="CY75" s="878"/>
      <c r="CZ75" s="878"/>
      <c r="DA75" s="879"/>
      <c r="DB75" s="877"/>
      <c r="DC75" s="878"/>
      <c r="DD75" s="878"/>
      <c r="DE75" s="878"/>
      <c r="DF75" s="879"/>
      <c r="DG75" s="877"/>
      <c r="DH75" s="878"/>
      <c r="DI75" s="878"/>
      <c r="DJ75" s="878"/>
      <c r="DK75" s="879"/>
      <c r="DL75" s="877"/>
      <c r="DM75" s="878"/>
      <c r="DN75" s="878"/>
      <c r="DO75" s="878"/>
      <c r="DP75" s="879"/>
      <c r="DQ75" s="877"/>
      <c r="DR75" s="878"/>
      <c r="DS75" s="878"/>
      <c r="DT75" s="878"/>
      <c r="DU75" s="879"/>
      <c r="DV75" s="874"/>
      <c r="DW75" s="875"/>
      <c r="DX75" s="875"/>
      <c r="DY75" s="875"/>
      <c r="DZ75" s="876"/>
      <c r="EA75" s="212"/>
    </row>
    <row r="76" spans="1:131" ht="26.25" customHeight="1" x14ac:dyDescent="0.15">
      <c r="A76" s="221">
        <v>9</v>
      </c>
      <c r="B76" s="888" t="s">
        <v>564</v>
      </c>
      <c r="C76" s="889"/>
      <c r="D76" s="889"/>
      <c r="E76" s="889"/>
      <c r="F76" s="889"/>
      <c r="G76" s="889"/>
      <c r="H76" s="889"/>
      <c r="I76" s="889"/>
      <c r="J76" s="889"/>
      <c r="K76" s="889"/>
      <c r="L76" s="889"/>
      <c r="M76" s="889"/>
      <c r="N76" s="889"/>
      <c r="O76" s="889"/>
      <c r="P76" s="890"/>
      <c r="Q76" s="892">
        <v>6442</v>
      </c>
      <c r="R76" s="893"/>
      <c r="S76" s="893"/>
      <c r="T76" s="893"/>
      <c r="U76" s="846"/>
      <c r="V76" s="894">
        <v>6301</v>
      </c>
      <c r="W76" s="893"/>
      <c r="X76" s="893"/>
      <c r="Y76" s="893"/>
      <c r="Z76" s="846"/>
      <c r="AA76" s="894">
        <v>141</v>
      </c>
      <c r="AB76" s="893"/>
      <c r="AC76" s="893"/>
      <c r="AD76" s="893"/>
      <c r="AE76" s="846"/>
      <c r="AF76" s="894">
        <v>141</v>
      </c>
      <c r="AG76" s="893"/>
      <c r="AH76" s="893"/>
      <c r="AI76" s="893"/>
      <c r="AJ76" s="846"/>
      <c r="AK76" s="894">
        <v>20</v>
      </c>
      <c r="AL76" s="893"/>
      <c r="AM76" s="893"/>
      <c r="AN76" s="893"/>
      <c r="AO76" s="846"/>
      <c r="AP76" s="894" t="s">
        <v>568</v>
      </c>
      <c r="AQ76" s="893"/>
      <c r="AR76" s="893"/>
      <c r="AS76" s="893"/>
      <c r="AT76" s="846"/>
      <c r="AU76" s="894" t="s">
        <v>568</v>
      </c>
      <c r="AV76" s="893"/>
      <c r="AW76" s="893"/>
      <c r="AX76" s="893"/>
      <c r="AY76" s="846"/>
      <c r="AZ76" s="844"/>
      <c r="BA76" s="844"/>
      <c r="BB76" s="844"/>
      <c r="BC76" s="844"/>
      <c r="BD76" s="845"/>
      <c r="BE76" s="224"/>
      <c r="BF76" s="224"/>
      <c r="BG76" s="224"/>
      <c r="BH76" s="224"/>
      <c r="BI76" s="224"/>
      <c r="BJ76" s="224"/>
      <c r="BK76" s="224"/>
      <c r="BL76" s="224"/>
      <c r="BM76" s="224"/>
      <c r="BN76" s="224"/>
      <c r="BO76" s="224"/>
      <c r="BP76" s="224"/>
      <c r="BQ76" s="221">
        <v>70</v>
      </c>
      <c r="BR76" s="226"/>
      <c r="BS76" s="874"/>
      <c r="BT76" s="875"/>
      <c r="BU76" s="875"/>
      <c r="BV76" s="875"/>
      <c r="BW76" s="875"/>
      <c r="BX76" s="875"/>
      <c r="BY76" s="875"/>
      <c r="BZ76" s="875"/>
      <c r="CA76" s="875"/>
      <c r="CB76" s="875"/>
      <c r="CC76" s="875"/>
      <c r="CD76" s="875"/>
      <c r="CE76" s="875"/>
      <c r="CF76" s="875"/>
      <c r="CG76" s="880"/>
      <c r="CH76" s="877"/>
      <c r="CI76" s="878"/>
      <c r="CJ76" s="878"/>
      <c r="CK76" s="878"/>
      <c r="CL76" s="879"/>
      <c r="CM76" s="877"/>
      <c r="CN76" s="878"/>
      <c r="CO76" s="878"/>
      <c r="CP76" s="878"/>
      <c r="CQ76" s="879"/>
      <c r="CR76" s="877"/>
      <c r="CS76" s="878"/>
      <c r="CT76" s="878"/>
      <c r="CU76" s="878"/>
      <c r="CV76" s="879"/>
      <c r="CW76" s="877"/>
      <c r="CX76" s="878"/>
      <c r="CY76" s="878"/>
      <c r="CZ76" s="878"/>
      <c r="DA76" s="879"/>
      <c r="DB76" s="877"/>
      <c r="DC76" s="878"/>
      <c r="DD76" s="878"/>
      <c r="DE76" s="878"/>
      <c r="DF76" s="879"/>
      <c r="DG76" s="877"/>
      <c r="DH76" s="878"/>
      <c r="DI76" s="878"/>
      <c r="DJ76" s="878"/>
      <c r="DK76" s="879"/>
      <c r="DL76" s="877"/>
      <c r="DM76" s="878"/>
      <c r="DN76" s="878"/>
      <c r="DO76" s="878"/>
      <c r="DP76" s="879"/>
      <c r="DQ76" s="877"/>
      <c r="DR76" s="878"/>
      <c r="DS76" s="878"/>
      <c r="DT76" s="878"/>
      <c r="DU76" s="879"/>
      <c r="DV76" s="874"/>
      <c r="DW76" s="875"/>
      <c r="DX76" s="875"/>
      <c r="DY76" s="875"/>
      <c r="DZ76" s="876"/>
      <c r="EA76" s="212"/>
    </row>
    <row r="77" spans="1:131" ht="26.25" customHeight="1" x14ac:dyDescent="0.15">
      <c r="A77" s="221">
        <v>10</v>
      </c>
      <c r="B77" s="888" t="s">
        <v>565</v>
      </c>
      <c r="C77" s="889"/>
      <c r="D77" s="889"/>
      <c r="E77" s="889"/>
      <c r="F77" s="889"/>
      <c r="G77" s="889"/>
      <c r="H77" s="889"/>
      <c r="I77" s="889"/>
      <c r="J77" s="889"/>
      <c r="K77" s="889"/>
      <c r="L77" s="889"/>
      <c r="M77" s="889"/>
      <c r="N77" s="889"/>
      <c r="O77" s="889"/>
      <c r="P77" s="890"/>
      <c r="Q77" s="892">
        <v>739</v>
      </c>
      <c r="R77" s="893"/>
      <c r="S77" s="893"/>
      <c r="T77" s="893"/>
      <c r="U77" s="846"/>
      <c r="V77" s="894">
        <v>371</v>
      </c>
      <c r="W77" s="893"/>
      <c r="X77" s="893"/>
      <c r="Y77" s="893"/>
      <c r="Z77" s="846"/>
      <c r="AA77" s="894">
        <v>368</v>
      </c>
      <c r="AB77" s="893"/>
      <c r="AC77" s="893"/>
      <c r="AD77" s="893"/>
      <c r="AE77" s="846"/>
      <c r="AF77" s="894">
        <v>368</v>
      </c>
      <c r="AG77" s="893"/>
      <c r="AH77" s="893"/>
      <c r="AI77" s="893"/>
      <c r="AJ77" s="846"/>
      <c r="AK77" s="894" t="s">
        <v>568</v>
      </c>
      <c r="AL77" s="893"/>
      <c r="AM77" s="893"/>
      <c r="AN77" s="893"/>
      <c r="AO77" s="846"/>
      <c r="AP77" s="895" t="s">
        <v>568</v>
      </c>
      <c r="AQ77" s="893"/>
      <c r="AR77" s="893"/>
      <c r="AS77" s="893"/>
      <c r="AT77" s="846"/>
      <c r="AU77" s="894" t="s">
        <v>568</v>
      </c>
      <c r="AV77" s="893"/>
      <c r="AW77" s="893"/>
      <c r="AX77" s="893"/>
      <c r="AY77" s="846"/>
      <c r="AZ77" s="844"/>
      <c r="BA77" s="844"/>
      <c r="BB77" s="844"/>
      <c r="BC77" s="844"/>
      <c r="BD77" s="845"/>
      <c r="BE77" s="224"/>
      <c r="BF77" s="224"/>
      <c r="BG77" s="224"/>
      <c r="BH77" s="224"/>
      <c r="BI77" s="224"/>
      <c r="BJ77" s="224"/>
      <c r="BK77" s="224"/>
      <c r="BL77" s="224"/>
      <c r="BM77" s="224"/>
      <c r="BN77" s="224"/>
      <c r="BO77" s="224"/>
      <c r="BP77" s="224"/>
      <c r="BQ77" s="221">
        <v>71</v>
      </c>
      <c r="BR77" s="226"/>
      <c r="BS77" s="874"/>
      <c r="BT77" s="875"/>
      <c r="BU77" s="875"/>
      <c r="BV77" s="875"/>
      <c r="BW77" s="875"/>
      <c r="BX77" s="875"/>
      <c r="BY77" s="875"/>
      <c r="BZ77" s="875"/>
      <c r="CA77" s="875"/>
      <c r="CB77" s="875"/>
      <c r="CC77" s="875"/>
      <c r="CD77" s="875"/>
      <c r="CE77" s="875"/>
      <c r="CF77" s="875"/>
      <c r="CG77" s="880"/>
      <c r="CH77" s="877"/>
      <c r="CI77" s="878"/>
      <c r="CJ77" s="878"/>
      <c r="CK77" s="878"/>
      <c r="CL77" s="879"/>
      <c r="CM77" s="877"/>
      <c r="CN77" s="878"/>
      <c r="CO77" s="878"/>
      <c r="CP77" s="878"/>
      <c r="CQ77" s="879"/>
      <c r="CR77" s="877"/>
      <c r="CS77" s="878"/>
      <c r="CT77" s="878"/>
      <c r="CU77" s="878"/>
      <c r="CV77" s="879"/>
      <c r="CW77" s="877"/>
      <c r="CX77" s="878"/>
      <c r="CY77" s="878"/>
      <c r="CZ77" s="878"/>
      <c r="DA77" s="879"/>
      <c r="DB77" s="877"/>
      <c r="DC77" s="878"/>
      <c r="DD77" s="878"/>
      <c r="DE77" s="878"/>
      <c r="DF77" s="879"/>
      <c r="DG77" s="877"/>
      <c r="DH77" s="878"/>
      <c r="DI77" s="878"/>
      <c r="DJ77" s="878"/>
      <c r="DK77" s="879"/>
      <c r="DL77" s="877"/>
      <c r="DM77" s="878"/>
      <c r="DN77" s="878"/>
      <c r="DO77" s="878"/>
      <c r="DP77" s="879"/>
      <c r="DQ77" s="877"/>
      <c r="DR77" s="878"/>
      <c r="DS77" s="878"/>
      <c r="DT77" s="878"/>
      <c r="DU77" s="879"/>
      <c r="DV77" s="874"/>
      <c r="DW77" s="875"/>
      <c r="DX77" s="875"/>
      <c r="DY77" s="875"/>
      <c r="DZ77" s="876"/>
      <c r="EA77" s="212"/>
    </row>
    <row r="78" spans="1:131" ht="26.25" customHeight="1" x14ac:dyDescent="0.15">
      <c r="A78" s="221">
        <v>11</v>
      </c>
      <c r="B78" s="888" t="s">
        <v>566</v>
      </c>
      <c r="C78" s="889"/>
      <c r="D78" s="889"/>
      <c r="E78" s="889"/>
      <c r="F78" s="889"/>
      <c r="G78" s="889"/>
      <c r="H78" s="889"/>
      <c r="I78" s="889"/>
      <c r="J78" s="889"/>
      <c r="K78" s="889"/>
      <c r="L78" s="889"/>
      <c r="M78" s="889"/>
      <c r="N78" s="889"/>
      <c r="O78" s="889"/>
      <c r="P78" s="890"/>
      <c r="Q78" s="891">
        <v>257</v>
      </c>
      <c r="R78" s="842"/>
      <c r="S78" s="842"/>
      <c r="T78" s="842"/>
      <c r="U78" s="842"/>
      <c r="V78" s="842">
        <v>221</v>
      </c>
      <c r="W78" s="842"/>
      <c r="X78" s="842"/>
      <c r="Y78" s="842"/>
      <c r="Z78" s="842"/>
      <c r="AA78" s="842">
        <v>36</v>
      </c>
      <c r="AB78" s="842"/>
      <c r="AC78" s="842"/>
      <c r="AD78" s="842"/>
      <c r="AE78" s="842"/>
      <c r="AF78" s="842">
        <v>36</v>
      </c>
      <c r="AG78" s="842"/>
      <c r="AH78" s="842"/>
      <c r="AI78" s="842"/>
      <c r="AJ78" s="842"/>
      <c r="AK78" s="842">
        <v>255</v>
      </c>
      <c r="AL78" s="842"/>
      <c r="AM78" s="842"/>
      <c r="AN78" s="842"/>
      <c r="AO78" s="842"/>
      <c r="AP78" s="842" t="s">
        <v>568</v>
      </c>
      <c r="AQ78" s="842"/>
      <c r="AR78" s="842"/>
      <c r="AS78" s="842"/>
      <c r="AT78" s="842"/>
      <c r="AU78" s="842" t="s">
        <v>568</v>
      </c>
      <c r="AV78" s="842"/>
      <c r="AW78" s="842"/>
      <c r="AX78" s="842"/>
      <c r="AY78" s="842"/>
      <c r="AZ78" s="844"/>
      <c r="BA78" s="844"/>
      <c r="BB78" s="844"/>
      <c r="BC78" s="844"/>
      <c r="BD78" s="845"/>
      <c r="BE78" s="224"/>
      <c r="BF78" s="224"/>
      <c r="BG78" s="224"/>
      <c r="BH78" s="224"/>
      <c r="BI78" s="224"/>
      <c r="BJ78" s="212"/>
      <c r="BK78" s="212"/>
      <c r="BL78" s="212"/>
      <c r="BM78" s="212"/>
      <c r="BN78" s="212"/>
      <c r="BO78" s="224"/>
      <c r="BP78" s="224"/>
      <c r="BQ78" s="221">
        <v>72</v>
      </c>
      <c r="BR78" s="226"/>
      <c r="BS78" s="874"/>
      <c r="BT78" s="875"/>
      <c r="BU78" s="875"/>
      <c r="BV78" s="875"/>
      <c r="BW78" s="875"/>
      <c r="BX78" s="875"/>
      <c r="BY78" s="875"/>
      <c r="BZ78" s="875"/>
      <c r="CA78" s="875"/>
      <c r="CB78" s="875"/>
      <c r="CC78" s="875"/>
      <c r="CD78" s="875"/>
      <c r="CE78" s="875"/>
      <c r="CF78" s="875"/>
      <c r="CG78" s="880"/>
      <c r="CH78" s="877"/>
      <c r="CI78" s="878"/>
      <c r="CJ78" s="878"/>
      <c r="CK78" s="878"/>
      <c r="CL78" s="879"/>
      <c r="CM78" s="877"/>
      <c r="CN78" s="878"/>
      <c r="CO78" s="878"/>
      <c r="CP78" s="878"/>
      <c r="CQ78" s="879"/>
      <c r="CR78" s="877"/>
      <c r="CS78" s="878"/>
      <c r="CT78" s="878"/>
      <c r="CU78" s="878"/>
      <c r="CV78" s="879"/>
      <c r="CW78" s="877"/>
      <c r="CX78" s="878"/>
      <c r="CY78" s="878"/>
      <c r="CZ78" s="878"/>
      <c r="DA78" s="879"/>
      <c r="DB78" s="877"/>
      <c r="DC78" s="878"/>
      <c r="DD78" s="878"/>
      <c r="DE78" s="878"/>
      <c r="DF78" s="879"/>
      <c r="DG78" s="877"/>
      <c r="DH78" s="878"/>
      <c r="DI78" s="878"/>
      <c r="DJ78" s="878"/>
      <c r="DK78" s="879"/>
      <c r="DL78" s="877"/>
      <c r="DM78" s="878"/>
      <c r="DN78" s="878"/>
      <c r="DO78" s="878"/>
      <c r="DP78" s="879"/>
      <c r="DQ78" s="877"/>
      <c r="DR78" s="878"/>
      <c r="DS78" s="878"/>
      <c r="DT78" s="878"/>
      <c r="DU78" s="879"/>
      <c r="DV78" s="874"/>
      <c r="DW78" s="875"/>
      <c r="DX78" s="875"/>
      <c r="DY78" s="875"/>
      <c r="DZ78" s="876"/>
      <c r="EA78" s="212"/>
    </row>
    <row r="79" spans="1:131" ht="26.25" customHeight="1" x14ac:dyDescent="0.15">
      <c r="A79" s="221">
        <v>12</v>
      </c>
      <c r="B79" s="888" t="s">
        <v>567</v>
      </c>
      <c r="C79" s="889"/>
      <c r="D79" s="889"/>
      <c r="E79" s="889"/>
      <c r="F79" s="889"/>
      <c r="G79" s="889"/>
      <c r="H79" s="889"/>
      <c r="I79" s="889"/>
      <c r="J79" s="889"/>
      <c r="K79" s="889"/>
      <c r="L79" s="889"/>
      <c r="M79" s="889"/>
      <c r="N79" s="889"/>
      <c r="O79" s="889"/>
      <c r="P79" s="890"/>
      <c r="Q79" s="891">
        <v>101</v>
      </c>
      <c r="R79" s="842"/>
      <c r="S79" s="842"/>
      <c r="T79" s="842"/>
      <c r="U79" s="842"/>
      <c r="V79" s="842">
        <v>91</v>
      </c>
      <c r="W79" s="842"/>
      <c r="X79" s="842"/>
      <c r="Y79" s="842"/>
      <c r="Z79" s="842"/>
      <c r="AA79" s="842">
        <v>11</v>
      </c>
      <c r="AB79" s="842"/>
      <c r="AC79" s="842"/>
      <c r="AD79" s="842"/>
      <c r="AE79" s="842"/>
      <c r="AF79" s="842">
        <v>11</v>
      </c>
      <c r="AG79" s="842"/>
      <c r="AH79" s="842"/>
      <c r="AI79" s="842"/>
      <c r="AJ79" s="842"/>
      <c r="AK79" s="842">
        <v>28</v>
      </c>
      <c r="AL79" s="842"/>
      <c r="AM79" s="842"/>
      <c r="AN79" s="842"/>
      <c r="AO79" s="842"/>
      <c r="AP79" s="842" t="s">
        <v>568</v>
      </c>
      <c r="AQ79" s="842"/>
      <c r="AR79" s="842"/>
      <c r="AS79" s="842"/>
      <c r="AT79" s="842"/>
      <c r="AU79" s="842" t="s">
        <v>568</v>
      </c>
      <c r="AV79" s="842"/>
      <c r="AW79" s="842"/>
      <c r="AX79" s="842"/>
      <c r="AY79" s="842"/>
      <c r="AZ79" s="844"/>
      <c r="BA79" s="844"/>
      <c r="BB79" s="844"/>
      <c r="BC79" s="844"/>
      <c r="BD79" s="845"/>
      <c r="BE79" s="224"/>
      <c r="BF79" s="224"/>
      <c r="BG79" s="224"/>
      <c r="BH79" s="224"/>
      <c r="BI79" s="224"/>
      <c r="BJ79" s="212"/>
      <c r="BK79" s="212"/>
      <c r="BL79" s="212"/>
      <c r="BM79" s="212"/>
      <c r="BN79" s="212"/>
      <c r="BO79" s="224"/>
      <c r="BP79" s="224"/>
      <c r="BQ79" s="221">
        <v>73</v>
      </c>
      <c r="BR79" s="226"/>
      <c r="BS79" s="874"/>
      <c r="BT79" s="875"/>
      <c r="BU79" s="875"/>
      <c r="BV79" s="875"/>
      <c r="BW79" s="875"/>
      <c r="BX79" s="875"/>
      <c r="BY79" s="875"/>
      <c r="BZ79" s="875"/>
      <c r="CA79" s="875"/>
      <c r="CB79" s="875"/>
      <c r="CC79" s="875"/>
      <c r="CD79" s="875"/>
      <c r="CE79" s="875"/>
      <c r="CF79" s="875"/>
      <c r="CG79" s="880"/>
      <c r="CH79" s="877"/>
      <c r="CI79" s="878"/>
      <c r="CJ79" s="878"/>
      <c r="CK79" s="878"/>
      <c r="CL79" s="879"/>
      <c r="CM79" s="877"/>
      <c r="CN79" s="878"/>
      <c r="CO79" s="878"/>
      <c r="CP79" s="878"/>
      <c r="CQ79" s="879"/>
      <c r="CR79" s="877"/>
      <c r="CS79" s="878"/>
      <c r="CT79" s="878"/>
      <c r="CU79" s="878"/>
      <c r="CV79" s="879"/>
      <c r="CW79" s="877"/>
      <c r="CX79" s="878"/>
      <c r="CY79" s="878"/>
      <c r="CZ79" s="878"/>
      <c r="DA79" s="879"/>
      <c r="DB79" s="877"/>
      <c r="DC79" s="878"/>
      <c r="DD79" s="878"/>
      <c r="DE79" s="878"/>
      <c r="DF79" s="879"/>
      <c r="DG79" s="877"/>
      <c r="DH79" s="878"/>
      <c r="DI79" s="878"/>
      <c r="DJ79" s="878"/>
      <c r="DK79" s="879"/>
      <c r="DL79" s="877"/>
      <c r="DM79" s="878"/>
      <c r="DN79" s="878"/>
      <c r="DO79" s="878"/>
      <c r="DP79" s="879"/>
      <c r="DQ79" s="877"/>
      <c r="DR79" s="878"/>
      <c r="DS79" s="878"/>
      <c r="DT79" s="878"/>
      <c r="DU79" s="879"/>
      <c r="DV79" s="874"/>
      <c r="DW79" s="875"/>
      <c r="DX79" s="875"/>
      <c r="DY79" s="875"/>
      <c r="DZ79" s="876"/>
      <c r="EA79" s="212"/>
    </row>
    <row r="80" spans="1:131" ht="26.25" customHeight="1" x14ac:dyDescent="0.15">
      <c r="A80" s="221">
        <v>13</v>
      </c>
      <c r="B80" s="888"/>
      <c r="C80" s="889"/>
      <c r="D80" s="889"/>
      <c r="E80" s="889"/>
      <c r="F80" s="889"/>
      <c r="G80" s="889"/>
      <c r="H80" s="889"/>
      <c r="I80" s="889"/>
      <c r="J80" s="889"/>
      <c r="K80" s="889"/>
      <c r="L80" s="889"/>
      <c r="M80" s="889"/>
      <c r="N80" s="889"/>
      <c r="O80" s="889"/>
      <c r="P80" s="890"/>
      <c r="Q80" s="891"/>
      <c r="R80" s="842"/>
      <c r="S80" s="842"/>
      <c r="T80" s="842"/>
      <c r="U80" s="842"/>
      <c r="V80" s="842"/>
      <c r="W80" s="842"/>
      <c r="X80" s="842"/>
      <c r="Y80" s="842"/>
      <c r="Z80" s="842"/>
      <c r="AA80" s="842"/>
      <c r="AB80" s="842"/>
      <c r="AC80" s="842"/>
      <c r="AD80" s="842"/>
      <c r="AE80" s="842"/>
      <c r="AF80" s="842"/>
      <c r="AG80" s="842"/>
      <c r="AH80" s="842"/>
      <c r="AI80" s="842"/>
      <c r="AJ80" s="842"/>
      <c r="AK80" s="842"/>
      <c r="AL80" s="842"/>
      <c r="AM80" s="842"/>
      <c r="AN80" s="842"/>
      <c r="AO80" s="842"/>
      <c r="AP80" s="842"/>
      <c r="AQ80" s="842"/>
      <c r="AR80" s="842"/>
      <c r="AS80" s="842"/>
      <c r="AT80" s="842"/>
      <c r="AU80" s="842"/>
      <c r="AV80" s="842"/>
      <c r="AW80" s="842"/>
      <c r="AX80" s="842"/>
      <c r="AY80" s="842"/>
      <c r="AZ80" s="844"/>
      <c r="BA80" s="844"/>
      <c r="BB80" s="844"/>
      <c r="BC80" s="844"/>
      <c r="BD80" s="845"/>
      <c r="BE80" s="224"/>
      <c r="BF80" s="224"/>
      <c r="BG80" s="224"/>
      <c r="BH80" s="224"/>
      <c r="BI80" s="224"/>
      <c r="BJ80" s="224"/>
      <c r="BK80" s="224"/>
      <c r="BL80" s="224"/>
      <c r="BM80" s="224"/>
      <c r="BN80" s="224"/>
      <c r="BO80" s="224"/>
      <c r="BP80" s="224"/>
      <c r="BQ80" s="221">
        <v>74</v>
      </c>
      <c r="BR80" s="226"/>
      <c r="BS80" s="874"/>
      <c r="BT80" s="875"/>
      <c r="BU80" s="875"/>
      <c r="BV80" s="875"/>
      <c r="BW80" s="875"/>
      <c r="BX80" s="875"/>
      <c r="BY80" s="875"/>
      <c r="BZ80" s="875"/>
      <c r="CA80" s="875"/>
      <c r="CB80" s="875"/>
      <c r="CC80" s="875"/>
      <c r="CD80" s="875"/>
      <c r="CE80" s="875"/>
      <c r="CF80" s="875"/>
      <c r="CG80" s="880"/>
      <c r="CH80" s="877"/>
      <c r="CI80" s="878"/>
      <c r="CJ80" s="878"/>
      <c r="CK80" s="878"/>
      <c r="CL80" s="879"/>
      <c r="CM80" s="877"/>
      <c r="CN80" s="878"/>
      <c r="CO80" s="878"/>
      <c r="CP80" s="878"/>
      <c r="CQ80" s="879"/>
      <c r="CR80" s="877"/>
      <c r="CS80" s="878"/>
      <c r="CT80" s="878"/>
      <c r="CU80" s="878"/>
      <c r="CV80" s="879"/>
      <c r="CW80" s="877"/>
      <c r="CX80" s="878"/>
      <c r="CY80" s="878"/>
      <c r="CZ80" s="878"/>
      <c r="DA80" s="879"/>
      <c r="DB80" s="877"/>
      <c r="DC80" s="878"/>
      <c r="DD80" s="878"/>
      <c r="DE80" s="878"/>
      <c r="DF80" s="879"/>
      <c r="DG80" s="877"/>
      <c r="DH80" s="878"/>
      <c r="DI80" s="878"/>
      <c r="DJ80" s="878"/>
      <c r="DK80" s="879"/>
      <c r="DL80" s="877"/>
      <c r="DM80" s="878"/>
      <c r="DN80" s="878"/>
      <c r="DO80" s="878"/>
      <c r="DP80" s="879"/>
      <c r="DQ80" s="877"/>
      <c r="DR80" s="878"/>
      <c r="DS80" s="878"/>
      <c r="DT80" s="878"/>
      <c r="DU80" s="879"/>
      <c r="DV80" s="874"/>
      <c r="DW80" s="875"/>
      <c r="DX80" s="875"/>
      <c r="DY80" s="875"/>
      <c r="DZ80" s="876"/>
      <c r="EA80" s="212"/>
    </row>
    <row r="81" spans="1:131" ht="26.25" customHeight="1" x14ac:dyDescent="0.15">
      <c r="A81" s="221">
        <v>14</v>
      </c>
      <c r="B81" s="888"/>
      <c r="C81" s="889"/>
      <c r="D81" s="889"/>
      <c r="E81" s="889"/>
      <c r="F81" s="889"/>
      <c r="G81" s="889"/>
      <c r="H81" s="889"/>
      <c r="I81" s="889"/>
      <c r="J81" s="889"/>
      <c r="K81" s="889"/>
      <c r="L81" s="889"/>
      <c r="M81" s="889"/>
      <c r="N81" s="889"/>
      <c r="O81" s="889"/>
      <c r="P81" s="890"/>
      <c r="Q81" s="891"/>
      <c r="R81" s="842"/>
      <c r="S81" s="842"/>
      <c r="T81" s="842"/>
      <c r="U81" s="842"/>
      <c r="V81" s="842"/>
      <c r="W81" s="842"/>
      <c r="X81" s="842"/>
      <c r="Y81" s="842"/>
      <c r="Z81" s="842"/>
      <c r="AA81" s="842"/>
      <c r="AB81" s="842"/>
      <c r="AC81" s="842"/>
      <c r="AD81" s="842"/>
      <c r="AE81" s="842"/>
      <c r="AF81" s="842"/>
      <c r="AG81" s="842"/>
      <c r="AH81" s="842"/>
      <c r="AI81" s="842"/>
      <c r="AJ81" s="842"/>
      <c r="AK81" s="842"/>
      <c r="AL81" s="842"/>
      <c r="AM81" s="842"/>
      <c r="AN81" s="842"/>
      <c r="AO81" s="842"/>
      <c r="AP81" s="842"/>
      <c r="AQ81" s="842"/>
      <c r="AR81" s="842"/>
      <c r="AS81" s="842"/>
      <c r="AT81" s="842"/>
      <c r="AU81" s="842"/>
      <c r="AV81" s="842"/>
      <c r="AW81" s="842"/>
      <c r="AX81" s="842"/>
      <c r="AY81" s="842"/>
      <c r="AZ81" s="844"/>
      <c r="BA81" s="844"/>
      <c r="BB81" s="844"/>
      <c r="BC81" s="844"/>
      <c r="BD81" s="845"/>
      <c r="BE81" s="224"/>
      <c r="BF81" s="224"/>
      <c r="BG81" s="224"/>
      <c r="BH81" s="224"/>
      <c r="BI81" s="224"/>
      <c r="BJ81" s="224"/>
      <c r="BK81" s="224"/>
      <c r="BL81" s="224"/>
      <c r="BM81" s="224"/>
      <c r="BN81" s="224"/>
      <c r="BO81" s="224"/>
      <c r="BP81" s="224"/>
      <c r="BQ81" s="221">
        <v>75</v>
      </c>
      <c r="BR81" s="226"/>
      <c r="BS81" s="874"/>
      <c r="BT81" s="875"/>
      <c r="BU81" s="875"/>
      <c r="BV81" s="875"/>
      <c r="BW81" s="875"/>
      <c r="BX81" s="875"/>
      <c r="BY81" s="875"/>
      <c r="BZ81" s="875"/>
      <c r="CA81" s="875"/>
      <c r="CB81" s="875"/>
      <c r="CC81" s="875"/>
      <c r="CD81" s="875"/>
      <c r="CE81" s="875"/>
      <c r="CF81" s="875"/>
      <c r="CG81" s="880"/>
      <c r="CH81" s="877"/>
      <c r="CI81" s="878"/>
      <c r="CJ81" s="878"/>
      <c r="CK81" s="878"/>
      <c r="CL81" s="879"/>
      <c r="CM81" s="877"/>
      <c r="CN81" s="878"/>
      <c r="CO81" s="878"/>
      <c r="CP81" s="878"/>
      <c r="CQ81" s="879"/>
      <c r="CR81" s="877"/>
      <c r="CS81" s="878"/>
      <c r="CT81" s="878"/>
      <c r="CU81" s="878"/>
      <c r="CV81" s="879"/>
      <c r="CW81" s="877"/>
      <c r="CX81" s="878"/>
      <c r="CY81" s="878"/>
      <c r="CZ81" s="878"/>
      <c r="DA81" s="879"/>
      <c r="DB81" s="877"/>
      <c r="DC81" s="878"/>
      <c r="DD81" s="878"/>
      <c r="DE81" s="878"/>
      <c r="DF81" s="879"/>
      <c r="DG81" s="877"/>
      <c r="DH81" s="878"/>
      <c r="DI81" s="878"/>
      <c r="DJ81" s="878"/>
      <c r="DK81" s="879"/>
      <c r="DL81" s="877"/>
      <c r="DM81" s="878"/>
      <c r="DN81" s="878"/>
      <c r="DO81" s="878"/>
      <c r="DP81" s="879"/>
      <c r="DQ81" s="877"/>
      <c r="DR81" s="878"/>
      <c r="DS81" s="878"/>
      <c r="DT81" s="878"/>
      <c r="DU81" s="879"/>
      <c r="DV81" s="874"/>
      <c r="DW81" s="875"/>
      <c r="DX81" s="875"/>
      <c r="DY81" s="875"/>
      <c r="DZ81" s="876"/>
      <c r="EA81" s="212"/>
    </row>
    <row r="82" spans="1:131" ht="26.25" customHeight="1" x14ac:dyDescent="0.15">
      <c r="A82" s="221">
        <v>15</v>
      </c>
      <c r="B82" s="888"/>
      <c r="C82" s="889"/>
      <c r="D82" s="889"/>
      <c r="E82" s="889"/>
      <c r="F82" s="889"/>
      <c r="G82" s="889"/>
      <c r="H82" s="889"/>
      <c r="I82" s="889"/>
      <c r="J82" s="889"/>
      <c r="K82" s="889"/>
      <c r="L82" s="889"/>
      <c r="M82" s="889"/>
      <c r="N82" s="889"/>
      <c r="O82" s="889"/>
      <c r="P82" s="890"/>
      <c r="Q82" s="891"/>
      <c r="R82" s="842"/>
      <c r="S82" s="842"/>
      <c r="T82" s="842"/>
      <c r="U82" s="842"/>
      <c r="V82" s="842"/>
      <c r="W82" s="842"/>
      <c r="X82" s="842"/>
      <c r="Y82" s="842"/>
      <c r="Z82" s="842"/>
      <c r="AA82" s="842"/>
      <c r="AB82" s="842"/>
      <c r="AC82" s="842"/>
      <c r="AD82" s="842"/>
      <c r="AE82" s="842"/>
      <c r="AF82" s="842"/>
      <c r="AG82" s="842"/>
      <c r="AH82" s="842"/>
      <c r="AI82" s="842"/>
      <c r="AJ82" s="842"/>
      <c r="AK82" s="842"/>
      <c r="AL82" s="842"/>
      <c r="AM82" s="842"/>
      <c r="AN82" s="842"/>
      <c r="AO82" s="842"/>
      <c r="AP82" s="842"/>
      <c r="AQ82" s="842"/>
      <c r="AR82" s="842"/>
      <c r="AS82" s="842"/>
      <c r="AT82" s="842"/>
      <c r="AU82" s="842"/>
      <c r="AV82" s="842"/>
      <c r="AW82" s="842"/>
      <c r="AX82" s="842"/>
      <c r="AY82" s="842"/>
      <c r="AZ82" s="844"/>
      <c r="BA82" s="844"/>
      <c r="BB82" s="844"/>
      <c r="BC82" s="844"/>
      <c r="BD82" s="845"/>
      <c r="BE82" s="224"/>
      <c r="BF82" s="224"/>
      <c r="BG82" s="224"/>
      <c r="BH82" s="224"/>
      <c r="BI82" s="224"/>
      <c r="BJ82" s="224"/>
      <c r="BK82" s="224"/>
      <c r="BL82" s="224"/>
      <c r="BM82" s="224"/>
      <c r="BN82" s="224"/>
      <c r="BO82" s="224"/>
      <c r="BP82" s="224"/>
      <c r="BQ82" s="221">
        <v>76</v>
      </c>
      <c r="BR82" s="226"/>
      <c r="BS82" s="874"/>
      <c r="BT82" s="875"/>
      <c r="BU82" s="875"/>
      <c r="BV82" s="875"/>
      <c r="BW82" s="875"/>
      <c r="BX82" s="875"/>
      <c r="BY82" s="875"/>
      <c r="BZ82" s="875"/>
      <c r="CA82" s="875"/>
      <c r="CB82" s="875"/>
      <c r="CC82" s="875"/>
      <c r="CD82" s="875"/>
      <c r="CE82" s="875"/>
      <c r="CF82" s="875"/>
      <c r="CG82" s="880"/>
      <c r="CH82" s="877"/>
      <c r="CI82" s="878"/>
      <c r="CJ82" s="878"/>
      <c r="CK82" s="878"/>
      <c r="CL82" s="879"/>
      <c r="CM82" s="877"/>
      <c r="CN82" s="878"/>
      <c r="CO82" s="878"/>
      <c r="CP82" s="878"/>
      <c r="CQ82" s="879"/>
      <c r="CR82" s="877"/>
      <c r="CS82" s="878"/>
      <c r="CT82" s="878"/>
      <c r="CU82" s="878"/>
      <c r="CV82" s="879"/>
      <c r="CW82" s="877"/>
      <c r="CX82" s="878"/>
      <c r="CY82" s="878"/>
      <c r="CZ82" s="878"/>
      <c r="DA82" s="879"/>
      <c r="DB82" s="877"/>
      <c r="DC82" s="878"/>
      <c r="DD82" s="878"/>
      <c r="DE82" s="878"/>
      <c r="DF82" s="879"/>
      <c r="DG82" s="877"/>
      <c r="DH82" s="878"/>
      <c r="DI82" s="878"/>
      <c r="DJ82" s="878"/>
      <c r="DK82" s="879"/>
      <c r="DL82" s="877"/>
      <c r="DM82" s="878"/>
      <c r="DN82" s="878"/>
      <c r="DO82" s="878"/>
      <c r="DP82" s="879"/>
      <c r="DQ82" s="877"/>
      <c r="DR82" s="878"/>
      <c r="DS82" s="878"/>
      <c r="DT82" s="878"/>
      <c r="DU82" s="879"/>
      <c r="DV82" s="874"/>
      <c r="DW82" s="875"/>
      <c r="DX82" s="875"/>
      <c r="DY82" s="875"/>
      <c r="DZ82" s="876"/>
      <c r="EA82" s="212"/>
    </row>
    <row r="83" spans="1:131" ht="26.25" customHeight="1" x14ac:dyDescent="0.15">
      <c r="A83" s="221">
        <v>16</v>
      </c>
      <c r="B83" s="888"/>
      <c r="C83" s="889"/>
      <c r="D83" s="889"/>
      <c r="E83" s="889"/>
      <c r="F83" s="889"/>
      <c r="G83" s="889"/>
      <c r="H83" s="889"/>
      <c r="I83" s="889"/>
      <c r="J83" s="889"/>
      <c r="K83" s="889"/>
      <c r="L83" s="889"/>
      <c r="M83" s="889"/>
      <c r="N83" s="889"/>
      <c r="O83" s="889"/>
      <c r="P83" s="890"/>
      <c r="Q83" s="891"/>
      <c r="R83" s="842"/>
      <c r="S83" s="842"/>
      <c r="T83" s="842"/>
      <c r="U83" s="842"/>
      <c r="V83" s="842"/>
      <c r="W83" s="842"/>
      <c r="X83" s="842"/>
      <c r="Y83" s="842"/>
      <c r="Z83" s="842"/>
      <c r="AA83" s="842"/>
      <c r="AB83" s="842"/>
      <c r="AC83" s="842"/>
      <c r="AD83" s="842"/>
      <c r="AE83" s="842"/>
      <c r="AF83" s="842"/>
      <c r="AG83" s="842"/>
      <c r="AH83" s="842"/>
      <c r="AI83" s="842"/>
      <c r="AJ83" s="842"/>
      <c r="AK83" s="842"/>
      <c r="AL83" s="842"/>
      <c r="AM83" s="842"/>
      <c r="AN83" s="842"/>
      <c r="AO83" s="842"/>
      <c r="AP83" s="842"/>
      <c r="AQ83" s="842"/>
      <c r="AR83" s="842"/>
      <c r="AS83" s="842"/>
      <c r="AT83" s="842"/>
      <c r="AU83" s="842"/>
      <c r="AV83" s="842"/>
      <c r="AW83" s="842"/>
      <c r="AX83" s="842"/>
      <c r="AY83" s="842"/>
      <c r="AZ83" s="844"/>
      <c r="BA83" s="844"/>
      <c r="BB83" s="844"/>
      <c r="BC83" s="844"/>
      <c r="BD83" s="845"/>
      <c r="BE83" s="224"/>
      <c r="BF83" s="224"/>
      <c r="BG83" s="224"/>
      <c r="BH83" s="224"/>
      <c r="BI83" s="224"/>
      <c r="BJ83" s="224"/>
      <c r="BK83" s="224"/>
      <c r="BL83" s="224"/>
      <c r="BM83" s="224"/>
      <c r="BN83" s="224"/>
      <c r="BO83" s="224"/>
      <c r="BP83" s="224"/>
      <c r="BQ83" s="221">
        <v>77</v>
      </c>
      <c r="BR83" s="226"/>
      <c r="BS83" s="874"/>
      <c r="BT83" s="875"/>
      <c r="BU83" s="875"/>
      <c r="BV83" s="875"/>
      <c r="BW83" s="875"/>
      <c r="BX83" s="875"/>
      <c r="BY83" s="875"/>
      <c r="BZ83" s="875"/>
      <c r="CA83" s="875"/>
      <c r="CB83" s="875"/>
      <c r="CC83" s="875"/>
      <c r="CD83" s="875"/>
      <c r="CE83" s="875"/>
      <c r="CF83" s="875"/>
      <c r="CG83" s="880"/>
      <c r="CH83" s="877"/>
      <c r="CI83" s="878"/>
      <c r="CJ83" s="878"/>
      <c r="CK83" s="878"/>
      <c r="CL83" s="879"/>
      <c r="CM83" s="877"/>
      <c r="CN83" s="878"/>
      <c r="CO83" s="878"/>
      <c r="CP83" s="878"/>
      <c r="CQ83" s="879"/>
      <c r="CR83" s="877"/>
      <c r="CS83" s="878"/>
      <c r="CT83" s="878"/>
      <c r="CU83" s="878"/>
      <c r="CV83" s="879"/>
      <c r="CW83" s="877"/>
      <c r="CX83" s="878"/>
      <c r="CY83" s="878"/>
      <c r="CZ83" s="878"/>
      <c r="DA83" s="879"/>
      <c r="DB83" s="877"/>
      <c r="DC83" s="878"/>
      <c r="DD83" s="878"/>
      <c r="DE83" s="878"/>
      <c r="DF83" s="879"/>
      <c r="DG83" s="877"/>
      <c r="DH83" s="878"/>
      <c r="DI83" s="878"/>
      <c r="DJ83" s="878"/>
      <c r="DK83" s="879"/>
      <c r="DL83" s="877"/>
      <c r="DM83" s="878"/>
      <c r="DN83" s="878"/>
      <c r="DO83" s="878"/>
      <c r="DP83" s="879"/>
      <c r="DQ83" s="877"/>
      <c r="DR83" s="878"/>
      <c r="DS83" s="878"/>
      <c r="DT83" s="878"/>
      <c r="DU83" s="879"/>
      <c r="DV83" s="874"/>
      <c r="DW83" s="875"/>
      <c r="DX83" s="875"/>
      <c r="DY83" s="875"/>
      <c r="DZ83" s="876"/>
      <c r="EA83" s="212"/>
    </row>
    <row r="84" spans="1:131" ht="26.25" customHeight="1" x14ac:dyDescent="0.15">
      <c r="A84" s="221">
        <v>17</v>
      </c>
      <c r="B84" s="888"/>
      <c r="C84" s="889"/>
      <c r="D84" s="889"/>
      <c r="E84" s="889"/>
      <c r="F84" s="889"/>
      <c r="G84" s="889"/>
      <c r="H84" s="889"/>
      <c r="I84" s="889"/>
      <c r="J84" s="889"/>
      <c r="K84" s="889"/>
      <c r="L84" s="889"/>
      <c r="M84" s="889"/>
      <c r="N84" s="889"/>
      <c r="O84" s="889"/>
      <c r="P84" s="890"/>
      <c r="Q84" s="891"/>
      <c r="R84" s="842"/>
      <c r="S84" s="842"/>
      <c r="T84" s="842"/>
      <c r="U84" s="842"/>
      <c r="V84" s="842"/>
      <c r="W84" s="842"/>
      <c r="X84" s="842"/>
      <c r="Y84" s="842"/>
      <c r="Z84" s="842"/>
      <c r="AA84" s="842"/>
      <c r="AB84" s="842"/>
      <c r="AC84" s="842"/>
      <c r="AD84" s="842"/>
      <c r="AE84" s="842"/>
      <c r="AF84" s="842"/>
      <c r="AG84" s="842"/>
      <c r="AH84" s="842"/>
      <c r="AI84" s="842"/>
      <c r="AJ84" s="842"/>
      <c r="AK84" s="842"/>
      <c r="AL84" s="842"/>
      <c r="AM84" s="842"/>
      <c r="AN84" s="842"/>
      <c r="AO84" s="842"/>
      <c r="AP84" s="842"/>
      <c r="AQ84" s="842"/>
      <c r="AR84" s="842"/>
      <c r="AS84" s="842"/>
      <c r="AT84" s="842"/>
      <c r="AU84" s="842"/>
      <c r="AV84" s="842"/>
      <c r="AW84" s="842"/>
      <c r="AX84" s="842"/>
      <c r="AY84" s="842"/>
      <c r="AZ84" s="844"/>
      <c r="BA84" s="844"/>
      <c r="BB84" s="844"/>
      <c r="BC84" s="844"/>
      <c r="BD84" s="845"/>
      <c r="BE84" s="224"/>
      <c r="BF84" s="224"/>
      <c r="BG84" s="224"/>
      <c r="BH84" s="224"/>
      <c r="BI84" s="224"/>
      <c r="BJ84" s="224"/>
      <c r="BK84" s="224"/>
      <c r="BL84" s="224"/>
      <c r="BM84" s="224"/>
      <c r="BN84" s="224"/>
      <c r="BO84" s="224"/>
      <c r="BP84" s="224"/>
      <c r="BQ84" s="221">
        <v>78</v>
      </c>
      <c r="BR84" s="226"/>
      <c r="BS84" s="874"/>
      <c r="BT84" s="875"/>
      <c r="BU84" s="875"/>
      <c r="BV84" s="875"/>
      <c r="BW84" s="875"/>
      <c r="BX84" s="875"/>
      <c r="BY84" s="875"/>
      <c r="BZ84" s="875"/>
      <c r="CA84" s="875"/>
      <c r="CB84" s="875"/>
      <c r="CC84" s="875"/>
      <c r="CD84" s="875"/>
      <c r="CE84" s="875"/>
      <c r="CF84" s="875"/>
      <c r="CG84" s="880"/>
      <c r="CH84" s="877"/>
      <c r="CI84" s="878"/>
      <c r="CJ84" s="878"/>
      <c r="CK84" s="878"/>
      <c r="CL84" s="879"/>
      <c r="CM84" s="877"/>
      <c r="CN84" s="878"/>
      <c r="CO84" s="878"/>
      <c r="CP84" s="878"/>
      <c r="CQ84" s="879"/>
      <c r="CR84" s="877"/>
      <c r="CS84" s="878"/>
      <c r="CT84" s="878"/>
      <c r="CU84" s="878"/>
      <c r="CV84" s="879"/>
      <c r="CW84" s="877"/>
      <c r="CX84" s="878"/>
      <c r="CY84" s="878"/>
      <c r="CZ84" s="878"/>
      <c r="DA84" s="879"/>
      <c r="DB84" s="877"/>
      <c r="DC84" s="878"/>
      <c r="DD84" s="878"/>
      <c r="DE84" s="878"/>
      <c r="DF84" s="879"/>
      <c r="DG84" s="877"/>
      <c r="DH84" s="878"/>
      <c r="DI84" s="878"/>
      <c r="DJ84" s="878"/>
      <c r="DK84" s="879"/>
      <c r="DL84" s="877"/>
      <c r="DM84" s="878"/>
      <c r="DN84" s="878"/>
      <c r="DO84" s="878"/>
      <c r="DP84" s="879"/>
      <c r="DQ84" s="877"/>
      <c r="DR84" s="878"/>
      <c r="DS84" s="878"/>
      <c r="DT84" s="878"/>
      <c r="DU84" s="879"/>
      <c r="DV84" s="874"/>
      <c r="DW84" s="875"/>
      <c r="DX84" s="875"/>
      <c r="DY84" s="875"/>
      <c r="DZ84" s="876"/>
      <c r="EA84" s="212"/>
    </row>
    <row r="85" spans="1:131" ht="26.25" customHeight="1" x14ac:dyDescent="0.15">
      <c r="A85" s="221">
        <v>18</v>
      </c>
      <c r="B85" s="888"/>
      <c r="C85" s="889"/>
      <c r="D85" s="889"/>
      <c r="E85" s="889"/>
      <c r="F85" s="889"/>
      <c r="G85" s="889"/>
      <c r="H85" s="889"/>
      <c r="I85" s="889"/>
      <c r="J85" s="889"/>
      <c r="K85" s="889"/>
      <c r="L85" s="889"/>
      <c r="M85" s="889"/>
      <c r="N85" s="889"/>
      <c r="O85" s="889"/>
      <c r="P85" s="890"/>
      <c r="Q85" s="891"/>
      <c r="R85" s="842"/>
      <c r="S85" s="842"/>
      <c r="T85" s="842"/>
      <c r="U85" s="842"/>
      <c r="V85" s="842"/>
      <c r="W85" s="842"/>
      <c r="X85" s="842"/>
      <c r="Y85" s="842"/>
      <c r="Z85" s="842"/>
      <c r="AA85" s="842"/>
      <c r="AB85" s="842"/>
      <c r="AC85" s="842"/>
      <c r="AD85" s="842"/>
      <c r="AE85" s="842"/>
      <c r="AF85" s="842"/>
      <c r="AG85" s="842"/>
      <c r="AH85" s="842"/>
      <c r="AI85" s="842"/>
      <c r="AJ85" s="842"/>
      <c r="AK85" s="842"/>
      <c r="AL85" s="842"/>
      <c r="AM85" s="842"/>
      <c r="AN85" s="842"/>
      <c r="AO85" s="842"/>
      <c r="AP85" s="842"/>
      <c r="AQ85" s="842"/>
      <c r="AR85" s="842"/>
      <c r="AS85" s="842"/>
      <c r="AT85" s="842"/>
      <c r="AU85" s="842"/>
      <c r="AV85" s="842"/>
      <c r="AW85" s="842"/>
      <c r="AX85" s="842"/>
      <c r="AY85" s="842"/>
      <c r="AZ85" s="844"/>
      <c r="BA85" s="844"/>
      <c r="BB85" s="844"/>
      <c r="BC85" s="844"/>
      <c r="BD85" s="845"/>
      <c r="BE85" s="224"/>
      <c r="BF85" s="224"/>
      <c r="BG85" s="224"/>
      <c r="BH85" s="224"/>
      <c r="BI85" s="224"/>
      <c r="BJ85" s="224"/>
      <c r="BK85" s="224"/>
      <c r="BL85" s="224"/>
      <c r="BM85" s="224"/>
      <c r="BN85" s="224"/>
      <c r="BO85" s="224"/>
      <c r="BP85" s="224"/>
      <c r="BQ85" s="221">
        <v>79</v>
      </c>
      <c r="BR85" s="226"/>
      <c r="BS85" s="874"/>
      <c r="BT85" s="875"/>
      <c r="BU85" s="875"/>
      <c r="BV85" s="875"/>
      <c r="BW85" s="875"/>
      <c r="BX85" s="875"/>
      <c r="BY85" s="875"/>
      <c r="BZ85" s="875"/>
      <c r="CA85" s="875"/>
      <c r="CB85" s="875"/>
      <c r="CC85" s="875"/>
      <c r="CD85" s="875"/>
      <c r="CE85" s="875"/>
      <c r="CF85" s="875"/>
      <c r="CG85" s="880"/>
      <c r="CH85" s="877"/>
      <c r="CI85" s="878"/>
      <c r="CJ85" s="878"/>
      <c r="CK85" s="878"/>
      <c r="CL85" s="879"/>
      <c r="CM85" s="877"/>
      <c r="CN85" s="878"/>
      <c r="CO85" s="878"/>
      <c r="CP85" s="878"/>
      <c r="CQ85" s="879"/>
      <c r="CR85" s="877"/>
      <c r="CS85" s="878"/>
      <c r="CT85" s="878"/>
      <c r="CU85" s="878"/>
      <c r="CV85" s="879"/>
      <c r="CW85" s="877"/>
      <c r="CX85" s="878"/>
      <c r="CY85" s="878"/>
      <c r="CZ85" s="878"/>
      <c r="DA85" s="879"/>
      <c r="DB85" s="877"/>
      <c r="DC85" s="878"/>
      <c r="DD85" s="878"/>
      <c r="DE85" s="878"/>
      <c r="DF85" s="879"/>
      <c r="DG85" s="877"/>
      <c r="DH85" s="878"/>
      <c r="DI85" s="878"/>
      <c r="DJ85" s="878"/>
      <c r="DK85" s="879"/>
      <c r="DL85" s="877"/>
      <c r="DM85" s="878"/>
      <c r="DN85" s="878"/>
      <c r="DO85" s="878"/>
      <c r="DP85" s="879"/>
      <c r="DQ85" s="877"/>
      <c r="DR85" s="878"/>
      <c r="DS85" s="878"/>
      <c r="DT85" s="878"/>
      <c r="DU85" s="879"/>
      <c r="DV85" s="874"/>
      <c r="DW85" s="875"/>
      <c r="DX85" s="875"/>
      <c r="DY85" s="875"/>
      <c r="DZ85" s="876"/>
      <c r="EA85" s="212"/>
    </row>
    <row r="86" spans="1:131" ht="26.25" customHeight="1" x14ac:dyDescent="0.15">
      <c r="A86" s="221">
        <v>19</v>
      </c>
      <c r="B86" s="888"/>
      <c r="C86" s="889"/>
      <c r="D86" s="889"/>
      <c r="E86" s="889"/>
      <c r="F86" s="889"/>
      <c r="G86" s="889"/>
      <c r="H86" s="889"/>
      <c r="I86" s="889"/>
      <c r="J86" s="889"/>
      <c r="K86" s="889"/>
      <c r="L86" s="889"/>
      <c r="M86" s="889"/>
      <c r="N86" s="889"/>
      <c r="O86" s="889"/>
      <c r="P86" s="890"/>
      <c r="Q86" s="891"/>
      <c r="R86" s="842"/>
      <c r="S86" s="842"/>
      <c r="T86" s="842"/>
      <c r="U86" s="842"/>
      <c r="V86" s="842"/>
      <c r="W86" s="842"/>
      <c r="X86" s="842"/>
      <c r="Y86" s="842"/>
      <c r="Z86" s="842"/>
      <c r="AA86" s="842"/>
      <c r="AB86" s="842"/>
      <c r="AC86" s="842"/>
      <c r="AD86" s="842"/>
      <c r="AE86" s="842"/>
      <c r="AF86" s="842"/>
      <c r="AG86" s="842"/>
      <c r="AH86" s="842"/>
      <c r="AI86" s="842"/>
      <c r="AJ86" s="842"/>
      <c r="AK86" s="842"/>
      <c r="AL86" s="842"/>
      <c r="AM86" s="842"/>
      <c r="AN86" s="842"/>
      <c r="AO86" s="842"/>
      <c r="AP86" s="842"/>
      <c r="AQ86" s="842"/>
      <c r="AR86" s="842"/>
      <c r="AS86" s="842"/>
      <c r="AT86" s="842"/>
      <c r="AU86" s="842"/>
      <c r="AV86" s="842"/>
      <c r="AW86" s="842"/>
      <c r="AX86" s="842"/>
      <c r="AY86" s="842"/>
      <c r="AZ86" s="844"/>
      <c r="BA86" s="844"/>
      <c r="BB86" s="844"/>
      <c r="BC86" s="844"/>
      <c r="BD86" s="845"/>
      <c r="BE86" s="224"/>
      <c r="BF86" s="224"/>
      <c r="BG86" s="224"/>
      <c r="BH86" s="224"/>
      <c r="BI86" s="224"/>
      <c r="BJ86" s="224"/>
      <c r="BK86" s="224"/>
      <c r="BL86" s="224"/>
      <c r="BM86" s="224"/>
      <c r="BN86" s="224"/>
      <c r="BO86" s="224"/>
      <c r="BP86" s="224"/>
      <c r="BQ86" s="221">
        <v>80</v>
      </c>
      <c r="BR86" s="226"/>
      <c r="BS86" s="874"/>
      <c r="BT86" s="875"/>
      <c r="BU86" s="875"/>
      <c r="BV86" s="875"/>
      <c r="BW86" s="875"/>
      <c r="BX86" s="875"/>
      <c r="BY86" s="875"/>
      <c r="BZ86" s="875"/>
      <c r="CA86" s="875"/>
      <c r="CB86" s="875"/>
      <c r="CC86" s="875"/>
      <c r="CD86" s="875"/>
      <c r="CE86" s="875"/>
      <c r="CF86" s="875"/>
      <c r="CG86" s="880"/>
      <c r="CH86" s="877"/>
      <c r="CI86" s="878"/>
      <c r="CJ86" s="878"/>
      <c r="CK86" s="878"/>
      <c r="CL86" s="879"/>
      <c r="CM86" s="877"/>
      <c r="CN86" s="878"/>
      <c r="CO86" s="878"/>
      <c r="CP86" s="878"/>
      <c r="CQ86" s="879"/>
      <c r="CR86" s="877"/>
      <c r="CS86" s="878"/>
      <c r="CT86" s="878"/>
      <c r="CU86" s="878"/>
      <c r="CV86" s="879"/>
      <c r="CW86" s="877"/>
      <c r="CX86" s="878"/>
      <c r="CY86" s="878"/>
      <c r="CZ86" s="878"/>
      <c r="DA86" s="879"/>
      <c r="DB86" s="877"/>
      <c r="DC86" s="878"/>
      <c r="DD86" s="878"/>
      <c r="DE86" s="878"/>
      <c r="DF86" s="879"/>
      <c r="DG86" s="877"/>
      <c r="DH86" s="878"/>
      <c r="DI86" s="878"/>
      <c r="DJ86" s="878"/>
      <c r="DK86" s="879"/>
      <c r="DL86" s="877"/>
      <c r="DM86" s="878"/>
      <c r="DN86" s="878"/>
      <c r="DO86" s="878"/>
      <c r="DP86" s="879"/>
      <c r="DQ86" s="877"/>
      <c r="DR86" s="878"/>
      <c r="DS86" s="878"/>
      <c r="DT86" s="878"/>
      <c r="DU86" s="879"/>
      <c r="DV86" s="874"/>
      <c r="DW86" s="875"/>
      <c r="DX86" s="875"/>
      <c r="DY86" s="875"/>
      <c r="DZ86" s="876"/>
      <c r="EA86" s="212"/>
    </row>
    <row r="87" spans="1:131" ht="26.25" customHeight="1" x14ac:dyDescent="0.15">
      <c r="A87" s="227">
        <v>20</v>
      </c>
      <c r="B87" s="896"/>
      <c r="C87" s="897"/>
      <c r="D87" s="897"/>
      <c r="E87" s="897"/>
      <c r="F87" s="897"/>
      <c r="G87" s="897"/>
      <c r="H87" s="897"/>
      <c r="I87" s="897"/>
      <c r="J87" s="897"/>
      <c r="K87" s="897"/>
      <c r="L87" s="897"/>
      <c r="M87" s="897"/>
      <c r="N87" s="897"/>
      <c r="O87" s="897"/>
      <c r="P87" s="898"/>
      <c r="Q87" s="899"/>
      <c r="R87" s="900"/>
      <c r="S87" s="900"/>
      <c r="T87" s="900"/>
      <c r="U87" s="900"/>
      <c r="V87" s="900"/>
      <c r="W87" s="900"/>
      <c r="X87" s="900"/>
      <c r="Y87" s="900"/>
      <c r="Z87" s="900"/>
      <c r="AA87" s="900"/>
      <c r="AB87" s="900"/>
      <c r="AC87" s="900"/>
      <c r="AD87" s="900"/>
      <c r="AE87" s="900"/>
      <c r="AF87" s="900"/>
      <c r="AG87" s="900"/>
      <c r="AH87" s="900"/>
      <c r="AI87" s="900"/>
      <c r="AJ87" s="900"/>
      <c r="AK87" s="900"/>
      <c r="AL87" s="900"/>
      <c r="AM87" s="900"/>
      <c r="AN87" s="900"/>
      <c r="AO87" s="900"/>
      <c r="AP87" s="900"/>
      <c r="AQ87" s="900"/>
      <c r="AR87" s="900"/>
      <c r="AS87" s="900"/>
      <c r="AT87" s="900"/>
      <c r="AU87" s="900"/>
      <c r="AV87" s="900"/>
      <c r="AW87" s="900"/>
      <c r="AX87" s="900"/>
      <c r="AY87" s="900"/>
      <c r="AZ87" s="901"/>
      <c r="BA87" s="901"/>
      <c r="BB87" s="901"/>
      <c r="BC87" s="901"/>
      <c r="BD87" s="902"/>
      <c r="BE87" s="224"/>
      <c r="BF87" s="224"/>
      <c r="BG87" s="224"/>
      <c r="BH87" s="224"/>
      <c r="BI87" s="224"/>
      <c r="BJ87" s="224"/>
      <c r="BK87" s="224"/>
      <c r="BL87" s="224"/>
      <c r="BM87" s="224"/>
      <c r="BN87" s="224"/>
      <c r="BO87" s="224"/>
      <c r="BP87" s="224"/>
      <c r="BQ87" s="221">
        <v>81</v>
      </c>
      <c r="BR87" s="226"/>
      <c r="BS87" s="874"/>
      <c r="BT87" s="875"/>
      <c r="BU87" s="875"/>
      <c r="BV87" s="875"/>
      <c r="BW87" s="875"/>
      <c r="BX87" s="875"/>
      <c r="BY87" s="875"/>
      <c r="BZ87" s="875"/>
      <c r="CA87" s="875"/>
      <c r="CB87" s="875"/>
      <c r="CC87" s="875"/>
      <c r="CD87" s="875"/>
      <c r="CE87" s="875"/>
      <c r="CF87" s="875"/>
      <c r="CG87" s="880"/>
      <c r="CH87" s="877"/>
      <c r="CI87" s="878"/>
      <c r="CJ87" s="878"/>
      <c r="CK87" s="878"/>
      <c r="CL87" s="879"/>
      <c r="CM87" s="877"/>
      <c r="CN87" s="878"/>
      <c r="CO87" s="878"/>
      <c r="CP87" s="878"/>
      <c r="CQ87" s="879"/>
      <c r="CR87" s="877"/>
      <c r="CS87" s="878"/>
      <c r="CT87" s="878"/>
      <c r="CU87" s="878"/>
      <c r="CV87" s="879"/>
      <c r="CW87" s="877"/>
      <c r="CX87" s="878"/>
      <c r="CY87" s="878"/>
      <c r="CZ87" s="878"/>
      <c r="DA87" s="879"/>
      <c r="DB87" s="877"/>
      <c r="DC87" s="878"/>
      <c r="DD87" s="878"/>
      <c r="DE87" s="878"/>
      <c r="DF87" s="879"/>
      <c r="DG87" s="877"/>
      <c r="DH87" s="878"/>
      <c r="DI87" s="878"/>
      <c r="DJ87" s="878"/>
      <c r="DK87" s="879"/>
      <c r="DL87" s="877"/>
      <c r="DM87" s="878"/>
      <c r="DN87" s="878"/>
      <c r="DO87" s="878"/>
      <c r="DP87" s="879"/>
      <c r="DQ87" s="877"/>
      <c r="DR87" s="878"/>
      <c r="DS87" s="878"/>
      <c r="DT87" s="878"/>
      <c r="DU87" s="879"/>
      <c r="DV87" s="874"/>
      <c r="DW87" s="875"/>
      <c r="DX87" s="875"/>
      <c r="DY87" s="875"/>
      <c r="DZ87" s="876"/>
      <c r="EA87" s="212"/>
    </row>
    <row r="88" spans="1:131" ht="26.25" customHeight="1" thickBot="1" x14ac:dyDescent="0.2">
      <c r="A88" s="223" t="s">
        <v>378</v>
      </c>
      <c r="B88" s="802" t="s">
        <v>407</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f>SUM(AF68:AJ79)</f>
        <v>6553</v>
      </c>
      <c r="AG88" s="857"/>
      <c r="AH88" s="857"/>
      <c r="AI88" s="857"/>
      <c r="AJ88" s="857"/>
      <c r="AK88" s="854"/>
      <c r="AL88" s="854"/>
      <c r="AM88" s="854"/>
      <c r="AN88" s="854"/>
      <c r="AO88" s="854"/>
      <c r="AP88" s="857">
        <f t="shared" ref="AP88" si="0">SUM(AP68:AT79)</f>
        <v>13755</v>
      </c>
      <c r="AQ88" s="857"/>
      <c r="AR88" s="857"/>
      <c r="AS88" s="857"/>
      <c r="AT88" s="857"/>
      <c r="AU88" s="857">
        <f t="shared" ref="AU88" si="1">SUM(AU68:AY79)</f>
        <v>0</v>
      </c>
      <c r="AV88" s="857"/>
      <c r="AW88" s="857"/>
      <c r="AX88" s="857"/>
      <c r="AY88" s="857"/>
      <c r="AZ88" s="865"/>
      <c r="BA88" s="865"/>
      <c r="BB88" s="865"/>
      <c r="BC88" s="865"/>
      <c r="BD88" s="866"/>
      <c r="BE88" s="224"/>
      <c r="BF88" s="224"/>
      <c r="BG88" s="224"/>
      <c r="BH88" s="224"/>
      <c r="BI88" s="224"/>
      <c r="BJ88" s="224"/>
      <c r="BK88" s="224"/>
      <c r="BL88" s="224"/>
      <c r="BM88" s="224"/>
      <c r="BN88" s="224"/>
      <c r="BO88" s="224"/>
      <c r="BP88" s="224"/>
      <c r="BQ88" s="221">
        <v>82</v>
      </c>
      <c r="BR88" s="226"/>
      <c r="BS88" s="874"/>
      <c r="BT88" s="875"/>
      <c r="BU88" s="875"/>
      <c r="BV88" s="875"/>
      <c r="BW88" s="875"/>
      <c r="BX88" s="875"/>
      <c r="BY88" s="875"/>
      <c r="BZ88" s="875"/>
      <c r="CA88" s="875"/>
      <c r="CB88" s="875"/>
      <c r="CC88" s="875"/>
      <c r="CD88" s="875"/>
      <c r="CE88" s="875"/>
      <c r="CF88" s="875"/>
      <c r="CG88" s="880"/>
      <c r="CH88" s="877"/>
      <c r="CI88" s="878"/>
      <c r="CJ88" s="878"/>
      <c r="CK88" s="878"/>
      <c r="CL88" s="879"/>
      <c r="CM88" s="877"/>
      <c r="CN88" s="878"/>
      <c r="CO88" s="878"/>
      <c r="CP88" s="878"/>
      <c r="CQ88" s="879"/>
      <c r="CR88" s="877"/>
      <c r="CS88" s="878"/>
      <c r="CT88" s="878"/>
      <c r="CU88" s="878"/>
      <c r="CV88" s="879"/>
      <c r="CW88" s="877"/>
      <c r="CX88" s="878"/>
      <c r="CY88" s="878"/>
      <c r="CZ88" s="878"/>
      <c r="DA88" s="879"/>
      <c r="DB88" s="877"/>
      <c r="DC88" s="878"/>
      <c r="DD88" s="878"/>
      <c r="DE88" s="878"/>
      <c r="DF88" s="879"/>
      <c r="DG88" s="877"/>
      <c r="DH88" s="878"/>
      <c r="DI88" s="878"/>
      <c r="DJ88" s="878"/>
      <c r="DK88" s="879"/>
      <c r="DL88" s="877"/>
      <c r="DM88" s="878"/>
      <c r="DN88" s="878"/>
      <c r="DO88" s="878"/>
      <c r="DP88" s="879"/>
      <c r="DQ88" s="877"/>
      <c r="DR88" s="878"/>
      <c r="DS88" s="878"/>
      <c r="DT88" s="878"/>
      <c r="DU88" s="879"/>
      <c r="DV88" s="874"/>
      <c r="DW88" s="875"/>
      <c r="DX88" s="875"/>
      <c r="DY88" s="875"/>
      <c r="DZ88" s="876"/>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74"/>
      <c r="BT89" s="875"/>
      <c r="BU89" s="875"/>
      <c r="BV89" s="875"/>
      <c r="BW89" s="875"/>
      <c r="BX89" s="875"/>
      <c r="BY89" s="875"/>
      <c r="BZ89" s="875"/>
      <c r="CA89" s="875"/>
      <c r="CB89" s="875"/>
      <c r="CC89" s="875"/>
      <c r="CD89" s="875"/>
      <c r="CE89" s="875"/>
      <c r="CF89" s="875"/>
      <c r="CG89" s="880"/>
      <c r="CH89" s="877"/>
      <c r="CI89" s="878"/>
      <c r="CJ89" s="878"/>
      <c r="CK89" s="878"/>
      <c r="CL89" s="879"/>
      <c r="CM89" s="877"/>
      <c r="CN89" s="878"/>
      <c r="CO89" s="878"/>
      <c r="CP89" s="878"/>
      <c r="CQ89" s="879"/>
      <c r="CR89" s="877"/>
      <c r="CS89" s="878"/>
      <c r="CT89" s="878"/>
      <c r="CU89" s="878"/>
      <c r="CV89" s="879"/>
      <c r="CW89" s="877"/>
      <c r="CX89" s="878"/>
      <c r="CY89" s="878"/>
      <c r="CZ89" s="878"/>
      <c r="DA89" s="879"/>
      <c r="DB89" s="877"/>
      <c r="DC89" s="878"/>
      <c r="DD89" s="878"/>
      <c r="DE89" s="878"/>
      <c r="DF89" s="879"/>
      <c r="DG89" s="877"/>
      <c r="DH89" s="878"/>
      <c r="DI89" s="878"/>
      <c r="DJ89" s="878"/>
      <c r="DK89" s="879"/>
      <c r="DL89" s="877"/>
      <c r="DM89" s="878"/>
      <c r="DN89" s="878"/>
      <c r="DO89" s="878"/>
      <c r="DP89" s="879"/>
      <c r="DQ89" s="877"/>
      <c r="DR89" s="878"/>
      <c r="DS89" s="878"/>
      <c r="DT89" s="878"/>
      <c r="DU89" s="879"/>
      <c r="DV89" s="874"/>
      <c r="DW89" s="875"/>
      <c r="DX89" s="875"/>
      <c r="DY89" s="875"/>
      <c r="DZ89" s="876"/>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74"/>
      <c r="BT90" s="875"/>
      <c r="BU90" s="875"/>
      <c r="BV90" s="875"/>
      <c r="BW90" s="875"/>
      <c r="BX90" s="875"/>
      <c r="BY90" s="875"/>
      <c r="BZ90" s="875"/>
      <c r="CA90" s="875"/>
      <c r="CB90" s="875"/>
      <c r="CC90" s="875"/>
      <c r="CD90" s="875"/>
      <c r="CE90" s="875"/>
      <c r="CF90" s="875"/>
      <c r="CG90" s="880"/>
      <c r="CH90" s="877"/>
      <c r="CI90" s="878"/>
      <c r="CJ90" s="878"/>
      <c r="CK90" s="878"/>
      <c r="CL90" s="879"/>
      <c r="CM90" s="877"/>
      <c r="CN90" s="878"/>
      <c r="CO90" s="878"/>
      <c r="CP90" s="878"/>
      <c r="CQ90" s="879"/>
      <c r="CR90" s="877"/>
      <c r="CS90" s="878"/>
      <c r="CT90" s="878"/>
      <c r="CU90" s="878"/>
      <c r="CV90" s="879"/>
      <c r="CW90" s="877"/>
      <c r="CX90" s="878"/>
      <c r="CY90" s="878"/>
      <c r="CZ90" s="878"/>
      <c r="DA90" s="879"/>
      <c r="DB90" s="877"/>
      <c r="DC90" s="878"/>
      <c r="DD90" s="878"/>
      <c r="DE90" s="878"/>
      <c r="DF90" s="879"/>
      <c r="DG90" s="877"/>
      <c r="DH90" s="878"/>
      <c r="DI90" s="878"/>
      <c r="DJ90" s="878"/>
      <c r="DK90" s="879"/>
      <c r="DL90" s="877"/>
      <c r="DM90" s="878"/>
      <c r="DN90" s="878"/>
      <c r="DO90" s="878"/>
      <c r="DP90" s="879"/>
      <c r="DQ90" s="877"/>
      <c r="DR90" s="878"/>
      <c r="DS90" s="878"/>
      <c r="DT90" s="878"/>
      <c r="DU90" s="879"/>
      <c r="DV90" s="874"/>
      <c r="DW90" s="875"/>
      <c r="DX90" s="875"/>
      <c r="DY90" s="875"/>
      <c r="DZ90" s="876"/>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74"/>
      <c r="BT91" s="875"/>
      <c r="BU91" s="875"/>
      <c r="BV91" s="875"/>
      <c r="BW91" s="875"/>
      <c r="BX91" s="875"/>
      <c r="BY91" s="875"/>
      <c r="BZ91" s="875"/>
      <c r="CA91" s="875"/>
      <c r="CB91" s="875"/>
      <c r="CC91" s="875"/>
      <c r="CD91" s="875"/>
      <c r="CE91" s="875"/>
      <c r="CF91" s="875"/>
      <c r="CG91" s="880"/>
      <c r="CH91" s="877"/>
      <c r="CI91" s="878"/>
      <c r="CJ91" s="878"/>
      <c r="CK91" s="878"/>
      <c r="CL91" s="879"/>
      <c r="CM91" s="877"/>
      <c r="CN91" s="878"/>
      <c r="CO91" s="878"/>
      <c r="CP91" s="878"/>
      <c r="CQ91" s="879"/>
      <c r="CR91" s="877"/>
      <c r="CS91" s="878"/>
      <c r="CT91" s="878"/>
      <c r="CU91" s="878"/>
      <c r="CV91" s="879"/>
      <c r="CW91" s="877"/>
      <c r="CX91" s="878"/>
      <c r="CY91" s="878"/>
      <c r="CZ91" s="878"/>
      <c r="DA91" s="879"/>
      <c r="DB91" s="877"/>
      <c r="DC91" s="878"/>
      <c r="DD91" s="878"/>
      <c r="DE91" s="878"/>
      <c r="DF91" s="879"/>
      <c r="DG91" s="877"/>
      <c r="DH91" s="878"/>
      <c r="DI91" s="878"/>
      <c r="DJ91" s="878"/>
      <c r="DK91" s="879"/>
      <c r="DL91" s="877"/>
      <c r="DM91" s="878"/>
      <c r="DN91" s="878"/>
      <c r="DO91" s="878"/>
      <c r="DP91" s="879"/>
      <c r="DQ91" s="877"/>
      <c r="DR91" s="878"/>
      <c r="DS91" s="878"/>
      <c r="DT91" s="878"/>
      <c r="DU91" s="879"/>
      <c r="DV91" s="874"/>
      <c r="DW91" s="875"/>
      <c r="DX91" s="875"/>
      <c r="DY91" s="875"/>
      <c r="DZ91" s="876"/>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74"/>
      <c r="BT92" s="875"/>
      <c r="BU92" s="875"/>
      <c r="BV92" s="875"/>
      <c r="BW92" s="875"/>
      <c r="BX92" s="875"/>
      <c r="BY92" s="875"/>
      <c r="BZ92" s="875"/>
      <c r="CA92" s="875"/>
      <c r="CB92" s="875"/>
      <c r="CC92" s="875"/>
      <c r="CD92" s="875"/>
      <c r="CE92" s="875"/>
      <c r="CF92" s="875"/>
      <c r="CG92" s="880"/>
      <c r="CH92" s="877"/>
      <c r="CI92" s="878"/>
      <c r="CJ92" s="878"/>
      <c r="CK92" s="878"/>
      <c r="CL92" s="879"/>
      <c r="CM92" s="877"/>
      <c r="CN92" s="878"/>
      <c r="CO92" s="878"/>
      <c r="CP92" s="878"/>
      <c r="CQ92" s="879"/>
      <c r="CR92" s="877"/>
      <c r="CS92" s="878"/>
      <c r="CT92" s="878"/>
      <c r="CU92" s="878"/>
      <c r="CV92" s="879"/>
      <c r="CW92" s="877"/>
      <c r="CX92" s="878"/>
      <c r="CY92" s="878"/>
      <c r="CZ92" s="878"/>
      <c r="DA92" s="879"/>
      <c r="DB92" s="877"/>
      <c r="DC92" s="878"/>
      <c r="DD92" s="878"/>
      <c r="DE92" s="878"/>
      <c r="DF92" s="879"/>
      <c r="DG92" s="877"/>
      <c r="DH92" s="878"/>
      <c r="DI92" s="878"/>
      <c r="DJ92" s="878"/>
      <c r="DK92" s="879"/>
      <c r="DL92" s="877"/>
      <c r="DM92" s="878"/>
      <c r="DN92" s="878"/>
      <c r="DO92" s="878"/>
      <c r="DP92" s="879"/>
      <c r="DQ92" s="877"/>
      <c r="DR92" s="878"/>
      <c r="DS92" s="878"/>
      <c r="DT92" s="878"/>
      <c r="DU92" s="879"/>
      <c r="DV92" s="874"/>
      <c r="DW92" s="875"/>
      <c r="DX92" s="875"/>
      <c r="DY92" s="875"/>
      <c r="DZ92" s="876"/>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74"/>
      <c r="BT93" s="875"/>
      <c r="BU93" s="875"/>
      <c r="BV93" s="875"/>
      <c r="BW93" s="875"/>
      <c r="BX93" s="875"/>
      <c r="BY93" s="875"/>
      <c r="BZ93" s="875"/>
      <c r="CA93" s="875"/>
      <c r="CB93" s="875"/>
      <c r="CC93" s="875"/>
      <c r="CD93" s="875"/>
      <c r="CE93" s="875"/>
      <c r="CF93" s="875"/>
      <c r="CG93" s="880"/>
      <c r="CH93" s="877"/>
      <c r="CI93" s="878"/>
      <c r="CJ93" s="878"/>
      <c r="CK93" s="878"/>
      <c r="CL93" s="879"/>
      <c r="CM93" s="877"/>
      <c r="CN93" s="878"/>
      <c r="CO93" s="878"/>
      <c r="CP93" s="878"/>
      <c r="CQ93" s="879"/>
      <c r="CR93" s="877"/>
      <c r="CS93" s="878"/>
      <c r="CT93" s="878"/>
      <c r="CU93" s="878"/>
      <c r="CV93" s="879"/>
      <c r="CW93" s="877"/>
      <c r="CX93" s="878"/>
      <c r="CY93" s="878"/>
      <c r="CZ93" s="878"/>
      <c r="DA93" s="879"/>
      <c r="DB93" s="877"/>
      <c r="DC93" s="878"/>
      <c r="DD93" s="878"/>
      <c r="DE93" s="878"/>
      <c r="DF93" s="879"/>
      <c r="DG93" s="877"/>
      <c r="DH93" s="878"/>
      <c r="DI93" s="878"/>
      <c r="DJ93" s="878"/>
      <c r="DK93" s="879"/>
      <c r="DL93" s="877"/>
      <c r="DM93" s="878"/>
      <c r="DN93" s="878"/>
      <c r="DO93" s="878"/>
      <c r="DP93" s="879"/>
      <c r="DQ93" s="877"/>
      <c r="DR93" s="878"/>
      <c r="DS93" s="878"/>
      <c r="DT93" s="878"/>
      <c r="DU93" s="879"/>
      <c r="DV93" s="874"/>
      <c r="DW93" s="875"/>
      <c r="DX93" s="875"/>
      <c r="DY93" s="875"/>
      <c r="DZ93" s="876"/>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74"/>
      <c r="BT94" s="875"/>
      <c r="BU94" s="875"/>
      <c r="BV94" s="875"/>
      <c r="BW94" s="875"/>
      <c r="BX94" s="875"/>
      <c r="BY94" s="875"/>
      <c r="BZ94" s="875"/>
      <c r="CA94" s="875"/>
      <c r="CB94" s="875"/>
      <c r="CC94" s="875"/>
      <c r="CD94" s="875"/>
      <c r="CE94" s="875"/>
      <c r="CF94" s="875"/>
      <c r="CG94" s="880"/>
      <c r="CH94" s="877"/>
      <c r="CI94" s="878"/>
      <c r="CJ94" s="878"/>
      <c r="CK94" s="878"/>
      <c r="CL94" s="879"/>
      <c r="CM94" s="877"/>
      <c r="CN94" s="878"/>
      <c r="CO94" s="878"/>
      <c r="CP94" s="878"/>
      <c r="CQ94" s="879"/>
      <c r="CR94" s="877"/>
      <c r="CS94" s="878"/>
      <c r="CT94" s="878"/>
      <c r="CU94" s="878"/>
      <c r="CV94" s="879"/>
      <c r="CW94" s="877"/>
      <c r="CX94" s="878"/>
      <c r="CY94" s="878"/>
      <c r="CZ94" s="878"/>
      <c r="DA94" s="879"/>
      <c r="DB94" s="877"/>
      <c r="DC94" s="878"/>
      <c r="DD94" s="878"/>
      <c r="DE94" s="878"/>
      <c r="DF94" s="879"/>
      <c r="DG94" s="877"/>
      <c r="DH94" s="878"/>
      <c r="DI94" s="878"/>
      <c r="DJ94" s="878"/>
      <c r="DK94" s="879"/>
      <c r="DL94" s="877"/>
      <c r="DM94" s="878"/>
      <c r="DN94" s="878"/>
      <c r="DO94" s="878"/>
      <c r="DP94" s="879"/>
      <c r="DQ94" s="877"/>
      <c r="DR94" s="878"/>
      <c r="DS94" s="878"/>
      <c r="DT94" s="878"/>
      <c r="DU94" s="879"/>
      <c r="DV94" s="874"/>
      <c r="DW94" s="875"/>
      <c r="DX94" s="875"/>
      <c r="DY94" s="875"/>
      <c r="DZ94" s="876"/>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74"/>
      <c r="BT95" s="875"/>
      <c r="BU95" s="875"/>
      <c r="BV95" s="875"/>
      <c r="BW95" s="875"/>
      <c r="BX95" s="875"/>
      <c r="BY95" s="875"/>
      <c r="BZ95" s="875"/>
      <c r="CA95" s="875"/>
      <c r="CB95" s="875"/>
      <c r="CC95" s="875"/>
      <c r="CD95" s="875"/>
      <c r="CE95" s="875"/>
      <c r="CF95" s="875"/>
      <c r="CG95" s="880"/>
      <c r="CH95" s="877"/>
      <c r="CI95" s="878"/>
      <c r="CJ95" s="878"/>
      <c r="CK95" s="878"/>
      <c r="CL95" s="879"/>
      <c r="CM95" s="877"/>
      <c r="CN95" s="878"/>
      <c r="CO95" s="878"/>
      <c r="CP95" s="878"/>
      <c r="CQ95" s="879"/>
      <c r="CR95" s="877"/>
      <c r="CS95" s="878"/>
      <c r="CT95" s="878"/>
      <c r="CU95" s="878"/>
      <c r="CV95" s="879"/>
      <c r="CW95" s="877"/>
      <c r="CX95" s="878"/>
      <c r="CY95" s="878"/>
      <c r="CZ95" s="878"/>
      <c r="DA95" s="879"/>
      <c r="DB95" s="877"/>
      <c r="DC95" s="878"/>
      <c r="DD95" s="878"/>
      <c r="DE95" s="878"/>
      <c r="DF95" s="879"/>
      <c r="DG95" s="877"/>
      <c r="DH95" s="878"/>
      <c r="DI95" s="878"/>
      <c r="DJ95" s="878"/>
      <c r="DK95" s="879"/>
      <c r="DL95" s="877"/>
      <c r="DM95" s="878"/>
      <c r="DN95" s="878"/>
      <c r="DO95" s="878"/>
      <c r="DP95" s="879"/>
      <c r="DQ95" s="877"/>
      <c r="DR95" s="878"/>
      <c r="DS95" s="878"/>
      <c r="DT95" s="878"/>
      <c r="DU95" s="879"/>
      <c r="DV95" s="874"/>
      <c r="DW95" s="875"/>
      <c r="DX95" s="875"/>
      <c r="DY95" s="875"/>
      <c r="DZ95" s="876"/>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74"/>
      <c r="BT96" s="875"/>
      <c r="BU96" s="875"/>
      <c r="BV96" s="875"/>
      <c r="BW96" s="875"/>
      <c r="BX96" s="875"/>
      <c r="BY96" s="875"/>
      <c r="BZ96" s="875"/>
      <c r="CA96" s="875"/>
      <c r="CB96" s="875"/>
      <c r="CC96" s="875"/>
      <c r="CD96" s="875"/>
      <c r="CE96" s="875"/>
      <c r="CF96" s="875"/>
      <c r="CG96" s="880"/>
      <c r="CH96" s="877"/>
      <c r="CI96" s="878"/>
      <c r="CJ96" s="878"/>
      <c r="CK96" s="878"/>
      <c r="CL96" s="879"/>
      <c r="CM96" s="877"/>
      <c r="CN96" s="878"/>
      <c r="CO96" s="878"/>
      <c r="CP96" s="878"/>
      <c r="CQ96" s="879"/>
      <c r="CR96" s="877"/>
      <c r="CS96" s="878"/>
      <c r="CT96" s="878"/>
      <c r="CU96" s="878"/>
      <c r="CV96" s="879"/>
      <c r="CW96" s="877"/>
      <c r="CX96" s="878"/>
      <c r="CY96" s="878"/>
      <c r="CZ96" s="878"/>
      <c r="DA96" s="879"/>
      <c r="DB96" s="877"/>
      <c r="DC96" s="878"/>
      <c r="DD96" s="878"/>
      <c r="DE96" s="878"/>
      <c r="DF96" s="879"/>
      <c r="DG96" s="877"/>
      <c r="DH96" s="878"/>
      <c r="DI96" s="878"/>
      <c r="DJ96" s="878"/>
      <c r="DK96" s="879"/>
      <c r="DL96" s="877"/>
      <c r="DM96" s="878"/>
      <c r="DN96" s="878"/>
      <c r="DO96" s="878"/>
      <c r="DP96" s="879"/>
      <c r="DQ96" s="877"/>
      <c r="DR96" s="878"/>
      <c r="DS96" s="878"/>
      <c r="DT96" s="878"/>
      <c r="DU96" s="879"/>
      <c r="DV96" s="874"/>
      <c r="DW96" s="875"/>
      <c r="DX96" s="875"/>
      <c r="DY96" s="875"/>
      <c r="DZ96" s="876"/>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74"/>
      <c r="BT97" s="875"/>
      <c r="BU97" s="875"/>
      <c r="BV97" s="875"/>
      <c r="BW97" s="875"/>
      <c r="BX97" s="875"/>
      <c r="BY97" s="875"/>
      <c r="BZ97" s="875"/>
      <c r="CA97" s="875"/>
      <c r="CB97" s="875"/>
      <c r="CC97" s="875"/>
      <c r="CD97" s="875"/>
      <c r="CE97" s="875"/>
      <c r="CF97" s="875"/>
      <c r="CG97" s="880"/>
      <c r="CH97" s="877"/>
      <c r="CI97" s="878"/>
      <c r="CJ97" s="878"/>
      <c r="CK97" s="878"/>
      <c r="CL97" s="879"/>
      <c r="CM97" s="877"/>
      <c r="CN97" s="878"/>
      <c r="CO97" s="878"/>
      <c r="CP97" s="878"/>
      <c r="CQ97" s="879"/>
      <c r="CR97" s="877"/>
      <c r="CS97" s="878"/>
      <c r="CT97" s="878"/>
      <c r="CU97" s="878"/>
      <c r="CV97" s="879"/>
      <c r="CW97" s="877"/>
      <c r="CX97" s="878"/>
      <c r="CY97" s="878"/>
      <c r="CZ97" s="878"/>
      <c r="DA97" s="879"/>
      <c r="DB97" s="877"/>
      <c r="DC97" s="878"/>
      <c r="DD97" s="878"/>
      <c r="DE97" s="878"/>
      <c r="DF97" s="879"/>
      <c r="DG97" s="877"/>
      <c r="DH97" s="878"/>
      <c r="DI97" s="878"/>
      <c r="DJ97" s="878"/>
      <c r="DK97" s="879"/>
      <c r="DL97" s="877"/>
      <c r="DM97" s="878"/>
      <c r="DN97" s="878"/>
      <c r="DO97" s="878"/>
      <c r="DP97" s="879"/>
      <c r="DQ97" s="877"/>
      <c r="DR97" s="878"/>
      <c r="DS97" s="878"/>
      <c r="DT97" s="878"/>
      <c r="DU97" s="879"/>
      <c r="DV97" s="874"/>
      <c r="DW97" s="875"/>
      <c r="DX97" s="875"/>
      <c r="DY97" s="875"/>
      <c r="DZ97" s="876"/>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74"/>
      <c r="BT98" s="875"/>
      <c r="BU98" s="875"/>
      <c r="BV98" s="875"/>
      <c r="BW98" s="875"/>
      <c r="BX98" s="875"/>
      <c r="BY98" s="875"/>
      <c r="BZ98" s="875"/>
      <c r="CA98" s="875"/>
      <c r="CB98" s="875"/>
      <c r="CC98" s="875"/>
      <c r="CD98" s="875"/>
      <c r="CE98" s="875"/>
      <c r="CF98" s="875"/>
      <c r="CG98" s="880"/>
      <c r="CH98" s="877"/>
      <c r="CI98" s="878"/>
      <c r="CJ98" s="878"/>
      <c r="CK98" s="878"/>
      <c r="CL98" s="879"/>
      <c r="CM98" s="877"/>
      <c r="CN98" s="878"/>
      <c r="CO98" s="878"/>
      <c r="CP98" s="878"/>
      <c r="CQ98" s="879"/>
      <c r="CR98" s="877"/>
      <c r="CS98" s="878"/>
      <c r="CT98" s="878"/>
      <c r="CU98" s="878"/>
      <c r="CV98" s="879"/>
      <c r="CW98" s="877"/>
      <c r="CX98" s="878"/>
      <c r="CY98" s="878"/>
      <c r="CZ98" s="878"/>
      <c r="DA98" s="879"/>
      <c r="DB98" s="877"/>
      <c r="DC98" s="878"/>
      <c r="DD98" s="878"/>
      <c r="DE98" s="878"/>
      <c r="DF98" s="879"/>
      <c r="DG98" s="877"/>
      <c r="DH98" s="878"/>
      <c r="DI98" s="878"/>
      <c r="DJ98" s="878"/>
      <c r="DK98" s="879"/>
      <c r="DL98" s="877"/>
      <c r="DM98" s="878"/>
      <c r="DN98" s="878"/>
      <c r="DO98" s="878"/>
      <c r="DP98" s="879"/>
      <c r="DQ98" s="877"/>
      <c r="DR98" s="878"/>
      <c r="DS98" s="878"/>
      <c r="DT98" s="878"/>
      <c r="DU98" s="879"/>
      <c r="DV98" s="874"/>
      <c r="DW98" s="875"/>
      <c r="DX98" s="875"/>
      <c r="DY98" s="875"/>
      <c r="DZ98" s="876"/>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74"/>
      <c r="BT99" s="875"/>
      <c r="BU99" s="875"/>
      <c r="BV99" s="875"/>
      <c r="BW99" s="875"/>
      <c r="BX99" s="875"/>
      <c r="BY99" s="875"/>
      <c r="BZ99" s="875"/>
      <c r="CA99" s="875"/>
      <c r="CB99" s="875"/>
      <c r="CC99" s="875"/>
      <c r="CD99" s="875"/>
      <c r="CE99" s="875"/>
      <c r="CF99" s="875"/>
      <c r="CG99" s="880"/>
      <c r="CH99" s="877"/>
      <c r="CI99" s="878"/>
      <c r="CJ99" s="878"/>
      <c r="CK99" s="878"/>
      <c r="CL99" s="879"/>
      <c r="CM99" s="877"/>
      <c r="CN99" s="878"/>
      <c r="CO99" s="878"/>
      <c r="CP99" s="878"/>
      <c r="CQ99" s="879"/>
      <c r="CR99" s="877"/>
      <c r="CS99" s="878"/>
      <c r="CT99" s="878"/>
      <c r="CU99" s="878"/>
      <c r="CV99" s="879"/>
      <c r="CW99" s="877"/>
      <c r="CX99" s="878"/>
      <c r="CY99" s="878"/>
      <c r="CZ99" s="878"/>
      <c r="DA99" s="879"/>
      <c r="DB99" s="877"/>
      <c r="DC99" s="878"/>
      <c r="DD99" s="878"/>
      <c r="DE99" s="878"/>
      <c r="DF99" s="879"/>
      <c r="DG99" s="877"/>
      <c r="DH99" s="878"/>
      <c r="DI99" s="878"/>
      <c r="DJ99" s="878"/>
      <c r="DK99" s="879"/>
      <c r="DL99" s="877"/>
      <c r="DM99" s="878"/>
      <c r="DN99" s="878"/>
      <c r="DO99" s="878"/>
      <c r="DP99" s="879"/>
      <c r="DQ99" s="877"/>
      <c r="DR99" s="878"/>
      <c r="DS99" s="878"/>
      <c r="DT99" s="878"/>
      <c r="DU99" s="879"/>
      <c r="DV99" s="874"/>
      <c r="DW99" s="875"/>
      <c r="DX99" s="875"/>
      <c r="DY99" s="875"/>
      <c r="DZ99" s="876"/>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74"/>
      <c r="BT100" s="875"/>
      <c r="BU100" s="875"/>
      <c r="BV100" s="875"/>
      <c r="BW100" s="875"/>
      <c r="BX100" s="875"/>
      <c r="BY100" s="875"/>
      <c r="BZ100" s="875"/>
      <c r="CA100" s="875"/>
      <c r="CB100" s="875"/>
      <c r="CC100" s="875"/>
      <c r="CD100" s="875"/>
      <c r="CE100" s="875"/>
      <c r="CF100" s="875"/>
      <c r="CG100" s="880"/>
      <c r="CH100" s="877"/>
      <c r="CI100" s="878"/>
      <c r="CJ100" s="878"/>
      <c r="CK100" s="878"/>
      <c r="CL100" s="879"/>
      <c r="CM100" s="877"/>
      <c r="CN100" s="878"/>
      <c r="CO100" s="878"/>
      <c r="CP100" s="878"/>
      <c r="CQ100" s="879"/>
      <c r="CR100" s="877"/>
      <c r="CS100" s="878"/>
      <c r="CT100" s="878"/>
      <c r="CU100" s="878"/>
      <c r="CV100" s="879"/>
      <c r="CW100" s="877"/>
      <c r="CX100" s="878"/>
      <c r="CY100" s="878"/>
      <c r="CZ100" s="878"/>
      <c r="DA100" s="879"/>
      <c r="DB100" s="877"/>
      <c r="DC100" s="878"/>
      <c r="DD100" s="878"/>
      <c r="DE100" s="878"/>
      <c r="DF100" s="879"/>
      <c r="DG100" s="877"/>
      <c r="DH100" s="878"/>
      <c r="DI100" s="878"/>
      <c r="DJ100" s="878"/>
      <c r="DK100" s="879"/>
      <c r="DL100" s="877"/>
      <c r="DM100" s="878"/>
      <c r="DN100" s="878"/>
      <c r="DO100" s="878"/>
      <c r="DP100" s="879"/>
      <c r="DQ100" s="877"/>
      <c r="DR100" s="878"/>
      <c r="DS100" s="878"/>
      <c r="DT100" s="878"/>
      <c r="DU100" s="879"/>
      <c r="DV100" s="874"/>
      <c r="DW100" s="875"/>
      <c r="DX100" s="875"/>
      <c r="DY100" s="875"/>
      <c r="DZ100" s="876"/>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74"/>
      <c r="BT101" s="875"/>
      <c r="BU101" s="875"/>
      <c r="BV101" s="875"/>
      <c r="BW101" s="875"/>
      <c r="BX101" s="875"/>
      <c r="BY101" s="875"/>
      <c r="BZ101" s="875"/>
      <c r="CA101" s="875"/>
      <c r="CB101" s="875"/>
      <c r="CC101" s="875"/>
      <c r="CD101" s="875"/>
      <c r="CE101" s="875"/>
      <c r="CF101" s="875"/>
      <c r="CG101" s="880"/>
      <c r="CH101" s="877"/>
      <c r="CI101" s="878"/>
      <c r="CJ101" s="878"/>
      <c r="CK101" s="878"/>
      <c r="CL101" s="879"/>
      <c r="CM101" s="877"/>
      <c r="CN101" s="878"/>
      <c r="CO101" s="878"/>
      <c r="CP101" s="878"/>
      <c r="CQ101" s="879"/>
      <c r="CR101" s="877"/>
      <c r="CS101" s="878"/>
      <c r="CT101" s="878"/>
      <c r="CU101" s="878"/>
      <c r="CV101" s="879"/>
      <c r="CW101" s="877"/>
      <c r="CX101" s="878"/>
      <c r="CY101" s="878"/>
      <c r="CZ101" s="878"/>
      <c r="DA101" s="879"/>
      <c r="DB101" s="877"/>
      <c r="DC101" s="878"/>
      <c r="DD101" s="878"/>
      <c r="DE101" s="878"/>
      <c r="DF101" s="879"/>
      <c r="DG101" s="877"/>
      <c r="DH101" s="878"/>
      <c r="DI101" s="878"/>
      <c r="DJ101" s="878"/>
      <c r="DK101" s="879"/>
      <c r="DL101" s="877"/>
      <c r="DM101" s="878"/>
      <c r="DN101" s="878"/>
      <c r="DO101" s="878"/>
      <c r="DP101" s="879"/>
      <c r="DQ101" s="877"/>
      <c r="DR101" s="878"/>
      <c r="DS101" s="878"/>
      <c r="DT101" s="878"/>
      <c r="DU101" s="879"/>
      <c r="DV101" s="874"/>
      <c r="DW101" s="875"/>
      <c r="DX101" s="875"/>
      <c r="DY101" s="875"/>
      <c r="DZ101" s="876"/>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378</v>
      </c>
      <c r="BR102" s="802" t="s">
        <v>408</v>
      </c>
      <c r="BS102" s="803"/>
      <c r="BT102" s="803"/>
      <c r="BU102" s="803"/>
      <c r="BV102" s="803"/>
      <c r="BW102" s="803"/>
      <c r="BX102" s="803"/>
      <c r="BY102" s="803"/>
      <c r="BZ102" s="803"/>
      <c r="CA102" s="803"/>
      <c r="CB102" s="803"/>
      <c r="CC102" s="803"/>
      <c r="CD102" s="803"/>
      <c r="CE102" s="803"/>
      <c r="CF102" s="803"/>
      <c r="CG102" s="804"/>
      <c r="CH102" s="903"/>
      <c r="CI102" s="904"/>
      <c r="CJ102" s="904"/>
      <c r="CK102" s="904"/>
      <c r="CL102" s="905"/>
      <c r="CM102" s="903"/>
      <c r="CN102" s="904"/>
      <c r="CO102" s="904"/>
      <c r="CP102" s="904"/>
      <c r="CQ102" s="905"/>
      <c r="CR102" s="906"/>
      <c r="CS102" s="862"/>
      <c r="CT102" s="862"/>
      <c r="CU102" s="862"/>
      <c r="CV102" s="907"/>
      <c r="CW102" s="906"/>
      <c r="CX102" s="862"/>
      <c r="CY102" s="862"/>
      <c r="CZ102" s="862"/>
      <c r="DA102" s="907"/>
      <c r="DB102" s="906"/>
      <c r="DC102" s="862"/>
      <c r="DD102" s="862"/>
      <c r="DE102" s="862"/>
      <c r="DF102" s="907"/>
      <c r="DG102" s="906"/>
      <c r="DH102" s="862"/>
      <c r="DI102" s="862"/>
      <c r="DJ102" s="862"/>
      <c r="DK102" s="907"/>
      <c r="DL102" s="906"/>
      <c r="DM102" s="862"/>
      <c r="DN102" s="862"/>
      <c r="DO102" s="862"/>
      <c r="DP102" s="907"/>
      <c r="DQ102" s="906"/>
      <c r="DR102" s="862"/>
      <c r="DS102" s="862"/>
      <c r="DT102" s="862"/>
      <c r="DU102" s="907"/>
      <c r="DV102" s="802"/>
      <c r="DW102" s="803"/>
      <c r="DX102" s="803"/>
      <c r="DY102" s="803"/>
      <c r="DZ102" s="930"/>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31" t="s">
        <v>409</v>
      </c>
      <c r="BR103" s="931"/>
      <c r="BS103" s="931"/>
      <c r="BT103" s="931"/>
      <c r="BU103" s="931"/>
      <c r="BV103" s="931"/>
      <c r="BW103" s="931"/>
      <c r="BX103" s="931"/>
      <c r="BY103" s="931"/>
      <c r="BZ103" s="931"/>
      <c r="CA103" s="931"/>
      <c r="CB103" s="931"/>
      <c r="CC103" s="931"/>
      <c r="CD103" s="931"/>
      <c r="CE103" s="931"/>
      <c r="CF103" s="931"/>
      <c r="CG103" s="931"/>
      <c r="CH103" s="931"/>
      <c r="CI103" s="931"/>
      <c r="CJ103" s="931"/>
      <c r="CK103" s="931"/>
      <c r="CL103" s="931"/>
      <c r="CM103" s="931"/>
      <c r="CN103" s="931"/>
      <c r="CO103" s="931"/>
      <c r="CP103" s="931"/>
      <c r="CQ103" s="931"/>
      <c r="CR103" s="931"/>
      <c r="CS103" s="931"/>
      <c r="CT103" s="931"/>
      <c r="CU103" s="931"/>
      <c r="CV103" s="931"/>
      <c r="CW103" s="931"/>
      <c r="CX103" s="931"/>
      <c r="CY103" s="931"/>
      <c r="CZ103" s="931"/>
      <c r="DA103" s="931"/>
      <c r="DB103" s="931"/>
      <c r="DC103" s="931"/>
      <c r="DD103" s="931"/>
      <c r="DE103" s="931"/>
      <c r="DF103" s="931"/>
      <c r="DG103" s="931"/>
      <c r="DH103" s="931"/>
      <c r="DI103" s="931"/>
      <c r="DJ103" s="931"/>
      <c r="DK103" s="931"/>
      <c r="DL103" s="931"/>
      <c r="DM103" s="931"/>
      <c r="DN103" s="931"/>
      <c r="DO103" s="931"/>
      <c r="DP103" s="931"/>
      <c r="DQ103" s="931"/>
      <c r="DR103" s="931"/>
      <c r="DS103" s="931"/>
      <c r="DT103" s="931"/>
      <c r="DU103" s="931"/>
      <c r="DV103" s="931"/>
      <c r="DW103" s="931"/>
      <c r="DX103" s="931"/>
      <c r="DY103" s="931"/>
      <c r="DZ103" s="931"/>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32" t="s">
        <v>410</v>
      </c>
      <c r="BR104" s="932"/>
      <c r="BS104" s="932"/>
      <c r="BT104" s="932"/>
      <c r="BU104" s="932"/>
      <c r="BV104" s="932"/>
      <c r="BW104" s="932"/>
      <c r="BX104" s="932"/>
      <c r="BY104" s="932"/>
      <c r="BZ104" s="932"/>
      <c r="CA104" s="932"/>
      <c r="CB104" s="932"/>
      <c r="CC104" s="932"/>
      <c r="CD104" s="932"/>
      <c r="CE104" s="932"/>
      <c r="CF104" s="932"/>
      <c r="CG104" s="932"/>
      <c r="CH104" s="932"/>
      <c r="CI104" s="932"/>
      <c r="CJ104" s="932"/>
      <c r="CK104" s="932"/>
      <c r="CL104" s="932"/>
      <c r="CM104" s="932"/>
      <c r="CN104" s="932"/>
      <c r="CO104" s="932"/>
      <c r="CP104" s="932"/>
      <c r="CQ104" s="932"/>
      <c r="CR104" s="932"/>
      <c r="CS104" s="932"/>
      <c r="CT104" s="932"/>
      <c r="CU104" s="932"/>
      <c r="CV104" s="932"/>
      <c r="CW104" s="932"/>
      <c r="CX104" s="932"/>
      <c r="CY104" s="932"/>
      <c r="CZ104" s="932"/>
      <c r="DA104" s="932"/>
      <c r="DB104" s="932"/>
      <c r="DC104" s="932"/>
      <c r="DD104" s="932"/>
      <c r="DE104" s="932"/>
      <c r="DF104" s="932"/>
      <c r="DG104" s="932"/>
      <c r="DH104" s="932"/>
      <c r="DI104" s="932"/>
      <c r="DJ104" s="932"/>
      <c r="DK104" s="932"/>
      <c r="DL104" s="932"/>
      <c r="DM104" s="932"/>
      <c r="DN104" s="932"/>
      <c r="DO104" s="932"/>
      <c r="DP104" s="932"/>
      <c r="DQ104" s="932"/>
      <c r="DR104" s="932"/>
      <c r="DS104" s="932"/>
      <c r="DT104" s="932"/>
      <c r="DU104" s="932"/>
      <c r="DV104" s="932"/>
      <c r="DW104" s="932"/>
      <c r="DX104" s="932"/>
      <c r="DY104" s="932"/>
      <c r="DZ104" s="932"/>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411</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412</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33" t="s">
        <v>413</v>
      </c>
      <c r="B108" s="934"/>
      <c r="C108" s="934"/>
      <c r="D108" s="934"/>
      <c r="E108" s="934"/>
      <c r="F108" s="934"/>
      <c r="G108" s="934"/>
      <c r="H108" s="934"/>
      <c r="I108" s="934"/>
      <c r="J108" s="934"/>
      <c r="K108" s="934"/>
      <c r="L108" s="934"/>
      <c r="M108" s="934"/>
      <c r="N108" s="934"/>
      <c r="O108" s="934"/>
      <c r="P108" s="934"/>
      <c r="Q108" s="934"/>
      <c r="R108" s="934"/>
      <c r="S108" s="934"/>
      <c r="T108" s="934"/>
      <c r="U108" s="934"/>
      <c r="V108" s="934"/>
      <c r="W108" s="934"/>
      <c r="X108" s="934"/>
      <c r="Y108" s="934"/>
      <c r="Z108" s="934"/>
      <c r="AA108" s="934"/>
      <c r="AB108" s="934"/>
      <c r="AC108" s="934"/>
      <c r="AD108" s="934"/>
      <c r="AE108" s="934"/>
      <c r="AF108" s="934"/>
      <c r="AG108" s="934"/>
      <c r="AH108" s="934"/>
      <c r="AI108" s="934"/>
      <c r="AJ108" s="934"/>
      <c r="AK108" s="934"/>
      <c r="AL108" s="934"/>
      <c r="AM108" s="934"/>
      <c r="AN108" s="934"/>
      <c r="AO108" s="934"/>
      <c r="AP108" s="934"/>
      <c r="AQ108" s="934"/>
      <c r="AR108" s="934"/>
      <c r="AS108" s="934"/>
      <c r="AT108" s="935"/>
      <c r="AU108" s="933" t="s">
        <v>414</v>
      </c>
      <c r="AV108" s="934"/>
      <c r="AW108" s="934"/>
      <c r="AX108" s="934"/>
      <c r="AY108" s="934"/>
      <c r="AZ108" s="934"/>
      <c r="BA108" s="934"/>
      <c r="BB108" s="934"/>
      <c r="BC108" s="934"/>
      <c r="BD108" s="934"/>
      <c r="BE108" s="934"/>
      <c r="BF108" s="934"/>
      <c r="BG108" s="934"/>
      <c r="BH108" s="934"/>
      <c r="BI108" s="934"/>
      <c r="BJ108" s="934"/>
      <c r="BK108" s="934"/>
      <c r="BL108" s="934"/>
      <c r="BM108" s="934"/>
      <c r="BN108" s="934"/>
      <c r="BO108" s="934"/>
      <c r="BP108" s="934"/>
      <c r="BQ108" s="934"/>
      <c r="BR108" s="934"/>
      <c r="BS108" s="934"/>
      <c r="BT108" s="934"/>
      <c r="BU108" s="934"/>
      <c r="BV108" s="934"/>
      <c r="BW108" s="934"/>
      <c r="BX108" s="934"/>
      <c r="BY108" s="934"/>
      <c r="BZ108" s="934"/>
      <c r="CA108" s="934"/>
      <c r="CB108" s="934"/>
      <c r="CC108" s="934"/>
      <c r="CD108" s="934"/>
      <c r="CE108" s="934"/>
      <c r="CF108" s="934"/>
      <c r="CG108" s="934"/>
      <c r="CH108" s="934"/>
      <c r="CI108" s="934"/>
      <c r="CJ108" s="934"/>
      <c r="CK108" s="934"/>
      <c r="CL108" s="934"/>
      <c r="CM108" s="934"/>
      <c r="CN108" s="934"/>
      <c r="CO108" s="934"/>
      <c r="CP108" s="934"/>
      <c r="CQ108" s="934"/>
      <c r="CR108" s="934"/>
      <c r="CS108" s="934"/>
      <c r="CT108" s="934"/>
      <c r="CU108" s="934"/>
      <c r="CV108" s="934"/>
      <c r="CW108" s="934"/>
      <c r="CX108" s="934"/>
      <c r="CY108" s="934"/>
      <c r="CZ108" s="934"/>
      <c r="DA108" s="934"/>
      <c r="DB108" s="934"/>
      <c r="DC108" s="934"/>
      <c r="DD108" s="934"/>
      <c r="DE108" s="934"/>
      <c r="DF108" s="934"/>
      <c r="DG108" s="934"/>
      <c r="DH108" s="934"/>
      <c r="DI108" s="934"/>
      <c r="DJ108" s="934"/>
      <c r="DK108" s="934"/>
      <c r="DL108" s="934"/>
      <c r="DM108" s="934"/>
      <c r="DN108" s="934"/>
      <c r="DO108" s="934"/>
      <c r="DP108" s="934"/>
      <c r="DQ108" s="934"/>
      <c r="DR108" s="934"/>
      <c r="DS108" s="934"/>
      <c r="DT108" s="934"/>
      <c r="DU108" s="934"/>
      <c r="DV108" s="934"/>
      <c r="DW108" s="934"/>
      <c r="DX108" s="934"/>
      <c r="DY108" s="934"/>
      <c r="DZ108" s="935"/>
    </row>
    <row r="109" spans="1:131" s="212" customFormat="1" ht="26.25" customHeight="1" x14ac:dyDescent="0.15">
      <c r="A109" s="928" t="s">
        <v>415</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08" t="s">
        <v>416</v>
      </c>
      <c r="AB109" s="909"/>
      <c r="AC109" s="909"/>
      <c r="AD109" s="909"/>
      <c r="AE109" s="910"/>
      <c r="AF109" s="908" t="s">
        <v>417</v>
      </c>
      <c r="AG109" s="909"/>
      <c r="AH109" s="909"/>
      <c r="AI109" s="909"/>
      <c r="AJ109" s="910"/>
      <c r="AK109" s="908" t="s">
        <v>294</v>
      </c>
      <c r="AL109" s="909"/>
      <c r="AM109" s="909"/>
      <c r="AN109" s="909"/>
      <c r="AO109" s="910"/>
      <c r="AP109" s="908" t="s">
        <v>418</v>
      </c>
      <c r="AQ109" s="909"/>
      <c r="AR109" s="909"/>
      <c r="AS109" s="909"/>
      <c r="AT109" s="911"/>
      <c r="AU109" s="928" t="s">
        <v>415</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08" t="s">
        <v>416</v>
      </c>
      <c r="BR109" s="909"/>
      <c r="BS109" s="909"/>
      <c r="BT109" s="909"/>
      <c r="BU109" s="910"/>
      <c r="BV109" s="908" t="s">
        <v>417</v>
      </c>
      <c r="BW109" s="909"/>
      <c r="BX109" s="909"/>
      <c r="BY109" s="909"/>
      <c r="BZ109" s="910"/>
      <c r="CA109" s="908" t="s">
        <v>294</v>
      </c>
      <c r="CB109" s="909"/>
      <c r="CC109" s="909"/>
      <c r="CD109" s="909"/>
      <c r="CE109" s="910"/>
      <c r="CF109" s="929" t="s">
        <v>418</v>
      </c>
      <c r="CG109" s="929"/>
      <c r="CH109" s="929"/>
      <c r="CI109" s="929"/>
      <c r="CJ109" s="929"/>
      <c r="CK109" s="908" t="s">
        <v>419</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08" t="s">
        <v>416</v>
      </c>
      <c r="DH109" s="909"/>
      <c r="DI109" s="909"/>
      <c r="DJ109" s="909"/>
      <c r="DK109" s="910"/>
      <c r="DL109" s="908" t="s">
        <v>417</v>
      </c>
      <c r="DM109" s="909"/>
      <c r="DN109" s="909"/>
      <c r="DO109" s="909"/>
      <c r="DP109" s="910"/>
      <c r="DQ109" s="908" t="s">
        <v>294</v>
      </c>
      <c r="DR109" s="909"/>
      <c r="DS109" s="909"/>
      <c r="DT109" s="909"/>
      <c r="DU109" s="910"/>
      <c r="DV109" s="908" t="s">
        <v>418</v>
      </c>
      <c r="DW109" s="909"/>
      <c r="DX109" s="909"/>
      <c r="DY109" s="909"/>
      <c r="DZ109" s="911"/>
    </row>
    <row r="110" spans="1:131" s="212" customFormat="1" ht="26.25" customHeight="1" x14ac:dyDescent="0.15">
      <c r="A110" s="912" t="s">
        <v>420</v>
      </c>
      <c r="B110" s="913"/>
      <c r="C110" s="913"/>
      <c r="D110" s="913"/>
      <c r="E110" s="913"/>
      <c r="F110" s="913"/>
      <c r="G110" s="913"/>
      <c r="H110" s="913"/>
      <c r="I110" s="913"/>
      <c r="J110" s="913"/>
      <c r="K110" s="913"/>
      <c r="L110" s="913"/>
      <c r="M110" s="913"/>
      <c r="N110" s="913"/>
      <c r="O110" s="913"/>
      <c r="P110" s="913"/>
      <c r="Q110" s="913"/>
      <c r="R110" s="913"/>
      <c r="S110" s="913"/>
      <c r="T110" s="913"/>
      <c r="U110" s="913"/>
      <c r="V110" s="913"/>
      <c r="W110" s="913"/>
      <c r="X110" s="913"/>
      <c r="Y110" s="913"/>
      <c r="Z110" s="914"/>
      <c r="AA110" s="915">
        <v>896191</v>
      </c>
      <c r="AB110" s="916"/>
      <c r="AC110" s="916"/>
      <c r="AD110" s="916"/>
      <c r="AE110" s="917"/>
      <c r="AF110" s="918">
        <v>923110</v>
      </c>
      <c r="AG110" s="916"/>
      <c r="AH110" s="916"/>
      <c r="AI110" s="916"/>
      <c r="AJ110" s="917"/>
      <c r="AK110" s="918">
        <v>919178</v>
      </c>
      <c r="AL110" s="916"/>
      <c r="AM110" s="916"/>
      <c r="AN110" s="916"/>
      <c r="AO110" s="917"/>
      <c r="AP110" s="919">
        <v>19.3</v>
      </c>
      <c r="AQ110" s="920"/>
      <c r="AR110" s="920"/>
      <c r="AS110" s="920"/>
      <c r="AT110" s="921"/>
      <c r="AU110" s="922" t="s">
        <v>69</v>
      </c>
      <c r="AV110" s="923"/>
      <c r="AW110" s="923"/>
      <c r="AX110" s="923"/>
      <c r="AY110" s="923"/>
      <c r="AZ110" s="945" t="s">
        <v>421</v>
      </c>
      <c r="BA110" s="913"/>
      <c r="BB110" s="913"/>
      <c r="BC110" s="913"/>
      <c r="BD110" s="913"/>
      <c r="BE110" s="913"/>
      <c r="BF110" s="913"/>
      <c r="BG110" s="913"/>
      <c r="BH110" s="913"/>
      <c r="BI110" s="913"/>
      <c r="BJ110" s="913"/>
      <c r="BK110" s="913"/>
      <c r="BL110" s="913"/>
      <c r="BM110" s="913"/>
      <c r="BN110" s="913"/>
      <c r="BO110" s="913"/>
      <c r="BP110" s="914"/>
      <c r="BQ110" s="946">
        <v>8807630</v>
      </c>
      <c r="BR110" s="947"/>
      <c r="BS110" s="947"/>
      <c r="BT110" s="947"/>
      <c r="BU110" s="947"/>
      <c r="BV110" s="947">
        <v>9458825</v>
      </c>
      <c r="BW110" s="947"/>
      <c r="BX110" s="947"/>
      <c r="BY110" s="947"/>
      <c r="BZ110" s="947"/>
      <c r="CA110" s="947">
        <v>9957672</v>
      </c>
      <c r="CB110" s="947"/>
      <c r="CC110" s="947"/>
      <c r="CD110" s="947"/>
      <c r="CE110" s="947"/>
      <c r="CF110" s="960">
        <v>209.3</v>
      </c>
      <c r="CG110" s="961"/>
      <c r="CH110" s="961"/>
      <c r="CI110" s="961"/>
      <c r="CJ110" s="961"/>
      <c r="CK110" s="962" t="s">
        <v>422</v>
      </c>
      <c r="CL110" s="963"/>
      <c r="CM110" s="945" t="s">
        <v>423</v>
      </c>
      <c r="CN110" s="913"/>
      <c r="CO110" s="913"/>
      <c r="CP110" s="913"/>
      <c r="CQ110" s="913"/>
      <c r="CR110" s="913"/>
      <c r="CS110" s="913"/>
      <c r="CT110" s="913"/>
      <c r="CU110" s="913"/>
      <c r="CV110" s="913"/>
      <c r="CW110" s="913"/>
      <c r="CX110" s="913"/>
      <c r="CY110" s="913"/>
      <c r="CZ110" s="913"/>
      <c r="DA110" s="913"/>
      <c r="DB110" s="913"/>
      <c r="DC110" s="913"/>
      <c r="DD110" s="913"/>
      <c r="DE110" s="913"/>
      <c r="DF110" s="914"/>
      <c r="DG110" s="946" t="s">
        <v>122</v>
      </c>
      <c r="DH110" s="947"/>
      <c r="DI110" s="947"/>
      <c r="DJ110" s="947"/>
      <c r="DK110" s="947"/>
      <c r="DL110" s="947" t="s">
        <v>122</v>
      </c>
      <c r="DM110" s="947"/>
      <c r="DN110" s="947"/>
      <c r="DO110" s="947"/>
      <c r="DP110" s="947"/>
      <c r="DQ110" s="947" t="s">
        <v>122</v>
      </c>
      <c r="DR110" s="947"/>
      <c r="DS110" s="947"/>
      <c r="DT110" s="947"/>
      <c r="DU110" s="947"/>
      <c r="DV110" s="948" t="s">
        <v>122</v>
      </c>
      <c r="DW110" s="948"/>
      <c r="DX110" s="948"/>
      <c r="DY110" s="948"/>
      <c r="DZ110" s="949"/>
    </row>
    <row r="111" spans="1:131" s="212" customFormat="1" ht="26.25" customHeight="1" x14ac:dyDescent="0.15">
      <c r="A111" s="950" t="s">
        <v>424</v>
      </c>
      <c r="B111" s="951"/>
      <c r="C111" s="951"/>
      <c r="D111" s="951"/>
      <c r="E111" s="951"/>
      <c r="F111" s="951"/>
      <c r="G111" s="951"/>
      <c r="H111" s="951"/>
      <c r="I111" s="951"/>
      <c r="J111" s="951"/>
      <c r="K111" s="951"/>
      <c r="L111" s="951"/>
      <c r="M111" s="951"/>
      <c r="N111" s="951"/>
      <c r="O111" s="951"/>
      <c r="P111" s="951"/>
      <c r="Q111" s="951"/>
      <c r="R111" s="951"/>
      <c r="S111" s="951"/>
      <c r="T111" s="951"/>
      <c r="U111" s="951"/>
      <c r="V111" s="951"/>
      <c r="W111" s="951"/>
      <c r="X111" s="951"/>
      <c r="Y111" s="951"/>
      <c r="Z111" s="952"/>
      <c r="AA111" s="953" t="s">
        <v>122</v>
      </c>
      <c r="AB111" s="954"/>
      <c r="AC111" s="954"/>
      <c r="AD111" s="954"/>
      <c r="AE111" s="955"/>
      <c r="AF111" s="956" t="s">
        <v>122</v>
      </c>
      <c r="AG111" s="954"/>
      <c r="AH111" s="954"/>
      <c r="AI111" s="954"/>
      <c r="AJ111" s="955"/>
      <c r="AK111" s="956" t="s">
        <v>122</v>
      </c>
      <c r="AL111" s="954"/>
      <c r="AM111" s="954"/>
      <c r="AN111" s="954"/>
      <c r="AO111" s="955"/>
      <c r="AP111" s="957" t="s">
        <v>122</v>
      </c>
      <c r="AQ111" s="958"/>
      <c r="AR111" s="958"/>
      <c r="AS111" s="958"/>
      <c r="AT111" s="959"/>
      <c r="AU111" s="924"/>
      <c r="AV111" s="925"/>
      <c r="AW111" s="925"/>
      <c r="AX111" s="925"/>
      <c r="AY111" s="925"/>
      <c r="AZ111" s="938" t="s">
        <v>425</v>
      </c>
      <c r="BA111" s="939"/>
      <c r="BB111" s="939"/>
      <c r="BC111" s="939"/>
      <c r="BD111" s="939"/>
      <c r="BE111" s="939"/>
      <c r="BF111" s="939"/>
      <c r="BG111" s="939"/>
      <c r="BH111" s="939"/>
      <c r="BI111" s="939"/>
      <c r="BJ111" s="939"/>
      <c r="BK111" s="939"/>
      <c r="BL111" s="939"/>
      <c r="BM111" s="939"/>
      <c r="BN111" s="939"/>
      <c r="BO111" s="939"/>
      <c r="BP111" s="940"/>
      <c r="BQ111" s="941">
        <v>2093303</v>
      </c>
      <c r="BR111" s="942"/>
      <c r="BS111" s="942"/>
      <c r="BT111" s="942"/>
      <c r="BU111" s="942"/>
      <c r="BV111" s="942">
        <v>1829248</v>
      </c>
      <c r="BW111" s="942"/>
      <c r="BX111" s="942"/>
      <c r="BY111" s="942"/>
      <c r="BZ111" s="942"/>
      <c r="CA111" s="942">
        <v>1584234</v>
      </c>
      <c r="CB111" s="942"/>
      <c r="CC111" s="942"/>
      <c r="CD111" s="942"/>
      <c r="CE111" s="942"/>
      <c r="CF111" s="936">
        <v>33.299999999999997</v>
      </c>
      <c r="CG111" s="937"/>
      <c r="CH111" s="937"/>
      <c r="CI111" s="937"/>
      <c r="CJ111" s="937"/>
      <c r="CK111" s="964"/>
      <c r="CL111" s="965"/>
      <c r="CM111" s="938" t="s">
        <v>426</v>
      </c>
      <c r="CN111" s="939"/>
      <c r="CO111" s="939"/>
      <c r="CP111" s="939"/>
      <c r="CQ111" s="939"/>
      <c r="CR111" s="939"/>
      <c r="CS111" s="939"/>
      <c r="CT111" s="939"/>
      <c r="CU111" s="939"/>
      <c r="CV111" s="939"/>
      <c r="CW111" s="939"/>
      <c r="CX111" s="939"/>
      <c r="CY111" s="939"/>
      <c r="CZ111" s="939"/>
      <c r="DA111" s="939"/>
      <c r="DB111" s="939"/>
      <c r="DC111" s="939"/>
      <c r="DD111" s="939"/>
      <c r="DE111" s="939"/>
      <c r="DF111" s="940"/>
      <c r="DG111" s="941" t="s">
        <v>122</v>
      </c>
      <c r="DH111" s="942"/>
      <c r="DI111" s="942"/>
      <c r="DJ111" s="942"/>
      <c r="DK111" s="942"/>
      <c r="DL111" s="942" t="s">
        <v>122</v>
      </c>
      <c r="DM111" s="942"/>
      <c r="DN111" s="942"/>
      <c r="DO111" s="942"/>
      <c r="DP111" s="942"/>
      <c r="DQ111" s="942" t="s">
        <v>122</v>
      </c>
      <c r="DR111" s="942"/>
      <c r="DS111" s="942"/>
      <c r="DT111" s="942"/>
      <c r="DU111" s="942"/>
      <c r="DV111" s="943" t="s">
        <v>122</v>
      </c>
      <c r="DW111" s="943"/>
      <c r="DX111" s="943"/>
      <c r="DY111" s="943"/>
      <c r="DZ111" s="944"/>
    </row>
    <row r="112" spans="1:131" s="212" customFormat="1" ht="26.25" customHeight="1" x14ac:dyDescent="0.15">
      <c r="A112" s="968" t="s">
        <v>427</v>
      </c>
      <c r="B112" s="969"/>
      <c r="C112" s="939" t="s">
        <v>428</v>
      </c>
      <c r="D112" s="939"/>
      <c r="E112" s="939"/>
      <c r="F112" s="939"/>
      <c r="G112" s="939"/>
      <c r="H112" s="939"/>
      <c r="I112" s="939"/>
      <c r="J112" s="939"/>
      <c r="K112" s="939"/>
      <c r="L112" s="939"/>
      <c r="M112" s="939"/>
      <c r="N112" s="939"/>
      <c r="O112" s="939"/>
      <c r="P112" s="939"/>
      <c r="Q112" s="939"/>
      <c r="R112" s="939"/>
      <c r="S112" s="939"/>
      <c r="T112" s="939"/>
      <c r="U112" s="939"/>
      <c r="V112" s="939"/>
      <c r="W112" s="939"/>
      <c r="X112" s="939"/>
      <c r="Y112" s="939"/>
      <c r="Z112" s="940"/>
      <c r="AA112" s="974" t="s">
        <v>122</v>
      </c>
      <c r="AB112" s="975"/>
      <c r="AC112" s="975"/>
      <c r="AD112" s="975"/>
      <c r="AE112" s="976"/>
      <c r="AF112" s="977" t="s">
        <v>122</v>
      </c>
      <c r="AG112" s="975"/>
      <c r="AH112" s="975"/>
      <c r="AI112" s="975"/>
      <c r="AJ112" s="976"/>
      <c r="AK112" s="977" t="s">
        <v>122</v>
      </c>
      <c r="AL112" s="975"/>
      <c r="AM112" s="975"/>
      <c r="AN112" s="975"/>
      <c r="AO112" s="976"/>
      <c r="AP112" s="978" t="s">
        <v>122</v>
      </c>
      <c r="AQ112" s="979"/>
      <c r="AR112" s="979"/>
      <c r="AS112" s="979"/>
      <c r="AT112" s="980"/>
      <c r="AU112" s="924"/>
      <c r="AV112" s="925"/>
      <c r="AW112" s="925"/>
      <c r="AX112" s="925"/>
      <c r="AY112" s="925"/>
      <c r="AZ112" s="938" t="s">
        <v>429</v>
      </c>
      <c r="BA112" s="939"/>
      <c r="BB112" s="939"/>
      <c r="BC112" s="939"/>
      <c r="BD112" s="939"/>
      <c r="BE112" s="939"/>
      <c r="BF112" s="939"/>
      <c r="BG112" s="939"/>
      <c r="BH112" s="939"/>
      <c r="BI112" s="939"/>
      <c r="BJ112" s="939"/>
      <c r="BK112" s="939"/>
      <c r="BL112" s="939"/>
      <c r="BM112" s="939"/>
      <c r="BN112" s="939"/>
      <c r="BO112" s="939"/>
      <c r="BP112" s="940"/>
      <c r="BQ112" s="941">
        <v>4087104</v>
      </c>
      <c r="BR112" s="942"/>
      <c r="BS112" s="942"/>
      <c r="BT112" s="942"/>
      <c r="BU112" s="942"/>
      <c r="BV112" s="942">
        <v>3705095</v>
      </c>
      <c r="BW112" s="942"/>
      <c r="BX112" s="942"/>
      <c r="BY112" s="942"/>
      <c r="BZ112" s="942"/>
      <c r="CA112" s="942">
        <v>3405052</v>
      </c>
      <c r="CB112" s="942"/>
      <c r="CC112" s="942"/>
      <c r="CD112" s="942"/>
      <c r="CE112" s="942"/>
      <c r="CF112" s="936">
        <v>71.599999999999994</v>
      </c>
      <c r="CG112" s="937"/>
      <c r="CH112" s="937"/>
      <c r="CI112" s="937"/>
      <c r="CJ112" s="937"/>
      <c r="CK112" s="964"/>
      <c r="CL112" s="965"/>
      <c r="CM112" s="938" t="s">
        <v>430</v>
      </c>
      <c r="CN112" s="939"/>
      <c r="CO112" s="939"/>
      <c r="CP112" s="939"/>
      <c r="CQ112" s="939"/>
      <c r="CR112" s="939"/>
      <c r="CS112" s="939"/>
      <c r="CT112" s="939"/>
      <c r="CU112" s="939"/>
      <c r="CV112" s="939"/>
      <c r="CW112" s="939"/>
      <c r="CX112" s="939"/>
      <c r="CY112" s="939"/>
      <c r="CZ112" s="939"/>
      <c r="DA112" s="939"/>
      <c r="DB112" s="939"/>
      <c r="DC112" s="939"/>
      <c r="DD112" s="939"/>
      <c r="DE112" s="939"/>
      <c r="DF112" s="940"/>
      <c r="DG112" s="941" t="s">
        <v>122</v>
      </c>
      <c r="DH112" s="942"/>
      <c r="DI112" s="942"/>
      <c r="DJ112" s="942"/>
      <c r="DK112" s="942"/>
      <c r="DL112" s="942" t="s">
        <v>122</v>
      </c>
      <c r="DM112" s="942"/>
      <c r="DN112" s="942"/>
      <c r="DO112" s="942"/>
      <c r="DP112" s="942"/>
      <c r="DQ112" s="942" t="s">
        <v>122</v>
      </c>
      <c r="DR112" s="942"/>
      <c r="DS112" s="942"/>
      <c r="DT112" s="942"/>
      <c r="DU112" s="942"/>
      <c r="DV112" s="943" t="s">
        <v>122</v>
      </c>
      <c r="DW112" s="943"/>
      <c r="DX112" s="943"/>
      <c r="DY112" s="943"/>
      <c r="DZ112" s="944"/>
    </row>
    <row r="113" spans="1:130" s="212" customFormat="1" ht="26.25" customHeight="1" x14ac:dyDescent="0.15">
      <c r="A113" s="970"/>
      <c r="B113" s="971"/>
      <c r="C113" s="939" t="s">
        <v>431</v>
      </c>
      <c r="D113" s="939"/>
      <c r="E113" s="939"/>
      <c r="F113" s="939"/>
      <c r="G113" s="939"/>
      <c r="H113" s="939"/>
      <c r="I113" s="939"/>
      <c r="J113" s="939"/>
      <c r="K113" s="939"/>
      <c r="L113" s="939"/>
      <c r="M113" s="939"/>
      <c r="N113" s="939"/>
      <c r="O113" s="939"/>
      <c r="P113" s="939"/>
      <c r="Q113" s="939"/>
      <c r="R113" s="939"/>
      <c r="S113" s="939"/>
      <c r="T113" s="939"/>
      <c r="U113" s="939"/>
      <c r="V113" s="939"/>
      <c r="W113" s="939"/>
      <c r="X113" s="939"/>
      <c r="Y113" s="939"/>
      <c r="Z113" s="940"/>
      <c r="AA113" s="953">
        <v>580460</v>
      </c>
      <c r="AB113" s="954"/>
      <c r="AC113" s="954"/>
      <c r="AD113" s="954"/>
      <c r="AE113" s="955"/>
      <c r="AF113" s="956">
        <v>450261</v>
      </c>
      <c r="AG113" s="954"/>
      <c r="AH113" s="954"/>
      <c r="AI113" s="954"/>
      <c r="AJ113" s="955"/>
      <c r="AK113" s="956">
        <v>371455</v>
      </c>
      <c r="AL113" s="954"/>
      <c r="AM113" s="954"/>
      <c r="AN113" s="954"/>
      <c r="AO113" s="955"/>
      <c r="AP113" s="957">
        <v>7.8</v>
      </c>
      <c r="AQ113" s="958"/>
      <c r="AR113" s="958"/>
      <c r="AS113" s="958"/>
      <c r="AT113" s="959"/>
      <c r="AU113" s="924"/>
      <c r="AV113" s="925"/>
      <c r="AW113" s="925"/>
      <c r="AX113" s="925"/>
      <c r="AY113" s="925"/>
      <c r="AZ113" s="938" t="s">
        <v>432</v>
      </c>
      <c r="BA113" s="939"/>
      <c r="BB113" s="939"/>
      <c r="BC113" s="939"/>
      <c r="BD113" s="939"/>
      <c r="BE113" s="939"/>
      <c r="BF113" s="939"/>
      <c r="BG113" s="939"/>
      <c r="BH113" s="939"/>
      <c r="BI113" s="939"/>
      <c r="BJ113" s="939"/>
      <c r="BK113" s="939"/>
      <c r="BL113" s="939"/>
      <c r="BM113" s="939"/>
      <c r="BN113" s="939"/>
      <c r="BO113" s="939"/>
      <c r="BP113" s="940"/>
      <c r="BQ113" s="941">
        <v>32915</v>
      </c>
      <c r="BR113" s="942"/>
      <c r="BS113" s="942"/>
      <c r="BT113" s="942"/>
      <c r="BU113" s="942"/>
      <c r="BV113" s="942">
        <v>15906</v>
      </c>
      <c r="BW113" s="942"/>
      <c r="BX113" s="942"/>
      <c r="BY113" s="942"/>
      <c r="BZ113" s="942"/>
      <c r="CA113" s="942" t="s">
        <v>122</v>
      </c>
      <c r="CB113" s="942"/>
      <c r="CC113" s="942"/>
      <c r="CD113" s="942"/>
      <c r="CE113" s="942"/>
      <c r="CF113" s="936" t="s">
        <v>122</v>
      </c>
      <c r="CG113" s="937"/>
      <c r="CH113" s="937"/>
      <c r="CI113" s="937"/>
      <c r="CJ113" s="937"/>
      <c r="CK113" s="964"/>
      <c r="CL113" s="965"/>
      <c r="CM113" s="938" t="s">
        <v>433</v>
      </c>
      <c r="CN113" s="939"/>
      <c r="CO113" s="939"/>
      <c r="CP113" s="939"/>
      <c r="CQ113" s="939"/>
      <c r="CR113" s="939"/>
      <c r="CS113" s="939"/>
      <c r="CT113" s="939"/>
      <c r="CU113" s="939"/>
      <c r="CV113" s="939"/>
      <c r="CW113" s="939"/>
      <c r="CX113" s="939"/>
      <c r="CY113" s="939"/>
      <c r="CZ113" s="939"/>
      <c r="DA113" s="939"/>
      <c r="DB113" s="939"/>
      <c r="DC113" s="939"/>
      <c r="DD113" s="939"/>
      <c r="DE113" s="939"/>
      <c r="DF113" s="940"/>
      <c r="DG113" s="974" t="s">
        <v>122</v>
      </c>
      <c r="DH113" s="975"/>
      <c r="DI113" s="975"/>
      <c r="DJ113" s="975"/>
      <c r="DK113" s="976"/>
      <c r="DL113" s="977" t="s">
        <v>122</v>
      </c>
      <c r="DM113" s="975"/>
      <c r="DN113" s="975"/>
      <c r="DO113" s="975"/>
      <c r="DP113" s="976"/>
      <c r="DQ113" s="977" t="s">
        <v>122</v>
      </c>
      <c r="DR113" s="975"/>
      <c r="DS113" s="975"/>
      <c r="DT113" s="975"/>
      <c r="DU113" s="976"/>
      <c r="DV113" s="978" t="s">
        <v>122</v>
      </c>
      <c r="DW113" s="979"/>
      <c r="DX113" s="979"/>
      <c r="DY113" s="979"/>
      <c r="DZ113" s="980"/>
    </row>
    <row r="114" spans="1:130" s="212" customFormat="1" ht="26.25" customHeight="1" x14ac:dyDescent="0.15">
      <c r="A114" s="970"/>
      <c r="B114" s="971"/>
      <c r="C114" s="939" t="s">
        <v>434</v>
      </c>
      <c r="D114" s="939"/>
      <c r="E114" s="939"/>
      <c r="F114" s="939"/>
      <c r="G114" s="939"/>
      <c r="H114" s="939"/>
      <c r="I114" s="939"/>
      <c r="J114" s="939"/>
      <c r="K114" s="939"/>
      <c r="L114" s="939"/>
      <c r="M114" s="939"/>
      <c r="N114" s="939"/>
      <c r="O114" s="939"/>
      <c r="P114" s="939"/>
      <c r="Q114" s="939"/>
      <c r="R114" s="939"/>
      <c r="S114" s="939"/>
      <c r="T114" s="939"/>
      <c r="U114" s="939"/>
      <c r="V114" s="939"/>
      <c r="W114" s="939"/>
      <c r="X114" s="939"/>
      <c r="Y114" s="939"/>
      <c r="Z114" s="940"/>
      <c r="AA114" s="974">
        <v>14612</v>
      </c>
      <c r="AB114" s="975"/>
      <c r="AC114" s="975"/>
      <c r="AD114" s="975"/>
      <c r="AE114" s="976"/>
      <c r="AF114" s="977">
        <v>14198</v>
      </c>
      <c r="AG114" s="975"/>
      <c r="AH114" s="975"/>
      <c r="AI114" s="975"/>
      <c r="AJ114" s="976"/>
      <c r="AK114" s="977">
        <v>13781</v>
      </c>
      <c r="AL114" s="975"/>
      <c r="AM114" s="975"/>
      <c r="AN114" s="975"/>
      <c r="AO114" s="976"/>
      <c r="AP114" s="978">
        <v>0.3</v>
      </c>
      <c r="AQ114" s="979"/>
      <c r="AR114" s="979"/>
      <c r="AS114" s="979"/>
      <c r="AT114" s="980"/>
      <c r="AU114" s="924"/>
      <c r="AV114" s="925"/>
      <c r="AW114" s="925"/>
      <c r="AX114" s="925"/>
      <c r="AY114" s="925"/>
      <c r="AZ114" s="938" t="s">
        <v>435</v>
      </c>
      <c r="BA114" s="939"/>
      <c r="BB114" s="939"/>
      <c r="BC114" s="939"/>
      <c r="BD114" s="939"/>
      <c r="BE114" s="939"/>
      <c r="BF114" s="939"/>
      <c r="BG114" s="939"/>
      <c r="BH114" s="939"/>
      <c r="BI114" s="939"/>
      <c r="BJ114" s="939"/>
      <c r="BK114" s="939"/>
      <c r="BL114" s="939"/>
      <c r="BM114" s="939"/>
      <c r="BN114" s="939"/>
      <c r="BO114" s="939"/>
      <c r="BP114" s="940"/>
      <c r="BQ114" s="941">
        <v>958995</v>
      </c>
      <c r="BR114" s="942"/>
      <c r="BS114" s="942"/>
      <c r="BT114" s="942"/>
      <c r="BU114" s="942"/>
      <c r="BV114" s="942">
        <v>909550</v>
      </c>
      <c r="BW114" s="942"/>
      <c r="BX114" s="942"/>
      <c r="BY114" s="942"/>
      <c r="BZ114" s="942"/>
      <c r="CA114" s="942">
        <v>906406</v>
      </c>
      <c r="CB114" s="942"/>
      <c r="CC114" s="942"/>
      <c r="CD114" s="942"/>
      <c r="CE114" s="942"/>
      <c r="CF114" s="936">
        <v>19.100000000000001</v>
      </c>
      <c r="CG114" s="937"/>
      <c r="CH114" s="937"/>
      <c r="CI114" s="937"/>
      <c r="CJ114" s="937"/>
      <c r="CK114" s="964"/>
      <c r="CL114" s="965"/>
      <c r="CM114" s="938" t="s">
        <v>436</v>
      </c>
      <c r="CN114" s="939"/>
      <c r="CO114" s="939"/>
      <c r="CP114" s="939"/>
      <c r="CQ114" s="939"/>
      <c r="CR114" s="939"/>
      <c r="CS114" s="939"/>
      <c r="CT114" s="939"/>
      <c r="CU114" s="939"/>
      <c r="CV114" s="939"/>
      <c r="CW114" s="939"/>
      <c r="CX114" s="939"/>
      <c r="CY114" s="939"/>
      <c r="CZ114" s="939"/>
      <c r="DA114" s="939"/>
      <c r="DB114" s="939"/>
      <c r="DC114" s="939"/>
      <c r="DD114" s="939"/>
      <c r="DE114" s="939"/>
      <c r="DF114" s="940"/>
      <c r="DG114" s="974" t="s">
        <v>122</v>
      </c>
      <c r="DH114" s="975"/>
      <c r="DI114" s="975"/>
      <c r="DJ114" s="975"/>
      <c r="DK114" s="976"/>
      <c r="DL114" s="977" t="s">
        <v>122</v>
      </c>
      <c r="DM114" s="975"/>
      <c r="DN114" s="975"/>
      <c r="DO114" s="975"/>
      <c r="DP114" s="976"/>
      <c r="DQ114" s="977" t="s">
        <v>122</v>
      </c>
      <c r="DR114" s="975"/>
      <c r="DS114" s="975"/>
      <c r="DT114" s="975"/>
      <c r="DU114" s="976"/>
      <c r="DV114" s="978" t="s">
        <v>122</v>
      </c>
      <c r="DW114" s="979"/>
      <c r="DX114" s="979"/>
      <c r="DY114" s="979"/>
      <c r="DZ114" s="980"/>
    </row>
    <row r="115" spans="1:130" s="212" customFormat="1" ht="26.25" customHeight="1" x14ac:dyDescent="0.15">
      <c r="A115" s="970"/>
      <c r="B115" s="971"/>
      <c r="C115" s="939" t="s">
        <v>437</v>
      </c>
      <c r="D115" s="939"/>
      <c r="E115" s="939"/>
      <c r="F115" s="939"/>
      <c r="G115" s="939"/>
      <c r="H115" s="939"/>
      <c r="I115" s="939"/>
      <c r="J115" s="939"/>
      <c r="K115" s="939"/>
      <c r="L115" s="939"/>
      <c r="M115" s="939"/>
      <c r="N115" s="939"/>
      <c r="O115" s="939"/>
      <c r="P115" s="939"/>
      <c r="Q115" s="939"/>
      <c r="R115" s="939"/>
      <c r="S115" s="939"/>
      <c r="T115" s="939"/>
      <c r="U115" s="939"/>
      <c r="V115" s="939"/>
      <c r="W115" s="939"/>
      <c r="X115" s="939"/>
      <c r="Y115" s="939"/>
      <c r="Z115" s="940"/>
      <c r="AA115" s="953">
        <v>24290</v>
      </c>
      <c r="AB115" s="954"/>
      <c r="AC115" s="954"/>
      <c r="AD115" s="954"/>
      <c r="AE115" s="955"/>
      <c r="AF115" s="956">
        <v>23274</v>
      </c>
      <c r="AG115" s="954"/>
      <c r="AH115" s="954"/>
      <c r="AI115" s="954"/>
      <c r="AJ115" s="955"/>
      <c r="AK115" s="956">
        <v>20595</v>
      </c>
      <c r="AL115" s="954"/>
      <c r="AM115" s="954"/>
      <c r="AN115" s="954"/>
      <c r="AO115" s="955"/>
      <c r="AP115" s="957">
        <v>0.4</v>
      </c>
      <c r="AQ115" s="958"/>
      <c r="AR115" s="958"/>
      <c r="AS115" s="958"/>
      <c r="AT115" s="959"/>
      <c r="AU115" s="924"/>
      <c r="AV115" s="925"/>
      <c r="AW115" s="925"/>
      <c r="AX115" s="925"/>
      <c r="AY115" s="925"/>
      <c r="AZ115" s="938" t="s">
        <v>438</v>
      </c>
      <c r="BA115" s="939"/>
      <c r="BB115" s="939"/>
      <c r="BC115" s="939"/>
      <c r="BD115" s="939"/>
      <c r="BE115" s="939"/>
      <c r="BF115" s="939"/>
      <c r="BG115" s="939"/>
      <c r="BH115" s="939"/>
      <c r="BI115" s="939"/>
      <c r="BJ115" s="939"/>
      <c r="BK115" s="939"/>
      <c r="BL115" s="939"/>
      <c r="BM115" s="939"/>
      <c r="BN115" s="939"/>
      <c r="BO115" s="939"/>
      <c r="BP115" s="940"/>
      <c r="BQ115" s="941" t="s">
        <v>122</v>
      </c>
      <c r="BR115" s="942"/>
      <c r="BS115" s="942"/>
      <c r="BT115" s="942"/>
      <c r="BU115" s="942"/>
      <c r="BV115" s="942" t="s">
        <v>122</v>
      </c>
      <c r="BW115" s="942"/>
      <c r="BX115" s="942"/>
      <c r="BY115" s="942"/>
      <c r="BZ115" s="942"/>
      <c r="CA115" s="942" t="s">
        <v>122</v>
      </c>
      <c r="CB115" s="942"/>
      <c r="CC115" s="942"/>
      <c r="CD115" s="942"/>
      <c r="CE115" s="942"/>
      <c r="CF115" s="936" t="s">
        <v>122</v>
      </c>
      <c r="CG115" s="937"/>
      <c r="CH115" s="937"/>
      <c r="CI115" s="937"/>
      <c r="CJ115" s="937"/>
      <c r="CK115" s="964"/>
      <c r="CL115" s="965"/>
      <c r="CM115" s="938" t="s">
        <v>439</v>
      </c>
      <c r="CN115" s="939"/>
      <c r="CO115" s="939"/>
      <c r="CP115" s="939"/>
      <c r="CQ115" s="939"/>
      <c r="CR115" s="939"/>
      <c r="CS115" s="939"/>
      <c r="CT115" s="939"/>
      <c r="CU115" s="939"/>
      <c r="CV115" s="939"/>
      <c r="CW115" s="939"/>
      <c r="CX115" s="939"/>
      <c r="CY115" s="939"/>
      <c r="CZ115" s="939"/>
      <c r="DA115" s="939"/>
      <c r="DB115" s="939"/>
      <c r="DC115" s="939"/>
      <c r="DD115" s="939"/>
      <c r="DE115" s="939"/>
      <c r="DF115" s="940"/>
      <c r="DG115" s="974" t="s">
        <v>122</v>
      </c>
      <c r="DH115" s="975"/>
      <c r="DI115" s="975"/>
      <c r="DJ115" s="975"/>
      <c r="DK115" s="976"/>
      <c r="DL115" s="977" t="s">
        <v>122</v>
      </c>
      <c r="DM115" s="975"/>
      <c r="DN115" s="975"/>
      <c r="DO115" s="975"/>
      <c r="DP115" s="976"/>
      <c r="DQ115" s="977" t="s">
        <v>122</v>
      </c>
      <c r="DR115" s="975"/>
      <c r="DS115" s="975"/>
      <c r="DT115" s="975"/>
      <c r="DU115" s="976"/>
      <c r="DV115" s="978" t="s">
        <v>122</v>
      </c>
      <c r="DW115" s="979"/>
      <c r="DX115" s="979"/>
      <c r="DY115" s="979"/>
      <c r="DZ115" s="980"/>
    </row>
    <row r="116" spans="1:130" s="212" customFormat="1" ht="26.25" customHeight="1" x14ac:dyDescent="0.15">
      <c r="A116" s="972"/>
      <c r="B116" s="973"/>
      <c r="C116" s="981" t="s">
        <v>440</v>
      </c>
      <c r="D116" s="981"/>
      <c r="E116" s="981"/>
      <c r="F116" s="981"/>
      <c r="G116" s="981"/>
      <c r="H116" s="981"/>
      <c r="I116" s="981"/>
      <c r="J116" s="981"/>
      <c r="K116" s="981"/>
      <c r="L116" s="981"/>
      <c r="M116" s="981"/>
      <c r="N116" s="981"/>
      <c r="O116" s="981"/>
      <c r="P116" s="981"/>
      <c r="Q116" s="981"/>
      <c r="R116" s="981"/>
      <c r="S116" s="981"/>
      <c r="T116" s="981"/>
      <c r="U116" s="981"/>
      <c r="V116" s="981"/>
      <c r="W116" s="981"/>
      <c r="X116" s="981"/>
      <c r="Y116" s="981"/>
      <c r="Z116" s="982"/>
      <c r="AA116" s="974" t="s">
        <v>122</v>
      </c>
      <c r="AB116" s="975"/>
      <c r="AC116" s="975"/>
      <c r="AD116" s="975"/>
      <c r="AE116" s="976"/>
      <c r="AF116" s="977" t="s">
        <v>122</v>
      </c>
      <c r="AG116" s="975"/>
      <c r="AH116" s="975"/>
      <c r="AI116" s="975"/>
      <c r="AJ116" s="976"/>
      <c r="AK116" s="977" t="s">
        <v>122</v>
      </c>
      <c r="AL116" s="975"/>
      <c r="AM116" s="975"/>
      <c r="AN116" s="975"/>
      <c r="AO116" s="976"/>
      <c r="AP116" s="978" t="s">
        <v>122</v>
      </c>
      <c r="AQ116" s="979"/>
      <c r="AR116" s="979"/>
      <c r="AS116" s="979"/>
      <c r="AT116" s="980"/>
      <c r="AU116" s="924"/>
      <c r="AV116" s="925"/>
      <c r="AW116" s="925"/>
      <c r="AX116" s="925"/>
      <c r="AY116" s="925"/>
      <c r="AZ116" s="983" t="s">
        <v>441</v>
      </c>
      <c r="BA116" s="984"/>
      <c r="BB116" s="984"/>
      <c r="BC116" s="984"/>
      <c r="BD116" s="984"/>
      <c r="BE116" s="984"/>
      <c r="BF116" s="984"/>
      <c r="BG116" s="984"/>
      <c r="BH116" s="984"/>
      <c r="BI116" s="984"/>
      <c r="BJ116" s="984"/>
      <c r="BK116" s="984"/>
      <c r="BL116" s="984"/>
      <c r="BM116" s="984"/>
      <c r="BN116" s="984"/>
      <c r="BO116" s="984"/>
      <c r="BP116" s="985"/>
      <c r="BQ116" s="941" t="s">
        <v>122</v>
      </c>
      <c r="BR116" s="942"/>
      <c r="BS116" s="942"/>
      <c r="BT116" s="942"/>
      <c r="BU116" s="942"/>
      <c r="BV116" s="942" t="s">
        <v>122</v>
      </c>
      <c r="BW116" s="942"/>
      <c r="BX116" s="942"/>
      <c r="BY116" s="942"/>
      <c r="BZ116" s="942"/>
      <c r="CA116" s="942" t="s">
        <v>122</v>
      </c>
      <c r="CB116" s="942"/>
      <c r="CC116" s="942"/>
      <c r="CD116" s="942"/>
      <c r="CE116" s="942"/>
      <c r="CF116" s="936" t="s">
        <v>122</v>
      </c>
      <c r="CG116" s="937"/>
      <c r="CH116" s="937"/>
      <c r="CI116" s="937"/>
      <c r="CJ116" s="937"/>
      <c r="CK116" s="964"/>
      <c r="CL116" s="965"/>
      <c r="CM116" s="938" t="s">
        <v>442</v>
      </c>
      <c r="CN116" s="939"/>
      <c r="CO116" s="939"/>
      <c r="CP116" s="939"/>
      <c r="CQ116" s="939"/>
      <c r="CR116" s="939"/>
      <c r="CS116" s="939"/>
      <c r="CT116" s="939"/>
      <c r="CU116" s="939"/>
      <c r="CV116" s="939"/>
      <c r="CW116" s="939"/>
      <c r="CX116" s="939"/>
      <c r="CY116" s="939"/>
      <c r="CZ116" s="939"/>
      <c r="DA116" s="939"/>
      <c r="DB116" s="939"/>
      <c r="DC116" s="939"/>
      <c r="DD116" s="939"/>
      <c r="DE116" s="939"/>
      <c r="DF116" s="940"/>
      <c r="DG116" s="974" t="s">
        <v>122</v>
      </c>
      <c r="DH116" s="975"/>
      <c r="DI116" s="975"/>
      <c r="DJ116" s="975"/>
      <c r="DK116" s="976"/>
      <c r="DL116" s="977" t="s">
        <v>122</v>
      </c>
      <c r="DM116" s="975"/>
      <c r="DN116" s="975"/>
      <c r="DO116" s="975"/>
      <c r="DP116" s="976"/>
      <c r="DQ116" s="977" t="s">
        <v>122</v>
      </c>
      <c r="DR116" s="975"/>
      <c r="DS116" s="975"/>
      <c r="DT116" s="975"/>
      <c r="DU116" s="976"/>
      <c r="DV116" s="978" t="s">
        <v>122</v>
      </c>
      <c r="DW116" s="979"/>
      <c r="DX116" s="979"/>
      <c r="DY116" s="979"/>
      <c r="DZ116" s="980"/>
    </row>
    <row r="117" spans="1:130" s="212" customFormat="1" ht="26.25" customHeight="1" x14ac:dyDescent="0.15">
      <c r="A117" s="92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993" t="s">
        <v>443</v>
      </c>
      <c r="Z117" s="910"/>
      <c r="AA117" s="994">
        <v>1515553</v>
      </c>
      <c r="AB117" s="995"/>
      <c r="AC117" s="995"/>
      <c r="AD117" s="995"/>
      <c r="AE117" s="996"/>
      <c r="AF117" s="997">
        <v>1410843</v>
      </c>
      <c r="AG117" s="995"/>
      <c r="AH117" s="995"/>
      <c r="AI117" s="995"/>
      <c r="AJ117" s="996"/>
      <c r="AK117" s="997">
        <v>1325009</v>
      </c>
      <c r="AL117" s="995"/>
      <c r="AM117" s="995"/>
      <c r="AN117" s="995"/>
      <c r="AO117" s="996"/>
      <c r="AP117" s="998"/>
      <c r="AQ117" s="999"/>
      <c r="AR117" s="999"/>
      <c r="AS117" s="999"/>
      <c r="AT117" s="1000"/>
      <c r="AU117" s="924"/>
      <c r="AV117" s="925"/>
      <c r="AW117" s="925"/>
      <c r="AX117" s="925"/>
      <c r="AY117" s="925"/>
      <c r="AZ117" s="990" t="s">
        <v>444</v>
      </c>
      <c r="BA117" s="991"/>
      <c r="BB117" s="991"/>
      <c r="BC117" s="991"/>
      <c r="BD117" s="991"/>
      <c r="BE117" s="991"/>
      <c r="BF117" s="991"/>
      <c r="BG117" s="991"/>
      <c r="BH117" s="991"/>
      <c r="BI117" s="991"/>
      <c r="BJ117" s="991"/>
      <c r="BK117" s="991"/>
      <c r="BL117" s="991"/>
      <c r="BM117" s="991"/>
      <c r="BN117" s="991"/>
      <c r="BO117" s="991"/>
      <c r="BP117" s="992"/>
      <c r="BQ117" s="941" t="s">
        <v>122</v>
      </c>
      <c r="BR117" s="942"/>
      <c r="BS117" s="942"/>
      <c r="BT117" s="942"/>
      <c r="BU117" s="942"/>
      <c r="BV117" s="942" t="s">
        <v>122</v>
      </c>
      <c r="BW117" s="942"/>
      <c r="BX117" s="942"/>
      <c r="BY117" s="942"/>
      <c r="BZ117" s="942"/>
      <c r="CA117" s="942" t="s">
        <v>122</v>
      </c>
      <c r="CB117" s="942"/>
      <c r="CC117" s="942"/>
      <c r="CD117" s="942"/>
      <c r="CE117" s="942"/>
      <c r="CF117" s="936" t="s">
        <v>122</v>
      </c>
      <c r="CG117" s="937"/>
      <c r="CH117" s="937"/>
      <c r="CI117" s="937"/>
      <c r="CJ117" s="937"/>
      <c r="CK117" s="964"/>
      <c r="CL117" s="965"/>
      <c r="CM117" s="938" t="s">
        <v>445</v>
      </c>
      <c r="CN117" s="939"/>
      <c r="CO117" s="939"/>
      <c r="CP117" s="939"/>
      <c r="CQ117" s="939"/>
      <c r="CR117" s="939"/>
      <c r="CS117" s="939"/>
      <c r="CT117" s="939"/>
      <c r="CU117" s="939"/>
      <c r="CV117" s="939"/>
      <c r="CW117" s="939"/>
      <c r="CX117" s="939"/>
      <c r="CY117" s="939"/>
      <c r="CZ117" s="939"/>
      <c r="DA117" s="939"/>
      <c r="DB117" s="939"/>
      <c r="DC117" s="939"/>
      <c r="DD117" s="939"/>
      <c r="DE117" s="939"/>
      <c r="DF117" s="940"/>
      <c r="DG117" s="974" t="s">
        <v>122</v>
      </c>
      <c r="DH117" s="975"/>
      <c r="DI117" s="975"/>
      <c r="DJ117" s="975"/>
      <c r="DK117" s="976"/>
      <c r="DL117" s="977" t="s">
        <v>122</v>
      </c>
      <c r="DM117" s="975"/>
      <c r="DN117" s="975"/>
      <c r="DO117" s="975"/>
      <c r="DP117" s="976"/>
      <c r="DQ117" s="977" t="s">
        <v>122</v>
      </c>
      <c r="DR117" s="975"/>
      <c r="DS117" s="975"/>
      <c r="DT117" s="975"/>
      <c r="DU117" s="976"/>
      <c r="DV117" s="978" t="s">
        <v>122</v>
      </c>
      <c r="DW117" s="979"/>
      <c r="DX117" s="979"/>
      <c r="DY117" s="979"/>
      <c r="DZ117" s="980"/>
    </row>
    <row r="118" spans="1:130" s="212" customFormat="1" ht="26.25" customHeight="1" x14ac:dyDescent="0.15">
      <c r="A118" s="928" t="s">
        <v>419</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08" t="s">
        <v>416</v>
      </c>
      <c r="AB118" s="909"/>
      <c r="AC118" s="909"/>
      <c r="AD118" s="909"/>
      <c r="AE118" s="910"/>
      <c r="AF118" s="908" t="s">
        <v>417</v>
      </c>
      <c r="AG118" s="909"/>
      <c r="AH118" s="909"/>
      <c r="AI118" s="909"/>
      <c r="AJ118" s="910"/>
      <c r="AK118" s="908" t="s">
        <v>294</v>
      </c>
      <c r="AL118" s="909"/>
      <c r="AM118" s="909"/>
      <c r="AN118" s="909"/>
      <c r="AO118" s="910"/>
      <c r="AP118" s="986" t="s">
        <v>418</v>
      </c>
      <c r="AQ118" s="987"/>
      <c r="AR118" s="987"/>
      <c r="AS118" s="987"/>
      <c r="AT118" s="988"/>
      <c r="AU118" s="924"/>
      <c r="AV118" s="925"/>
      <c r="AW118" s="925"/>
      <c r="AX118" s="925"/>
      <c r="AY118" s="925"/>
      <c r="AZ118" s="989" t="s">
        <v>446</v>
      </c>
      <c r="BA118" s="981"/>
      <c r="BB118" s="981"/>
      <c r="BC118" s="981"/>
      <c r="BD118" s="981"/>
      <c r="BE118" s="981"/>
      <c r="BF118" s="981"/>
      <c r="BG118" s="981"/>
      <c r="BH118" s="981"/>
      <c r="BI118" s="981"/>
      <c r="BJ118" s="981"/>
      <c r="BK118" s="981"/>
      <c r="BL118" s="981"/>
      <c r="BM118" s="981"/>
      <c r="BN118" s="981"/>
      <c r="BO118" s="981"/>
      <c r="BP118" s="982"/>
      <c r="BQ118" s="1015" t="s">
        <v>122</v>
      </c>
      <c r="BR118" s="1016"/>
      <c r="BS118" s="1016"/>
      <c r="BT118" s="1016"/>
      <c r="BU118" s="1016"/>
      <c r="BV118" s="1016" t="s">
        <v>122</v>
      </c>
      <c r="BW118" s="1016"/>
      <c r="BX118" s="1016"/>
      <c r="BY118" s="1016"/>
      <c r="BZ118" s="1016"/>
      <c r="CA118" s="1016" t="s">
        <v>122</v>
      </c>
      <c r="CB118" s="1016"/>
      <c r="CC118" s="1016"/>
      <c r="CD118" s="1016"/>
      <c r="CE118" s="1016"/>
      <c r="CF118" s="936" t="s">
        <v>122</v>
      </c>
      <c r="CG118" s="937"/>
      <c r="CH118" s="937"/>
      <c r="CI118" s="937"/>
      <c r="CJ118" s="937"/>
      <c r="CK118" s="964"/>
      <c r="CL118" s="965"/>
      <c r="CM118" s="938" t="s">
        <v>447</v>
      </c>
      <c r="CN118" s="939"/>
      <c r="CO118" s="939"/>
      <c r="CP118" s="939"/>
      <c r="CQ118" s="939"/>
      <c r="CR118" s="939"/>
      <c r="CS118" s="939"/>
      <c r="CT118" s="939"/>
      <c r="CU118" s="939"/>
      <c r="CV118" s="939"/>
      <c r="CW118" s="939"/>
      <c r="CX118" s="939"/>
      <c r="CY118" s="939"/>
      <c r="CZ118" s="939"/>
      <c r="DA118" s="939"/>
      <c r="DB118" s="939"/>
      <c r="DC118" s="939"/>
      <c r="DD118" s="939"/>
      <c r="DE118" s="939"/>
      <c r="DF118" s="940"/>
      <c r="DG118" s="974" t="s">
        <v>122</v>
      </c>
      <c r="DH118" s="975"/>
      <c r="DI118" s="975"/>
      <c r="DJ118" s="975"/>
      <c r="DK118" s="976"/>
      <c r="DL118" s="977" t="s">
        <v>122</v>
      </c>
      <c r="DM118" s="975"/>
      <c r="DN118" s="975"/>
      <c r="DO118" s="975"/>
      <c r="DP118" s="976"/>
      <c r="DQ118" s="977" t="s">
        <v>122</v>
      </c>
      <c r="DR118" s="975"/>
      <c r="DS118" s="975"/>
      <c r="DT118" s="975"/>
      <c r="DU118" s="976"/>
      <c r="DV118" s="978" t="s">
        <v>122</v>
      </c>
      <c r="DW118" s="979"/>
      <c r="DX118" s="979"/>
      <c r="DY118" s="979"/>
      <c r="DZ118" s="980"/>
    </row>
    <row r="119" spans="1:130" s="212" customFormat="1" ht="26.25" customHeight="1" x14ac:dyDescent="0.15">
      <c r="A119" s="1072" t="s">
        <v>422</v>
      </c>
      <c r="B119" s="963"/>
      <c r="C119" s="945" t="s">
        <v>423</v>
      </c>
      <c r="D119" s="913"/>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4"/>
      <c r="AA119" s="915" t="s">
        <v>122</v>
      </c>
      <c r="AB119" s="916"/>
      <c r="AC119" s="916"/>
      <c r="AD119" s="916"/>
      <c r="AE119" s="917"/>
      <c r="AF119" s="918" t="s">
        <v>122</v>
      </c>
      <c r="AG119" s="916"/>
      <c r="AH119" s="916"/>
      <c r="AI119" s="916"/>
      <c r="AJ119" s="917"/>
      <c r="AK119" s="918" t="s">
        <v>122</v>
      </c>
      <c r="AL119" s="916"/>
      <c r="AM119" s="916"/>
      <c r="AN119" s="916"/>
      <c r="AO119" s="917"/>
      <c r="AP119" s="919" t="s">
        <v>122</v>
      </c>
      <c r="AQ119" s="920"/>
      <c r="AR119" s="920"/>
      <c r="AS119" s="920"/>
      <c r="AT119" s="921"/>
      <c r="AU119" s="926"/>
      <c r="AV119" s="927"/>
      <c r="AW119" s="927"/>
      <c r="AX119" s="927"/>
      <c r="AY119" s="927"/>
      <c r="AZ119" s="235" t="s">
        <v>177</v>
      </c>
      <c r="BA119" s="235"/>
      <c r="BB119" s="235"/>
      <c r="BC119" s="235"/>
      <c r="BD119" s="235"/>
      <c r="BE119" s="235"/>
      <c r="BF119" s="235"/>
      <c r="BG119" s="235"/>
      <c r="BH119" s="235"/>
      <c r="BI119" s="235"/>
      <c r="BJ119" s="235"/>
      <c r="BK119" s="235"/>
      <c r="BL119" s="235"/>
      <c r="BM119" s="235"/>
      <c r="BN119" s="235"/>
      <c r="BO119" s="993" t="s">
        <v>448</v>
      </c>
      <c r="BP119" s="1021"/>
      <c r="BQ119" s="1015">
        <v>15979947</v>
      </c>
      <c r="BR119" s="1016"/>
      <c r="BS119" s="1016"/>
      <c r="BT119" s="1016"/>
      <c r="BU119" s="1016"/>
      <c r="BV119" s="1016">
        <v>15918624</v>
      </c>
      <c r="BW119" s="1016"/>
      <c r="BX119" s="1016"/>
      <c r="BY119" s="1016"/>
      <c r="BZ119" s="1016"/>
      <c r="CA119" s="1016">
        <v>15853364</v>
      </c>
      <c r="CB119" s="1016"/>
      <c r="CC119" s="1016"/>
      <c r="CD119" s="1016"/>
      <c r="CE119" s="1016"/>
      <c r="CF119" s="1017"/>
      <c r="CG119" s="1018"/>
      <c r="CH119" s="1018"/>
      <c r="CI119" s="1018"/>
      <c r="CJ119" s="1019"/>
      <c r="CK119" s="966"/>
      <c r="CL119" s="967"/>
      <c r="CM119" s="989" t="s">
        <v>449</v>
      </c>
      <c r="CN119" s="981"/>
      <c r="CO119" s="981"/>
      <c r="CP119" s="981"/>
      <c r="CQ119" s="981"/>
      <c r="CR119" s="981"/>
      <c r="CS119" s="981"/>
      <c r="CT119" s="981"/>
      <c r="CU119" s="981"/>
      <c r="CV119" s="981"/>
      <c r="CW119" s="981"/>
      <c r="CX119" s="981"/>
      <c r="CY119" s="981"/>
      <c r="CZ119" s="981"/>
      <c r="DA119" s="981"/>
      <c r="DB119" s="981"/>
      <c r="DC119" s="981"/>
      <c r="DD119" s="981"/>
      <c r="DE119" s="981"/>
      <c r="DF119" s="982"/>
      <c r="DG119" s="1020">
        <v>2093303</v>
      </c>
      <c r="DH119" s="1002"/>
      <c r="DI119" s="1002"/>
      <c r="DJ119" s="1002"/>
      <c r="DK119" s="1003"/>
      <c r="DL119" s="1001">
        <v>1829248</v>
      </c>
      <c r="DM119" s="1002"/>
      <c r="DN119" s="1002"/>
      <c r="DO119" s="1002"/>
      <c r="DP119" s="1003"/>
      <c r="DQ119" s="1001">
        <v>1584234</v>
      </c>
      <c r="DR119" s="1002"/>
      <c r="DS119" s="1002"/>
      <c r="DT119" s="1002"/>
      <c r="DU119" s="1003"/>
      <c r="DV119" s="1004">
        <v>33.299999999999997</v>
      </c>
      <c r="DW119" s="1005"/>
      <c r="DX119" s="1005"/>
      <c r="DY119" s="1005"/>
      <c r="DZ119" s="1006"/>
    </row>
    <row r="120" spans="1:130" s="212" customFormat="1" ht="26.25" customHeight="1" x14ac:dyDescent="0.15">
      <c r="A120" s="1073"/>
      <c r="B120" s="965"/>
      <c r="C120" s="938" t="s">
        <v>426</v>
      </c>
      <c r="D120" s="939"/>
      <c r="E120" s="939"/>
      <c r="F120" s="939"/>
      <c r="G120" s="939"/>
      <c r="H120" s="939"/>
      <c r="I120" s="939"/>
      <c r="J120" s="939"/>
      <c r="K120" s="939"/>
      <c r="L120" s="939"/>
      <c r="M120" s="939"/>
      <c r="N120" s="939"/>
      <c r="O120" s="939"/>
      <c r="P120" s="939"/>
      <c r="Q120" s="939"/>
      <c r="R120" s="939"/>
      <c r="S120" s="939"/>
      <c r="T120" s="939"/>
      <c r="U120" s="939"/>
      <c r="V120" s="939"/>
      <c r="W120" s="939"/>
      <c r="X120" s="939"/>
      <c r="Y120" s="939"/>
      <c r="Z120" s="940"/>
      <c r="AA120" s="974" t="s">
        <v>122</v>
      </c>
      <c r="AB120" s="975"/>
      <c r="AC120" s="975"/>
      <c r="AD120" s="975"/>
      <c r="AE120" s="976"/>
      <c r="AF120" s="977" t="s">
        <v>122</v>
      </c>
      <c r="AG120" s="975"/>
      <c r="AH120" s="975"/>
      <c r="AI120" s="975"/>
      <c r="AJ120" s="976"/>
      <c r="AK120" s="977" t="s">
        <v>122</v>
      </c>
      <c r="AL120" s="975"/>
      <c r="AM120" s="975"/>
      <c r="AN120" s="975"/>
      <c r="AO120" s="976"/>
      <c r="AP120" s="978" t="s">
        <v>122</v>
      </c>
      <c r="AQ120" s="979"/>
      <c r="AR120" s="979"/>
      <c r="AS120" s="979"/>
      <c r="AT120" s="980"/>
      <c r="AU120" s="1007" t="s">
        <v>450</v>
      </c>
      <c r="AV120" s="1008"/>
      <c r="AW120" s="1008"/>
      <c r="AX120" s="1008"/>
      <c r="AY120" s="1009"/>
      <c r="AZ120" s="945" t="s">
        <v>451</v>
      </c>
      <c r="BA120" s="913"/>
      <c r="BB120" s="913"/>
      <c r="BC120" s="913"/>
      <c r="BD120" s="913"/>
      <c r="BE120" s="913"/>
      <c r="BF120" s="913"/>
      <c r="BG120" s="913"/>
      <c r="BH120" s="913"/>
      <c r="BI120" s="913"/>
      <c r="BJ120" s="913"/>
      <c r="BK120" s="913"/>
      <c r="BL120" s="913"/>
      <c r="BM120" s="913"/>
      <c r="BN120" s="913"/>
      <c r="BO120" s="913"/>
      <c r="BP120" s="914"/>
      <c r="BQ120" s="946">
        <v>4131786</v>
      </c>
      <c r="BR120" s="947"/>
      <c r="BS120" s="947"/>
      <c r="BT120" s="947"/>
      <c r="BU120" s="947"/>
      <c r="BV120" s="947">
        <v>4501365</v>
      </c>
      <c r="BW120" s="947"/>
      <c r="BX120" s="947"/>
      <c r="BY120" s="947"/>
      <c r="BZ120" s="947"/>
      <c r="CA120" s="947">
        <v>4963834</v>
      </c>
      <c r="CB120" s="947"/>
      <c r="CC120" s="947"/>
      <c r="CD120" s="947"/>
      <c r="CE120" s="947"/>
      <c r="CF120" s="960">
        <v>104.3</v>
      </c>
      <c r="CG120" s="961"/>
      <c r="CH120" s="961"/>
      <c r="CI120" s="961"/>
      <c r="CJ120" s="961"/>
      <c r="CK120" s="1022" t="s">
        <v>452</v>
      </c>
      <c r="CL120" s="1023"/>
      <c r="CM120" s="1023"/>
      <c r="CN120" s="1023"/>
      <c r="CO120" s="1024"/>
      <c r="CP120" s="1030" t="s">
        <v>398</v>
      </c>
      <c r="CQ120" s="1031"/>
      <c r="CR120" s="1031"/>
      <c r="CS120" s="1031"/>
      <c r="CT120" s="1031"/>
      <c r="CU120" s="1031"/>
      <c r="CV120" s="1031"/>
      <c r="CW120" s="1031"/>
      <c r="CX120" s="1031"/>
      <c r="CY120" s="1031"/>
      <c r="CZ120" s="1031"/>
      <c r="DA120" s="1031"/>
      <c r="DB120" s="1031"/>
      <c r="DC120" s="1031"/>
      <c r="DD120" s="1031"/>
      <c r="DE120" s="1031"/>
      <c r="DF120" s="1032"/>
      <c r="DG120" s="946" t="s">
        <v>122</v>
      </c>
      <c r="DH120" s="947"/>
      <c r="DI120" s="947"/>
      <c r="DJ120" s="947"/>
      <c r="DK120" s="947"/>
      <c r="DL120" s="947">
        <v>3297700</v>
      </c>
      <c r="DM120" s="947"/>
      <c r="DN120" s="947"/>
      <c r="DO120" s="947"/>
      <c r="DP120" s="947"/>
      <c r="DQ120" s="947">
        <v>2993104</v>
      </c>
      <c r="DR120" s="947"/>
      <c r="DS120" s="947"/>
      <c r="DT120" s="947"/>
      <c r="DU120" s="947"/>
      <c r="DV120" s="948">
        <v>62.9</v>
      </c>
      <c r="DW120" s="948"/>
      <c r="DX120" s="948"/>
      <c r="DY120" s="948"/>
      <c r="DZ120" s="949"/>
    </row>
    <row r="121" spans="1:130" s="212" customFormat="1" ht="26.25" customHeight="1" x14ac:dyDescent="0.15">
      <c r="A121" s="1073"/>
      <c r="B121" s="965"/>
      <c r="C121" s="990" t="s">
        <v>453</v>
      </c>
      <c r="D121" s="991"/>
      <c r="E121" s="991"/>
      <c r="F121" s="991"/>
      <c r="G121" s="991"/>
      <c r="H121" s="991"/>
      <c r="I121" s="991"/>
      <c r="J121" s="991"/>
      <c r="K121" s="991"/>
      <c r="L121" s="991"/>
      <c r="M121" s="991"/>
      <c r="N121" s="991"/>
      <c r="O121" s="991"/>
      <c r="P121" s="991"/>
      <c r="Q121" s="991"/>
      <c r="R121" s="991"/>
      <c r="S121" s="991"/>
      <c r="T121" s="991"/>
      <c r="U121" s="991"/>
      <c r="V121" s="991"/>
      <c r="W121" s="991"/>
      <c r="X121" s="991"/>
      <c r="Y121" s="991"/>
      <c r="Z121" s="992"/>
      <c r="AA121" s="974" t="s">
        <v>122</v>
      </c>
      <c r="AB121" s="975"/>
      <c r="AC121" s="975"/>
      <c r="AD121" s="975"/>
      <c r="AE121" s="976"/>
      <c r="AF121" s="977" t="s">
        <v>122</v>
      </c>
      <c r="AG121" s="975"/>
      <c r="AH121" s="975"/>
      <c r="AI121" s="975"/>
      <c r="AJ121" s="976"/>
      <c r="AK121" s="977" t="s">
        <v>122</v>
      </c>
      <c r="AL121" s="975"/>
      <c r="AM121" s="975"/>
      <c r="AN121" s="975"/>
      <c r="AO121" s="976"/>
      <c r="AP121" s="978" t="s">
        <v>122</v>
      </c>
      <c r="AQ121" s="979"/>
      <c r="AR121" s="979"/>
      <c r="AS121" s="979"/>
      <c r="AT121" s="980"/>
      <c r="AU121" s="1010"/>
      <c r="AV121" s="1011"/>
      <c r="AW121" s="1011"/>
      <c r="AX121" s="1011"/>
      <c r="AY121" s="1012"/>
      <c r="AZ121" s="938" t="s">
        <v>454</v>
      </c>
      <c r="BA121" s="939"/>
      <c r="BB121" s="939"/>
      <c r="BC121" s="939"/>
      <c r="BD121" s="939"/>
      <c r="BE121" s="939"/>
      <c r="BF121" s="939"/>
      <c r="BG121" s="939"/>
      <c r="BH121" s="939"/>
      <c r="BI121" s="939"/>
      <c r="BJ121" s="939"/>
      <c r="BK121" s="939"/>
      <c r="BL121" s="939"/>
      <c r="BM121" s="939"/>
      <c r="BN121" s="939"/>
      <c r="BO121" s="939"/>
      <c r="BP121" s="940"/>
      <c r="BQ121" s="941">
        <v>516495</v>
      </c>
      <c r="BR121" s="942"/>
      <c r="BS121" s="942"/>
      <c r="BT121" s="942"/>
      <c r="BU121" s="942"/>
      <c r="BV121" s="942">
        <v>412923</v>
      </c>
      <c r="BW121" s="942"/>
      <c r="BX121" s="942"/>
      <c r="BY121" s="942"/>
      <c r="BZ121" s="942"/>
      <c r="CA121" s="942">
        <v>294701</v>
      </c>
      <c r="CB121" s="942"/>
      <c r="CC121" s="942"/>
      <c r="CD121" s="942"/>
      <c r="CE121" s="942"/>
      <c r="CF121" s="936">
        <v>6.2</v>
      </c>
      <c r="CG121" s="937"/>
      <c r="CH121" s="937"/>
      <c r="CI121" s="937"/>
      <c r="CJ121" s="937"/>
      <c r="CK121" s="1025"/>
      <c r="CL121" s="1026"/>
      <c r="CM121" s="1026"/>
      <c r="CN121" s="1026"/>
      <c r="CO121" s="1027"/>
      <c r="CP121" s="1035" t="s">
        <v>397</v>
      </c>
      <c r="CQ121" s="1036"/>
      <c r="CR121" s="1036"/>
      <c r="CS121" s="1036"/>
      <c r="CT121" s="1036"/>
      <c r="CU121" s="1036"/>
      <c r="CV121" s="1036"/>
      <c r="CW121" s="1036"/>
      <c r="CX121" s="1036"/>
      <c r="CY121" s="1036"/>
      <c r="CZ121" s="1036"/>
      <c r="DA121" s="1036"/>
      <c r="DB121" s="1036"/>
      <c r="DC121" s="1036"/>
      <c r="DD121" s="1036"/>
      <c r="DE121" s="1036"/>
      <c r="DF121" s="1037"/>
      <c r="DG121" s="941">
        <v>325158</v>
      </c>
      <c r="DH121" s="942"/>
      <c r="DI121" s="942"/>
      <c r="DJ121" s="942"/>
      <c r="DK121" s="942"/>
      <c r="DL121" s="942">
        <v>404575</v>
      </c>
      <c r="DM121" s="942"/>
      <c r="DN121" s="942"/>
      <c r="DO121" s="942"/>
      <c r="DP121" s="942"/>
      <c r="DQ121" s="942">
        <v>388928</v>
      </c>
      <c r="DR121" s="942"/>
      <c r="DS121" s="942"/>
      <c r="DT121" s="942"/>
      <c r="DU121" s="942"/>
      <c r="DV121" s="943">
        <v>8.1999999999999993</v>
      </c>
      <c r="DW121" s="943"/>
      <c r="DX121" s="943"/>
      <c r="DY121" s="943"/>
      <c r="DZ121" s="944"/>
    </row>
    <row r="122" spans="1:130" s="212" customFormat="1" ht="26.25" customHeight="1" x14ac:dyDescent="0.15">
      <c r="A122" s="1073"/>
      <c r="B122" s="965"/>
      <c r="C122" s="938" t="s">
        <v>436</v>
      </c>
      <c r="D122" s="939"/>
      <c r="E122" s="939"/>
      <c r="F122" s="939"/>
      <c r="G122" s="939"/>
      <c r="H122" s="939"/>
      <c r="I122" s="939"/>
      <c r="J122" s="939"/>
      <c r="K122" s="939"/>
      <c r="L122" s="939"/>
      <c r="M122" s="939"/>
      <c r="N122" s="939"/>
      <c r="O122" s="939"/>
      <c r="P122" s="939"/>
      <c r="Q122" s="939"/>
      <c r="R122" s="939"/>
      <c r="S122" s="939"/>
      <c r="T122" s="939"/>
      <c r="U122" s="939"/>
      <c r="V122" s="939"/>
      <c r="W122" s="939"/>
      <c r="X122" s="939"/>
      <c r="Y122" s="939"/>
      <c r="Z122" s="940"/>
      <c r="AA122" s="974" t="s">
        <v>122</v>
      </c>
      <c r="AB122" s="975"/>
      <c r="AC122" s="975"/>
      <c r="AD122" s="975"/>
      <c r="AE122" s="976"/>
      <c r="AF122" s="977" t="s">
        <v>122</v>
      </c>
      <c r="AG122" s="975"/>
      <c r="AH122" s="975"/>
      <c r="AI122" s="975"/>
      <c r="AJ122" s="976"/>
      <c r="AK122" s="977" t="s">
        <v>122</v>
      </c>
      <c r="AL122" s="975"/>
      <c r="AM122" s="975"/>
      <c r="AN122" s="975"/>
      <c r="AO122" s="976"/>
      <c r="AP122" s="978" t="s">
        <v>122</v>
      </c>
      <c r="AQ122" s="979"/>
      <c r="AR122" s="979"/>
      <c r="AS122" s="979"/>
      <c r="AT122" s="980"/>
      <c r="AU122" s="1010"/>
      <c r="AV122" s="1011"/>
      <c r="AW122" s="1011"/>
      <c r="AX122" s="1011"/>
      <c r="AY122" s="1012"/>
      <c r="AZ122" s="989" t="s">
        <v>455</v>
      </c>
      <c r="BA122" s="981"/>
      <c r="BB122" s="981"/>
      <c r="BC122" s="981"/>
      <c r="BD122" s="981"/>
      <c r="BE122" s="981"/>
      <c r="BF122" s="981"/>
      <c r="BG122" s="981"/>
      <c r="BH122" s="981"/>
      <c r="BI122" s="981"/>
      <c r="BJ122" s="981"/>
      <c r="BK122" s="981"/>
      <c r="BL122" s="981"/>
      <c r="BM122" s="981"/>
      <c r="BN122" s="981"/>
      <c r="BO122" s="981"/>
      <c r="BP122" s="982"/>
      <c r="BQ122" s="1015">
        <v>9978624</v>
      </c>
      <c r="BR122" s="1016"/>
      <c r="BS122" s="1016"/>
      <c r="BT122" s="1016"/>
      <c r="BU122" s="1016"/>
      <c r="BV122" s="1016">
        <v>10128213</v>
      </c>
      <c r="BW122" s="1016"/>
      <c r="BX122" s="1016"/>
      <c r="BY122" s="1016"/>
      <c r="BZ122" s="1016"/>
      <c r="CA122" s="1016">
        <v>9972377</v>
      </c>
      <c r="CB122" s="1016"/>
      <c r="CC122" s="1016"/>
      <c r="CD122" s="1016"/>
      <c r="CE122" s="1016"/>
      <c r="CF122" s="1033">
        <v>209.6</v>
      </c>
      <c r="CG122" s="1034"/>
      <c r="CH122" s="1034"/>
      <c r="CI122" s="1034"/>
      <c r="CJ122" s="1034"/>
      <c r="CK122" s="1025"/>
      <c r="CL122" s="1026"/>
      <c r="CM122" s="1026"/>
      <c r="CN122" s="1026"/>
      <c r="CO122" s="1027"/>
      <c r="CP122" s="1035" t="s">
        <v>399</v>
      </c>
      <c r="CQ122" s="1036"/>
      <c r="CR122" s="1036"/>
      <c r="CS122" s="1036"/>
      <c r="CT122" s="1036"/>
      <c r="CU122" s="1036"/>
      <c r="CV122" s="1036"/>
      <c r="CW122" s="1036"/>
      <c r="CX122" s="1036"/>
      <c r="CY122" s="1036"/>
      <c r="CZ122" s="1036"/>
      <c r="DA122" s="1036"/>
      <c r="DB122" s="1036"/>
      <c r="DC122" s="1036"/>
      <c r="DD122" s="1036"/>
      <c r="DE122" s="1036"/>
      <c r="DF122" s="1037"/>
      <c r="DG122" s="941">
        <v>7841</v>
      </c>
      <c r="DH122" s="942"/>
      <c r="DI122" s="942"/>
      <c r="DJ122" s="942"/>
      <c r="DK122" s="942"/>
      <c r="DL122" s="942">
        <v>2820</v>
      </c>
      <c r="DM122" s="942"/>
      <c r="DN122" s="942"/>
      <c r="DO122" s="942"/>
      <c r="DP122" s="942"/>
      <c r="DQ122" s="942">
        <v>23020</v>
      </c>
      <c r="DR122" s="942"/>
      <c r="DS122" s="942"/>
      <c r="DT122" s="942"/>
      <c r="DU122" s="942"/>
      <c r="DV122" s="943">
        <v>0.5</v>
      </c>
      <c r="DW122" s="943"/>
      <c r="DX122" s="943"/>
      <c r="DY122" s="943"/>
      <c r="DZ122" s="944"/>
    </row>
    <row r="123" spans="1:130" s="212" customFormat="1" ht="26.25" customHeight="1" x14ac:dyDescent="0.15">
      <c r="A123" s="1073"/>
      <c r="B123" s="965"/>
      <c r="C123" s="938" t="s">
        <v>442</v>
      </c>
      <c r="D123" s="939"/>
      <c r="E123" s="939"/>
      <c r="F123" s="939"/>
      <c r="G123" s="939"/>
      <c r="H123" s="939"/>
      <c r="I123" s="939"/>
      <c r="J123" s="939"/>
      <c r="K123" s="939"/>
      <c r="L123" s="939"/>
      <c r="M123" s="939"/>
      <c r="N123" s="939"/>
      <c r="O123" s="939"/>
      <c r="P123" s="939"/>
      <c r="Q123" s="939"/>
      <c r="R123" s="939"/>
      <c r="S123" s="939"/>
      <c r="T123" s="939"/>
      <c r="U123" s="939"/>
      <c r="V123" s="939"/>
      <c r="W123" s="939"/>
      <c r="X123" s="939"/>
      <c r="Y123" s="939"/>
      <c r="Z123" s="940"/>
      <c r="AA123" s="974" t="s">
        <v>122</v>
      </c>
      <c r="AB123" s="975"/>
      <c r="AC123" s="975"/>
      <c r="AD123" s="975"/>
      <c r="AE123" s="976"/>
      <c r="AF123" s="977" t="s">
        <v>122</v>
      </c>
      <c r="AG123" s="975"/>
      <c r="AH123" s="975"/>
      <c r="AI123" s="975"/>
      <c r="AJ123" s="976"/>
      <c r="AK123" s="977" t="s">
        <v>122</v>
      </c>
      <c r="AL123" s="975"/>
      <c r="AM123" s="975"/>
      <c r="AN123" s="975"/>
      <c r="AO123" s="976"/>
      <c r="AP123" s="978" t="s">
        <v>122</v>
      </c>
      <c r="AQ123" s="979"/>
      <c r="AR123" s="979"/>
      <c r="AS123" s="979"/>
      <c r="AT123" s="980"/>
      <c r="AU123" s="1013"/>
      <c r="AV123" s="1014"/>
      <c r="AW123" s="1014"/>
      <c r="AX123" s="1014"/>
      <c r="AY123" s="1014"/>
      <c r="AZ123" s="235" t="s">
        <v>177</v>
      </c>
      <c r="BA123" s="235"/>
      <c r="BB123" s="235"/>
      <c r="BC123" s="235"/>
      <c r="BD123" s="235"/>
      <c r="BE123" s="235"/>
      <c r="BF123" s="235"/>
      <c r="BG123" s="235"/>
      <c r="BH123" s="235"/>
      <c r="BI123" s="235"/>
      <c r="BJ123" s="235"/>
      <c r="BK123" s="235"/>
      <c r="BL123" s="235"/>
      <c r="BM123" s="235"/>
      <c r="BN123" s="235"/>
      <c r="BO123" s="993" t="s">
        <v>456</v>
      </c>
      <c r="BP123" s="1021"/>
      <c r="BQ123" s="1079">
        <v>14626905</v>
      </c>
      <c r="BR123" s="1080"/>
      <c r="BS123" s="1080"/>
      <c r="BT123" s="1080"/>
      <c r="BU123" s="1080"/>
      <c r="BV123" s="1080">
        <v>15042501</v>
      </c>
      <c r="BW123" s="1080"/>
      <c r="BX123" s="1080"/>
      <c r="BY123" s="1080"/>
      <c r="BZ123" s="1080"/>
      <c r="CA123" s="1080">
        <v>15230912</v>
      </c>
      <c r="CB123" s="1080"/>
      <c r="CC123" s="1080"/>
      <c r="CD123" s="1080"/>
      <c r="CE123" s="1080"/>
      <c r="CF123" s="1017"/>
      <c r="CG123" s="1018"/>
      <c r="CH123" s="1018"/>
      <c r="CI123" s="1018"/>
      <c r="CJ123" s="1019"/>
      <c r="CK123" s="1025"/>
      <c r="CL123" s="1026"/>
      <c r="CM123" s="1026"/>
      <c r="CN123" s="1026"/>
      <c r="CO123" s="1027"/>
      <c r="CP123" s="1035" t="s">
        <v>392</v>
      </c>
      <c r="CQ123" s="1036"/>
      <c r="CR123" s="1036"/>
      <c r="CS123" s="1036"/>
      <c r="CT123" s="1036"/>
      <c r="CU123" s="1036"/>
      <c r="CV123" s="1036"/>
      <c r="CW123" s="1036"/>
      <c r="CX123" s="1036"/>
      <c r="CY123" s="1036"/>
      <c r="CZ123" s="1036"/>
      <c r="DA123" s="1036"/>
      <c r="DB123" s="1036"/>
      <c r="DC123" s="1036"/>
      <c r="DD123" s="1036"/>
      <c r="DE123" s="1036"/>
      <c r="DF123" s="1037"/>
      <c r="DG123" s="974" t="s">
        <v>122</v>
      </c>
      <c r="DH123" s="975"/>
      <c r="DI123" s="975"/>
      <c r="DJ123" s="975"/>
      <c r="DK123" s="976"/>
      <c r="DL123" s="977" t="s">
        <v>122</v>
      </c>
      <c r="DM123" s="975"/>
      <c r="DN123" s="975"/>
      <c r="DO123" s="975"/>
      <c r="DP123" s="976"/>
      <c r="DQ123" s="977" t="s">
        <v>122</v>
      </c>
      <c r="DR123" s="975"/>
      <c r="DS123" s="975"/>
      <c r="DT123" s="975"/>
      <c r="DU123" s="976"/>
      <c r="DV123" s="978" t="s">
        <v>122</v>
      </c>
      <c r="DW123" s="979"/>
      <c r="DX123" s="979"/>
      <c r="DY123" s="979"/>
      <c r="DZ123" s="980"/>
    </row>
    <row r="124" spans="1:130" s="212" customFormat="1" ht="26.25" customHeight="1" thickBot="1" x14ac:dyDescent="0.2">
      <c r="A124" s="1073"/>
      <c r="B124" s="965"/>
      <c r="C124" s="938" t="s">
        <v>445</v>
      </c>
      <c r="D124" s="939"/>
      <c r="E124" s="939"/>
      <c r="F124" s="939"/>
      <c r="G124" s="939"/>
      <c r="H124" s="939"/>
      <c r="I124" s="939"/>
      <c r="J124" s="939"/>
      <c r="K124" s="939"/>
      <c r="L124" s="939"/>
      <c r="M124" s="939"/>
      <c r="N124" s="939"/>
      <c r="O124" s="939"/>
      <c r="P124" s="939"/>
      <c r="Q124" s="939"/>
      <c r="R124" s="939"/>
      <c r="S124" s="939"/>
      <c r="T124" s="939"/>
      <c r="U124" s="939"/>
      <c r="V124" s="939"/>
      <c r="W124" s="939"/>
      <c r="X124" s="939"/>
      <c r="Y124" s="939"/>
      <c r="Z124" s="940"/>
      <c r="AA124" s="974" t="s">
        <v>122</v>
      </c>
      <c r="AB124" s="975"/>
      <c r="AC124" s="975"/>
      <c r="AD124" s="975"/>
      <c r="AE124" s="976"/>
      <c r="AF124" s="977" t="s">
        <v>122</v>
      </c>
      <c r="AG124" s="975"/>
      <c r="AH124" s="975"/>
      <c r="AI124" s="975"/>
      <c r="AJ124" s="976"/>
      <c r="AK124" s="977" t="s">
        <v>122</v>
      </c>
      <c r="AL124" s="975"/>
      <c r="AM124" s="975"/>
      <c r="AN124" s="975"/>
      <c r="AO124" s="976"/>
      <c r="AP124" s="978" t="s">
        <v>122</v>
      </c>
      <c r="AQ124" s="979"/>
      <c r="AR124" s="979"/>
      <c r="AS124" s="979"/>
      <c r="AT124" s="980"/>
      <c r="AU124" s="1075" t="s">
        <v>457</v>
      </c>
      <c r="AV124" s="1076"/>
      <c r="AW124" s="1076"/>
      <c r="AX124" s="1076"/>
      <c r="AY124" s="1076"/>
      <c r="AZ124" s="1076"/>
      <c r="BA124" s="1076"/>
      <c r="BB124" s="1076"/>
      <c r="BC124" s="1076"/>
      <c r="BD124" s="1076"/>
      <c r="BE124" s="1076"/>
      <c r="BF124" s="1076"/>
      <c r="BG124" s="1076"/>
      <c r="BH124" s="1076"/>
      <c r="BI124" s="1076"/>
      <c r="BJ124" s="1076"/>
      <c r="BK124" s="1076"/>
      <c r="BL124" s="1076"/>
      <c r="BM124" s="1076"/>
      <c r="BN124" s="1076"/>
      <c r="BO124" s="1076"/>
      <c r="BP124" s="1077"/>
      <c r="BQ124" s="1078">
        <v>29.7</v>
      </c>
      <c r="BR124" s="1043"/>
      <c r="BS124" s="1043"/>
      <c r="BT124" s="1043"/>
      <c r="BU124" s="1043"/>
      <c r="BV124" s="1043">
        <v>18.899999999999999</v>
      </c>
      <c r="BW124" s="1043"/>
      <c r="BX124" s="1043"/>
      <c r="BY124" s="1043"/>
      <c r="BZ124" s="1043"/>
      <c r="CA124" s="1043">
        <v>13</v>
      </c>
      <c r="CB124" s="1043"/>
      <c r="CC124" s="1043"/>
      <c r="CD124" s="1043"/>
      <c r="CE124" s="1043"/>
      <c r="CF124" s="1044"/>
      <c r="CG124" s="1045"/>
      <c r="CH124" s="1045"/>
      <c r="CI124" s="1045"/>
      <c r="CJ124" s="1046"/>
      <c r="CK124" s="1028"/>
      <c r="CL124" s="1028"/>
      <c r="CM124" s="1028"/>
      <c r="CN124" s="1028"/>
      <c r="CO124" s="1029"/>
      <c r="CP124" s="1035" t="s">
        <v>458</v>
      </c>
      <c r="CQ124" s="1036"/>
      <c r="CR124" s="1036"/>
      <c r="CS124" s="1036"/>
      <c r="CT124" s="1036"/>
      <c r="CU124" s="1036"/>
      <c r="CV124" s="1036"/>
      <c r="CW124" s="1036"/>
      <c r="CX124" s="1036"/>
      <c r="CY124" s="1036"/>
      <c r="CZ124" s="1036"/>
      <c r="DA124" s="1036"/>
      <c r="DB124" s="1036"/>
      <c r="DC124" s="1036"/>
      <c r="DD124" s="1036"/>
      <c r="DE124" s="1036"/>
      <c r="DF124" s="1037"/>
      <c r="DG124" s="1020">
        <v>3754105</v>
      </c>
      <c r="DH124" s="1002"/>
      <c r="DI124" s="1002"/>
      <c r="DJ124" s="1002"/>
      <c r="DK124" s="1003"/>
      <c r="DL124" s="1001" t="s">
        <v>122</v>
      </c>
      <c r="DM124" s="1002"/>
      <c r="DN124" s="1002"/>
      <c r="DO124" s="1002"/>
      <c r="DP124" s="1003"/>
      <c r="DQ124" s="1001" t="s">
        <v>122</v>
      </c>
      <c r="DR124" s="1002"/>
      <c r="DS124" s="1002"/>
      <c r="DT124" s="1002"/>
      <c r="DU124" s="1003"/>
      <c r="DV124" s="1004" t="s">
        <v>122</v>
      </c>
      <c r="DW124" s="1005"/>
      <c r="DX124" s="1005"/>
      <c r="DY124" s="1005"/>
      <c r="DZ124" s="1006"/>
    </row>
    <row r="125" spans="1:130" s="212" customFormat="1" ht="26.25" customHeight="1" x14ac:dyDescent="0.15">
      <c r="A125" s="1073"/>
      <c r="B125" s="965"/>
      <c r="C125" s="938" t="s">
        <v>447</v>
      </c>
      <c r="D125" s="939"/>
      <c r="E125" s="939"/>
      <c r="F125" s="939"/>
      <c r="G125" s="939"/>
      <c r="H125" s="939"/>
      <c r="I125" s="939"/>
      <c r="J125" s="939"/>
      <c r="K125" s="939"/>
      <c r="L125" s="939"/>
      <c r="M125" s="939"/>
      <c r="N125" s="939"/>
      <c r="O125" s="939"/>
      <c r="P125" s="939"/>
      <c r="Q125" s="939"/>
      <c r="R125" s="939"/>
      <c r="S125" s="939"/>
      <c r="T125" s="939"/>
      <c r="U125" s="939"/>
      <c r="V125" s="939"/>
      <c r="W125" s="939"/>
      <c r="X125" s="939"/>
      <c r="Y125" s="939"/>
      <c r="Z125" s="940"/>
      <c r="AA125" s="974" t="s">
        <v>122</v>
      </c>
      <c r="AB125" s="975"/>
      <c r="AC125" s="975"/>
      <c r="AD125" s="975"/>
      <c r="AE125" s="976"/>
      <c r="AF125" s="977" t="s">
        <v>122</v>
      </c>
      <c r="AG125" s="975"/>
      <c r="AH125" s="975"/>
      <c r="AI125" s="975"/>
      <c r="AJ125" s="976"/>
      <c r="AK125" s="977" t="s">
        <v>122</v>
      </c>
      <c r="AL125" s="975"/>
      <c r="AM125" s="975"/>
      <c r="AN125" s="975"/>
      <c r="AO125" s="976"/>
      <c r="AP125" s="978" t="s">
        <v>122</v>
      </c>
      <c r="AQ125" s="979"/>
      <c r="AR125" s="979"/>
      <c r="AS125" s="979"/>
      <c r="AT125" s="980"/>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38" t="s">
        <v>459</v>
      </c>
      <c r="CL125" s="1023"/>
      <c r="CM125" s="1023"/>
      <c r="CN125" s="1023"/>
      <c r="CO125" s="1024"/>
      <c r="CP125" s="945" t="s">
        <v>460</v>
      </c>
      <c r="CQ125" s="913"/>
      <c r="CR125" s="913"/>
      <c r="CS125" s="913"/>
      <c r="CT125" s="913"/>
      <c r="CU125" s="913"/>
      <c r="CV125" s="913"/>
      <c r="CW125" s="913"/>
      <c r="CX125" s="913"/>
      <c r="CY125" s="913"/>
      <c r="CZ125" s="913"/>
      <c r="DA125" s="913"/>
      <c r="DB125" s="913"/>
      <c r="DC125" s="913"/>
      <c r="DD125" s="913"/>
      <c r="DE125" s="913"/>
      <c r="DF125" s="914"/>
      <c r="DG125" s="946" t="s">
        <v>122</v>
      </c>
      <c r="DH125" s="947"/>
      <c r="DI125" s="947"/>
      <c r="DJ125" s="947"/>
      <c r="DK125" s="947"/>
      <c r="DL125" s="947" t="s">
        <v>122</v>
      </c>
      <c r="DM125" s="947"/>
      <c r="DN125" s="947"/>
      <c r="DO125" s="947"/>
      <c r="DP125" s="947"/>
      <c r="DQ125" s="947" t="s">
        <v>122</v>
      </c>
      <c r="DR125" s="947"/>
      <c r="DS125" s="947"/>
      <c r="DT125" s="947"/>
      <c r="DU125" s="947"/>
      <c r="DV125" s="948" t="s">
        <v>122</v>
      </c>
      <c r="DW125" s="948"/>
      <c r="DX125" s="948"/>
      <c r="DY125" s="948"/>
      <c r="DZ125" s="949"/>
    </row>
    <row r="126" spans="1:130" s="212" customFormat="1" ht="26.25" customHeight="1" thickBot="1" x14ac:dyDescent="0.2">
      <c r="A126" s="1073"/>
      <c r="B126" s="965"/>
      <c r="C126" s="938" t="s">
        <v>449</v>
      </c>
      <c r="D126" s="939"/>
      <c r="E126" s="939"/>
      <c r="F126" s="939"/>
      <c r="G126" s="939"/>
      <c r="H126" s="939"/>
      <c r="I126" s="939"/>
      <c r="J126" s="939"/>
      <c r="K126" s="939"/>
      <c r="L126" s="939"/>
      <c r="M126" s="939"/>
      <c r="N126" s="939"/>
      <c r="O126" s="939"/>
      <c r="P126" s="939"/>
      <c r="Q126" s="939"/>
      <c r="R126" s="939"/>
      <c r="S126" s="939"/>
      <c r="T126" s="939"/>
      <c r="U126" s="939"/>
      <c r="V126" s="939"/>
      <c r="W126" s="939"/>
      <c r="X126" s="939"/>
      <c r="Y126" s="939"/>
      <c r="Z126" s="940"/>
      <c r="AA126" s="974" t="s">
        <v>122</v>
      </c>
      <c r="AB126" s="975"/>
      <c r="AC126" s="975"/>
      <c r="AD126" s="975"/>
      <c r="AE126" s="976"/>
      <c r="AF126" s="977" t="s">
        <v>122</v>
      </c>
      <c r="AG126" s="975"/>
      <c r="AH126" s="975"/>
      <c r="AI126" s="975"/>
      <c r="AJ126" s="976"/>
      <c r="AK126" s="977" t="s">
        <v>122</v>
      </c>
      <c r="AL126" s="975"/>
      <c r="AM126" s="975"/>
      <c r="AN126" s="975"/>
      <c r="AO126" s="976"/>
      <c r="AP126" s="978" t="s">
        <v>122</v>
      </c>
      <c r="AQ126" s="979"/>
      <c r="AR126" s="979"/>
      <c r="AS126" s="979"/>
      <c r="AT126" s="980"/>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39"/>
      <c r="CL126" s="1026"/>
      <c r="CM126" s="1026"/>
      <c r="CN126" s="1026"/>
      <c r="CO126" s="1027"/>
      <c r="CP126" s="938" t="s">
        <v>461</v>
      </c>
      <c r="CQ126" s="939"/>
      <c r="CR126" s="939"/>
      <c r="CS126" s="939"/>
      <c r="CT126" s="939"/>
      <c r="CU126" s="939"/>
      <c r="CV126" s="939"/>
      <c r="CW126" s="939"/>
      <c r="CX126" s="939"/>
      <c r="CY126" s="939"/>
      <c r="CZ126" s="939"/>
      <c r="DA126" s="939"/>
      <c r="DB126" s="939"/>
      <c r="DC126" s="939"/>
      <c r="DD126" s="939"/>
      <c r="DE126" s="939"/>
      <c r="DF126" s="940"/>
      <c r="DG126" s="941" t="s">
        <v>122</v>
      </c>
      <c r="DH126" s="942"/>
      <c r="DI126" s="942"/>
      <c r="DJ126" s="942"/>
      <c r="DK126" s="942"/>
      <c r="DL126" s="942" t="s">
        <v>122</v>
      </c>
      <c r="DM126" s="942"/>
      <c r="DN126" s="942"/>
      <c r="DO126" s="942"/>
      <c r="DP126" s="942"/>
      <c r="DQ126" s="942" t="s">
        <v>122</v>
      </c>
      <c r="DR126" s="942"/>
      <c r="DS126" s="942"/>
      <c r="DT126" s="942"/>
      <c r="DU126" s="942"/>
      <c r="DV126" s="943" t="s">
        <v>122</v>
      </c>
      <c r="DW126" s="943"/>
      <c r="DX126" s="943"/>
      <c r="DY126" s="943"/>
      <c r="DZ126" s="944"/>
    </row>
    <row r="127" spans="1:130" s="212" customFormat="1" ht="26.25" customHeight="1" x14ac:dyDescent="0.15">
      <c r="A127" s="1074"/>
      <c r="B127" s="967"/>
      <c r="C127" s="989" t="s">
        <v>462</v>
      </c>
      <c r="D127" s="981"/>
      <c r="E127" s="981"/>
      <c r="F127" s="981"/>
      <c r="G127" s="981"/>
      <c r="H127" s="981"/>
      <c r="I127" s="981"/>
      <c r="J127" s="981"/>
      <c r="K127" s="981"/>
      <c r="L127" s="981"/>
      <c r="M127" s="981"/>
      <c r="N127" s="981"/>
      <c r="O127" s="981"/>
      <c r="P127" s="981"/>
      <c r="Q127" s="981"/>
      <c r="R127" s="981"/>
      <c r="S127" s="981"/>
      <c r="T127" s="981"/>
      <c r="U127" s="981"/>
      <c r="V127" s="981"/>
      <c r="W127" s="981"/>
      <c r="X127" s="981"/>
      <c r="Y127" s="981"/>
      <c r="Z127" s="982"/>
      <c r="AA127" s="974">
        <v>24290</v>
      </c>
      <c r="AB127" s="975"/>
      <c r="AC127" s="975"/>
      <c r="AD127" s="975"/>
      <c r="AE127" s="976"/>
      <c r="AF127" s="977">
        <v>23274</v>
      </c>
      <c r="AG127" s="975"/>
      <c r="AH127" s="975"/>
      <c r="AI127" s="975"/>
      <c r="AJ127" s="976"/>
      <c r="AK127" s="977">
        <v>20595</v>
      </c>
      <c r="AL127" s="975"/>
      <c r="AM127" s="975"/>
      <c r="AN127" s="975"/>
      <c r="AO127" s="976"/>
      <c r="AP127" s="978">
        <v>0.4</v>
      </c>
      <c r="AQ127" s="979"/>
      <c r="AR127" s="979"/>
      <c r="AS127" s="979"/>
      <c r="AT127" s="980"/>
      <c r="AU127" s="214"/>
      <c r="AV127" s="214"/>
      <c r="AW127" s="214"/>
      <c r="AX127" s="1047" t="s">
        <v>463</v>
      </c>
      <c r="AY127" s="1048"/>
      <c r="AZ127" s="1048"/>
      <c r="BA127" s="1048"/>
      <c r="BB127" s="1048"/>
      <c r="BC127" s="1048"/>
      <c r="BD127" s="1048"/>
      <c r="BE127" s="1049"/>
      <c r="BF127" s="1050" t="s">
        <v>464</v>
      </c>
      <c r="BG127" s="1048"/>
      <c r="BH127" s="1048"/>
      <c r="BI127" s="1048"/>
      <c r="BJ127" s="1048"/>
      <c r="BK127" s="1048"/>
      <c r="BL127" s="1049"/>
      <c r="BM127" s="1050" t="s">
        <v>465</v>
      </c>
      <c r="BN127" s="1048"/>
      <c r="BO127" s="1048"/>
      <c r="BP127" s="1048"/>
      <c r="BQ127" s="1048"/>
      <c r="BR127" s="1048"/>
      <c r="BS127" s="1049"/>
      <c r="BT127" s="1050" t="s">
        <v>466</v>
      </c>
      <c r="BU127" s="1048"/>
      <c r="BV127" s="1048"/>
      <c r="BW127" s="1048"/>
      <c r="BX127" s="1048"/>
      <c r="BY127" s="1048"/>
      <c r="BZ127" s="1071"/>
      <c r="CA127" s="214"/>
      <c r="CB127" s="214"/>
      <c r="CC127" s="214"/>
      <c r="CD127" s="237"/>
      <c r="CE127" s="237"/>
      <c r="CF127" s="237"/>
      <c r="CG127" s="214"/>
      <c r="CH127" s="214"/>
      <c r="CI127" s="214"/>
      <c r="CJ127" s="236"/>
      <c r="CK127" s="1039"/>
      <c r="CL127" s="1026"/>
      <c r="CM127" s="1026"/>
      <c r="CN127" s="1026"/>
      <c r="CO127" s="1027"/>
      <c r="CP127" s="938" t="s">
        <v>467</v>
      </c>
      <c r="CQ127" s="939"/>
      <c r="CR127" s="939"/>
      <c r="CS127" s="939"/>
      <c r="CT127" s="939"/>
      <c r="CU127" s="939"/>
      <c r="CV127" s="939"/>
      <c r="CW127" s="939"/>
      <c r="CX127" s="939"/>
      <c r="CY127" s="939"/>
      <c r="CZ127" s="939"/>
      <c r="DA127" s="939"/>
      <c r="DB127" s="939"/>
      <c r="DC127" s="939"/>
      <c r="DD127" s="939"/>
      <c r="DE127" s="939"/>
      <c r="DF127" s="940"/>
      <c r="DG127" s="941" t="s">
        <v>122</v>
      </c>
      <c r="DH127" s="942"/>
      <c r="DI127" s="942"/>
      <c r="DJ127" s="942"/>
      <c r="DK127" s="942"/>
      <c r="DL127" s="942" t="s">
        <v>122</v>
      </c>
      <c r="DM127" s="942"/>
      <c r="DN127" s="942"/>
      <c r="DO127" s="942"/>
      <c r="DP127" s="942"/>
      <c r="DQ127" s="942" t="s">
        <v>122</v>
      </c>
      <c r="DR127" s="942"/>
      <c r="DS127" s="942"/>
      <c r="DT127" s="942"/>
      <c r="DU127" s="942"/>
      <c r="DV127" s="943" t="s">
        <v>122</v>
      </c>
      <c r="DW127" s="943"/>
      <c r="DX127" s="943"/>
      <c r="DY127" s="943"/>
      <c r="DZ127" s="944"/>
    </row>
    <row r="128" spans="1:130" s="212" customFormat="1" ht="26.25" customHeight="1" thickBot="1" x14ac:dyDescent="0.2">
      <c r="A128" s="1057" t="s">
        <v>468</v>
      </c>
      <c r="B128" s="1058"/>
      <c r="C128" s="1058"/>
      <c r="D128" s="1058"/>
      <c r="E128" s="1058"/>
      <c r="F128" s="1058"/>
      <c r="G128" s="1058"/>
      <c r="H128" s="1058"/>
      <c r="I128" s="1058"/>
      <c r="J128" s="1058"/>
      <c r="K128" s="1058"/>
      <c r="L128" s="1058"/>
      <c r="M128" s="1058"/>
      <c r="N128" s="1058"/>
      <c r="O128" s="1058"/>
      <c r="P128" s="1058"/>
      <c r="Q128" s="1058"/>
      <c r="R128" s="1058"/>
      <c r="S128" s="1058"/>
      <c r="T128" s="1058"/>
      <c r="U128" s="1058"/>
      <c r="V128" s="1058"/>
      <c r="W128" s="1059" t="s">
        <v>469</v>
      </c>
      <c r="X128" s="1059"/>
      <c r="Y128" s="1059"/>
      <c r="Z128" s="1060"/>
      <c r="AA128" s="1061">
        <v>44448</v>
      </c>
      <c r="AB128" s="1062"/>
      <c r="AC128" s="1062"/>
      <c r="AD128" s="1062"/>
      <c r="AE128" s="1063"/>
      <c r="AF128" s="1064">
        <v>29550</v>
      </c>
      <c r="AG128" s="1062"/>
      <c r="AH128" s="1062"/>
      <c r="AI128" s="1062"/>
      <c r="AJ128" s="1063"/>
      <c r="AK128" s="1064">
        <v>28803</v>
      </c>
      <c r="AL128" s="1062"/>
      <c r="AM128" s="1062"/>
      <c r="AN128" s="1062"/>
      <c r="AO128" s="1063"/>
      <c r="AP128" s="1065"/>
      <c r="AQ128" s="1066"/>
      <c r="AR128" s="1066"/>
      <c r="AS128" s="1066"/>
      <c r="AT128" s="1067"/>
      <c r="AU128" s="214"/>
      <c r="AV128" s="214"/>
      <c r="AW128" s="214"/>
      <c r="AX128" s="912" t="s">
        <v>470</v>
      </c>
      <c r="AY128" s="913"/>
      <c r="AZ128" s="913"/>
      <c r="BA128" s="913"/>
      <c r="BB128" s="913"/>
      <c r="BC128" s="913"/>
      <c r="BD128" s="913"/>
      <c r="BE128" s="914"/>
      <c r="BF128" s="1068" t="s">
        <v>122</v>
      </c>
      <c r="BG128" s="1069"/>
      <c r="BH128" s="1069"/>
      <c r="BI128" s="1069"/>
      <c r="BJ128" s="1069"/>
      <c r="BK128" s="1069"/>
      <c r="BL128" s="1070"/>
      <c r="BM128" s="1068">
        <v>14.55</v>
      </c>
      <c r="BN128" s="1069"/>
      <c r="BO128" s="1069"/>
      <c r="BP128" s="1069"/>
      <c r="BQ128" s="1069"/>
      <c r="BR128" s="1069"/>
      <c r="BS128" s="1070"/>
      <c r="BT128" s="1068">
        <v>20</v>
      </c>
      <c r="BU128" s="1069"/>
      <c r="BV128" s="1069"/>
      <c r="BW128" s="1069"/>
      <c r="BX128" s="1069"/>
      <c r="BY128" s="1069"/>
      <c r="BZ128" s="1092"/>
      <c r="CA128" s="237"/>
      <c r="CB128" s="237"/>
      <c r="CC128" s="237"/>
      <c r="CD128" s="237"/>
      <c r="CE128" s="237"/>
      <c r="CF128" s="237"/>
      <c r="CG128" s="214"/>
      <c r="CH128" s="214"/>
      <c r="CI128" s="214"/>
      <c r="CJ128" s="236"/>
      <c r="CK128" s="1040"/>
      <c r="CL128" s="1041"/>
      <c r="CM128" s="1041"/>
      <c r="CN128" s="1041"/>
      <c r="CO128" s="1042"/>
      <c r="CP128" s="1051" t="s">
        <v>471</v>
      </c>
      <c r="CQ128" s="739"/>
      <c r="CR128" s="739"/>
      <c r="CS128" s="739"/>
      <c r="CT128" s="739"/>
      <c r="CU128" s="739"/>
      <c r="CV128" s="739"/>
      <c r="CW128" s="739"/>
      <c r="CX128" s="739"/>
      <c r="CY128" s="739"/>
      <c r="CZ128" s="739"/>
      <c r="DA128" s="739"/>
      <c r="DB128" s="739"/>
      <c r="DC128" s="739"/>
      <c r="DD128" s="739"/>
      <c r="DE128" s="739"/>
      <c r="DF128" s="1052"/>
      <c r="DG128" s="1053" t="s">
        <v>122</v>
      </c>
      <c r="DH128" s="1054"/>
      <c r="DI128" s="1054"/>
      <c r="DJ128" s="1054"/>
      <c r="DK128" s="1054"/>
      <c r="DL128" s="1054" t="s">
        <v>122</v>
      </c>
      <c r="DM128" s="1054"/>
      <c r="DN128" s="1054"/>
      <c r="DO128" s="1054"/>
      <c r="DP128" s="1054"/>
      <c r="DQ128" s="1054" t="s">
        <v>122</v>
      </c>
      <c r="DR128" s="1054"/>
      <c r="DS128" s="1054"/>
      <c r="DT128" s="1054"/>
      <c r="DU128" s="1054"/>
      <c r="DV128" s="1055" t="s">
        <v>122</v>
      </c>
      <c r="DW128" s="1055"/>
      <c r="DX128" s="1055"/>
      <c r="DY128" s="1055"/>
      <c r="DZ128" s="1056"/>
    </row>
    <row r="129" spans="1:131" s="212" customFormat="1" ht="26.25" customHeight="1" x14ac:dyDescent="0.15">
      <c r="A129" s="950" t="s">
        <v>102</v>
      </c>
      <c r="B129" s="951"/>
      <c r="C129" s="951"/>
      <c r="D129" s="951"/>
      <c r="E129" s="951"/>
      <c r="F129" s="951"/>
      <c r="G129" s="951"/>
      <c r="H129" s="951"/>
      <c r="I129" s="951"/>
      <c r="J129" s="951"/>
      <c r="K129" s="951"/>
      <c r="L129" s="951"/>
      <c r="M129" s="951"/>
      <c r="N129" s="951"/>
      <c r="O129" s="951"/>
      <c r="P129" s="951"/>
      <c r="Q129" s="951"/>
      <c r="R129" s="951"/>
      <c r="S129" s="951"/>
      <c r="T129" s="951"/>
      <c r="U129" s="951"/>
      <c r="V129" s="951"/>
      <c r="W129" s="1086" t="s">
        <v>472</v>
      </c>
      <c r="X129" s="1087"/>
      <c r="Y129" s="1087"/>
      <c r="Z129" s="1088"/>
      <c r="AA129" s="974">
        <v>5615965</v>
      </c>
      <c r="AB129" s="975"/>
      <c r="AC129" s="975"/>
      <c r="AD129" s="975"/>
      <c r="AE129" s="976"/>
      <c r="AF129" s="977">
        <v>5671331</v>
      </c>
      <c r="AG129" s="975"/>
      <c r="AH129" s="975"/>
      <c r="AI129" s="975"/>
      <c r="AJ129" s="976"/>
      <c r="AK129" s="977">
        <v>5778671</v>
      </c>
      <c r="AL129" s="975"/>
      <c r="AM129" s="975"/>
      <c r="AN129" s="975"/>
      <c r="AO129" s="976"/>
      <c r="AP129" s="1089"/>
      <c r="AQ129" s="1090"/>
      <c r="AR129" s="1090"/>
      <c r="AS129" s="1090"/>
      <c r="AT129" s="1091"/>
      <c r="AU129" s="215"/>
      <c r="AV129" s="215"/>
      <c r="AW129" s="215"/>
      <c r="AX129" s="1081" t="s">
        <v>473</v>
      </c>
      <c r="AY129" s="939"/>
      <c r="AZ129" s="939"/>
      <c r="BA129" s="939"/>
      <c r="BB129" s="939"/>
      <c r="BC129" s="939"/>
      <c r="BD129" s="939"/>
      <c r="BE129" s="940"/>
      <c r="BF129" s="1082" t="s">
        <v>122</v>
      </c>
      <c r="BG129" s="1083"/>
      <c r="BH129" s="1083"/>
      <c r="BI129" s="1083"/>
      <c r="BJ129" s="1083"/>
      <c r="BK129" s="1083"/>
      <c r="BL129" s="1084"/>
      <c r="BM129" s="1082">
        <v>19.55</v>
      </c>
      <c r="BN129" s="1083"/>
      <c r="BO129" s="1083"/>
      <c r="BP129" s="1083"/>
      <c r="BQ129" s="1083"/>
      <c r="BR129" s="1083"/>
      <c r="BS129" s="1084"/>
      <c r="BT129" s="1082">
        <v>30</v>
      </c>
      <c r="BU129" s="1083"/>
      <c r="BV129" s="1083"/>
      <c r="BW129" s="1083"/>
      <c r="BX129" s="1083"/>
      <c r="BY129" s="1083"/>
      <c r="BZ129" s="1085"/>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950" t="s">
        <v>474</v>
      </c>
      <c r="B130" s="951"/>
      <c r="C130" s="951"/>
      <c r="D130" s="951"/>
      <c r="E130" s="951"/>
      <c r="F130" s="951"/>
      <c r="G130" s="951"/>
      <c r="H130" s="951"/>
      <c r="I130" s="951"/>
      <c r="J130" s="951"/>
      <c r="K130" s="951"/>
      <c r="L130" s="951"/>
      <c r="M130" s="951"/>
      <c r="N130" s="951"/>
      <c r="O130" s="951"/>
      <c r="P130" s="951"/>
      <c r="Q130" s="951"/>
      <c r="R130" s="951"/>
      <c r="S130" s="951"/>
      <c r="T130" s="951"/>
      <c r="U130" s="951"/>
      <c r="V130" s="951"/>
      <c r="W130" s="1086" t="s">
        <v>475</v>
      </c>
      <c r="X130" s="1087"/>
      <c r="Y130" s="1087"/>
      <c r="Z130" s="1088"/>
      <c r="AA130" s="974">
        <v>1070498</v>
      </c>
      <c r="AB130" s="975"/>
      <c r="AC130" s="975"/>
      <c r="AD130" s="975"/>
      <c r="AE130" s="976"/>
      <c r="AF130" s="977">
        <v>1043286</v>
      </c>
      <c r="AG130" s="975"/>
      <c r="AH130" s="975"/>
      <c r="AI130" s="975"/>
      <c r="AJ130" s="976"/>
      <c r="AK130" s="977">
        <v>1021759</v>
      </c>
      <c r="AL130" s="975"/>
      <c r="AM130" s="975"/>
      <c r="AN130" s="975"/>
      <c r="AO130" s="976"/>
      <c r="AP130" s="1089"/>
      <c r="AQ130" s="1090"/>
      <c r="AR130" s="1090"/>
      <c r="AS130" s="1090"/>
      <c r="AT130" s="1091"/>
      <c r="AU130" s="215"/>
      <c r="AV130" s="215"/>
      <c r="AW130" s="215"/>
      <c r="AX130" s="1081" t="s">
        <v>476</v>
      </c>
      <c r="AY130" s="939"/>
      <c r="AZ130" s="939"/>
      <c r="BA130" s="939"/>
      <c r="BB130" s="939"/>
      <c r="BC130" s="939"/>
      <c r="BD130" s="939"/>
      <c r="BE130" s="940"/>
      <c r="BF130" s="1117">
        <v>7.2</v>
      </c>
      <c r="BG130" s="1118"/>
      <c r="BH130" s="1118"/>
      <c r="BI130" s="1118"/>
      <c r="BJ130" s="1118"/>
      <c r="BK130" s="1118"/>
      <c r="BL130" s="1119"/>
      <c r="BM130" s="1117">
        <v>25</v>
      </c>
      <c r="BN130" s="1118"/>
      <c r="BO130" s="1118"/>
      <c r="BP130" s="1118"/>
      <c r="BQ130" s="1118"/>
      <c r="BR130" s="1118"/>
      <c r="BS130" s="1119"/>
      <c r="BT130" s="1117">
        <v>35</v>
      </c>
      <c r="BU130" s="1118"/>
      <c r="BV130" s="1118"/>
      <c r="BW130" s="1118"/>
      <c r="BX130" s="1118"/>
      <c r="BY130" s="1118"/>
      <c r="BZ130" s="1120"/>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1121"/>
      <c r="B131" s="1122"/>
      <c r="C131" s="1122"/>
      <c r="D131" s="1122"/>
      <c r="E131" s="1122"/>
      <c r="F131" s="1122"/>
      <c r="G131" s="1122"/>
      <c r="H131" s="1122"/>
      <c r="I131" s="1122"/>
      <c r="J131" s="1122"/>
      <c r="K131" s="1122"/>
      <c r="L131" s="1122"/>
      <c r="M131" s="1122"/>
      <c r="N131" s="1122"/>
      <c r="O131" s="1122"/>
      <c r="P131" s="1122"/>
      <c r="Q131" s="1122"/>
      <c r="R131" s="1122"/>
      <c r="S131" s="1122"/>
      <c r="T131" s="1122"/>
      <c r="U131" s="1122"/>
      <c r="V131" s="1122"/>
      <c r="W131" s="1123" t="s">
        <v>477</v>
      </c>
      <c r="X131" s="1124"/>
      <c r="Y131" s="1124"/>
      <c r="Z131" s="1125"/>
      <c r="AA131" s="1020">
        <v>4545467</v>
      </c>
      <c r="AB131" s="1002"/>
      <c r="AC131" s="1002"/>
      <c r="AD131" s="1002"/>
      <c r="AE131" s="1003"/>
      <c r="AF131" s="1001">
        <v>4628045</v>
      </c>
      <c r="AG131" s="1002"/>
      <c r="AH131" s="1002"/>
      <c r="AI131" s="1002"/>
      <c r="AJ131" s="1003"/>
      <c r="AK131" s="1001">
        <v>4756912</v>
      </c>
      <c r="AL131" s="1002"/>
      <c r="AM131" s="1002"/>
      <c r="AN131" s="1002"/>
      <c r="AO131" s="1003"/>
      <c r="AP131" s="1126"/>
      <c r="AQ131" s="1127"/>
      <c r="AR131" s="1127"/>
      <c r="AS131" s="1127"/>
      <c r="AT131" s="1128"/>
      <c r="AU131" s="215"/>
      <c r="AV131" s="215"/>
      <c r="AW131" s="215"/>
      <c r="AX131" s="1099" t="s">
        <v>478</v>
      </c>
      <c r="AY131" s="739"/>
      <c r="AZ131" s="739"/>
      <c r="BA131" s="739"/>
      <c r="BB131" s="739"/>
      <c r="BC131" s="739"/>
      <c r="BD131" s="739"/>
      <c r="BE131" s="1052"/>
      <c r="BF131" s="1100">
        <v>13</v>
      </c>
      <c r="BG131" s="1101"/>
      <c r="BH131" s="1101"/>
      <c r="BI131" s="1101"/>
      <c r="BJ131" s="1101"/>
      <c r="BK131" s="1101"/>
      <c r="BL131" s="1102"/>
      <c r="BM131" s="1100">
        <v>350</v>
      </c>
      <c r="BN131" s="1101"/>
      <c r="BO131" s="1101"/>
      <c r="BP131" s="1101"/>
      <c r="BQ131" s="1101"/>
      <c r="BR131" s="1101"/>
      <c r="BS131" s="1102"/>
      <c r="BT131" s="1103"/>
      <c r="BU131" s="1104"/>
      <c r="BV131" s="1104"/>
      <c r="BW131" s="1104"/>
      <c r="BX131" s="1104"/>
      <c r="BY131" s="1104"/>
      <c r="BZ131" s="1105"/>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1106" t="s">
        <v>479</v>
      </c>
      <c r="B132" s="1107"/>
      <c r="C132" s="1107"/>
      <c r="D132" s="1107"/>
      <c r="E132" s="1107"/>
      <c r="F132" s="1107"/>
      <c r="G132" s="1107"/>
      <c r="H132" s="1107"/>
      <c r="I132" s="1107"/>
      <c r="J132" s="1107"/>
      <c r="K132" s="1107"/>
      <c r="L132" s="1107"/>
      <c r="M132" s="1107"/>
      <c r="N132" s="1107"/>
      <c r="O132" s="1107"/>
      <c r="P132" s="1107"/>
      <c r="Q132" s="1107"/>
      <c r="R132" s="1107"/>
      <c r="S132" s="1107"/>
      <c r="T132" s="1107"/>
      <c r="U132" s="1107"/>
      <c r="V132" s="1110" t="s">
        <v>480</v>
      </c>
      <c r="W132" s="1110"/>
      <c r="X132" s="1110"/>
      <c r="Y132" s="1110"/>
      <c r="Z132" s="1111"/>
      <c r="AA132" s="1112">
        <v>8.8133298510000007</v>
      </c>
      <c r="AB132" s="1113"/>
      <c r="AC132" s="1113"/>
      <c r="AD132" s="1113"/>
      <c r="AE132" s="1114"/>
      <c r="AF132" s="1115">
        <v>7.3034510250000002</v>
      </c>
      <c r="AG132" s="1113"/>
      <c r="AH132" s="1113"/>
      <c r="AI132" s="1113"/>
      <c r="AJ132" s="1114"/>
      <c r="AK132" s="1115">
        <v>5.7694314970000002</v>
      </c>
      <c r="AL132" s="1113"/>
      <c r="AM132" s="1113"/>
      <c r="AN132" s="1113"/>
      <c r="AO132" s="1114"/>
      <c r="AP132" s="1017"/>
      <c r="AQ132" s="1018"/>
      <c r="AR132" s="1018"/>
      <c r="AS132" s="1018"/>
      <c r="AT132" s="1116"/>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1108"/>
      <c r="B133" s="1109"/>
      <c r="C133" s="1109"/>
      <c r="D133" s="1109"/>
      <c r="E133" s="1109"/>
      <c r="F133" s="1109"/>
      <c r="G133" s="1109"/>
      <c r="H133" s="1109"/>
      <c r="I133" s="1109"/>
      <c r="J133" s="1109"/>
      <c r="K133" s="1109"/>
      <c r="L133" s="1109"/>
      <c r="M133" s="1109"/>
      <c r="N133" s="1109"/>
      <c r="O133" s="1109"/>
      <c r="P133" s="1109"/>
      <c r="Q133" s="1109"/>
      <c r="R133" s="1109"/>
      <c r="S133" s="1109"/>
      <c r="T133" s="1109"/>
      <c r="U133" s="1109"/>
      <c r="V133" s="1093" t="s">
        <v>481</v>
      </c>
      <c r="W133" s="1093"/>
      <c r="X133" s="1093"/>
      <c r="Y133" s="1093"/>
      <c r="Z133" s="1094"/>
      <c r="AA133" s="1095">
        <v>7.9</v>
      </c>
      <c r="AB133" s="1096"/>
      <c r="AC133" s="1096"/>
      <c r="AD133" s="1096"/>
      <c r="AE133" s="1097"/>
      <c r="AF133" s="1095">
        <v>8</v>
      </c>
      <c r="AG133" s="1096"/>
      <c r="AH133" s="1096"/>
      <c r="AI133" s="1096"/>
      <c r="AJ133" s="1097"/>
      <c r="AK133" s="1095">
        <v>7.2</v>
      </c>
      <c r="AL133" s="1096"/>
      <c r="AM133" s="1096"/>
      <c r="AN133" s="1096"/>
      <c r="AO133" s="1097"/>
      <c r="AP133" s="1044"/>
      <c r="AQ133" s="1045"/>
      <c r="AR133" s="1045"/>
      <c r="AS133" s="1045"/>
      <c r="AT133" s="1098"/>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3qA3lM35vI/UnXKSnExQNC74AoZsivf23y8VGmPgLtCsNirfDkhRLcz4yQtBy9Ro2ndT/YOYgdMVkBpoqIAWEQ==" saltValue="L1VnrQqFHRNLodQTp7is4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rintOptions horizontalCentered="1" verticalCentered="1"/>
  <pageMargins left="0" right="0" top="0" bottom="0" header="0" footer="0"/>
  <pageSetup paperSize="9" scale="20" orientation="landscape" r:id="rId1"/>
  <headerFooter alignWithMargins="0">
    <oddFooter>&amp;C&amp;P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482</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g8ZPaMA8mlnkFia/60+IS1j8fSxuVvVaLCe0bjZ+vMxjGkScDAFYFanPrixeoldcSmHTgTC8LCm/xGFzVBW23g==" saltValue="quTWEHwKLtSGSJfmRYa40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Nqsjou3cwdaB+XOxx1OTd7ANnBp9IYyfVDONpSnXx/osuAZDpwLz3ih2Y+wrEhWKwvCUI1YLgn4vzoq+h5b0iw==" saltValue="PZOz3gTslxr+O/qw/lY1rg=="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67"/>
  <sheetViews>
    <sheetView showGridLines="0" view="pageBreakPreview" zoomScale="70" zoomScaleSheetLayoutView="70"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483</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484</v>
      </c>
      <c r="AL6" s="248"/>
      <c r="AM6" s="248"/>
      <c r="AN6" s="248"/>
    </row>
    <row r="7" spans="1:46" ht="13.5" customHeight="1" x14ac:dyDescent="0.15">
      <c r="A7" s="247"/>
      <c r="AK7" s="250"/>
      <c r="AL7" s="251"/>
      <c r="AM7" s="251"/>
      <c r="AN7" s="252"/>
      <c r="AO7" s="1130" t="s">
        <v>485</v>
      </c>
      <c r="AP7" s="253"/>
      <c r="AQ7" s="254" t="s">
        <v>486</v>
      </c>
      <c r="AR7" s="255"/>
    </row>
    <row r="8" spans="1:46" x14ac:dyDescent="0.15">
      <c r="A8" s="247"/>
      <c r="AK8" s="256"/>
      <c r="AL8" s="257"/>
      <c r="AM8" s="257"/>
      <c r="AN8" s="258"/>
      <c r="AO8" s="1131"/>
      <c r="AP8" s="259" t="s">
        <v>487</v>
      </c>
      <c r="AQ8" s="260" t="s">
        <v>488</v>
      </c>
      <c r="AR8" s="261" t="s">
        <v>489</v>
      </c>
    </row>
    <row r="9" spans="1:46" x14ac:dyDescent="0.15">
      <c r="A9" s="247"/>
      <c r="AK9" s="1132" t="s">
        <v>490</v>
      </c>
      <c r="AL9" s="1133"/>
      <c r="AM9" s="1133"/>
      <c r="AN9" s="1134"/>
      <c r="AO9" s="262">
        <v>1622860</v>
      </c>
      <c r="AP9" s="262">
        <v>126087</v>
      </c>
      <c r="AQ9" s="263">
        <v>118131</v>
      </c>
      <c r="AR9" s="264">
        <v>6.7</v>
      </c>
    </row>
    <row r="10" spans="1:46" ht="13.5" customHeight="1" x14ac:dyDescent="0.15">
      <c r="A10" s="247"/>
      <c r="AK10" s="1132" t="s">
        <v>491</v>
      </c>
      <c r="AL10" s="1133"/>
      <c r="AM10" s="1133"/>
      <c r="AN10" s="1134"/>
      <c r="AO10" s="265">
        <v>246660</v>
      </c>
      <c r="AP10" s="265">
        <v>19164</v>
      </c>
      <c r="AQ10" s="266">
        <v>19338</v>
      </c>
      <c r="AR10" s="267">
        <v>-0.9</v>
      </c>
    </row>
    <row r="11" spans="1:46" ht="13.5" customHeight="1" x14ac:dyDescent="0.15">
      <c r="A11" s="247"/>
      <c r="AK11" s="1132" t="s">
        <v>492</v>
      </c>
      <c r="AL11" s="1133"/>
      <c r="AM11" s="1133"/>
      <c r="AN11" s="1134"/>
      <c r="AO11" s="265" t="s">
        <v>493</v>
      </c>
      <c r="AP11" s="265" t="s">
        <v>493</v>
      </c>
      <c r="AQ11" s="266">
        <v>1486</v>
      </c>
      <c r="AR11" s="267" t="s">
        <v>493</v>
      </c>
    </row>
    <row r="12" spans="1:46" ht="13.5" customHeight="1" x14ac:dyDescent="0.15">
      <c r="A12" s="247"/>
      <c r="AK12" s="1132" t="s">
        <v>494</v>
      </c>
      <c r="AL12" s="1133"/>
      <c r="AM12" s="1133"/>
      <c r="AN12" s="1134"/>
      <c r="AO12" s="265" t="s">
        <v>493</v>
      </c>
      <c r="AP12" s="265" t="s">
        <v>493</v>
      </c>
      <c r="AQ12" s="266" t="s">
        <v>493</v>
      </c>
      <c r="AR12" s="267" t="s">
        <v>493</v>
      </c>
    </row>
    <row r="13" spans="1:46" ht="13.5" customHeight="1" x14ac:dyDescent="0.15">
      <c r="A13" s="247"/>
      <c r="AK13" s="1132" t="s">
        <v>495</v>
      </c>
      <c r="AL13" s="1133"/>
      <c r="AM13" s="1133"/>
      <c r="AN13" s="1134"/>
      <c r="AO13" s="265">
        <v>1489</v>
      </c>
      <c r="AP13" s="265">
        <v>116</v>
      </c>
      <c r="AQ13" s="266">
        <v>4880</v>
      </c>
      <c r="AR13" s="267">
        <v>-97.6</v>
      </c>
    </row>
    <row r="14" spans="1:46" ht="13.5" customHeight="1" x14ac:dyDescent="0.15">
      <c r="A14" s="247"/>
      <c r="AK14" s="1132" t="s">
        <v>496</v>
      </c>
      <c r="AL14" s="1133"/>
      <c r="AM14" s="1133"/>
      <c r="AN14" s="1134"/>
      <c r="AO14" s="265">
        <v>37176</v>
      </c>
      <c r="AP14" s="265">
        <v>2888</v>
      </c>
      <c r="AQ14" s="266">
        <v>1912</v>
      </c>
      <c r="AR14" s="267">
        <v>51</v>
      </c>
    </row>
    <row r="15" spans="1:46" ht="13.5" customHeight="1" x14ac:dyDescent="0.15">
      <c r="A15" s="247"/>
      <c r="AK15" s="1135" t="s">
        <v>497</v>
      </c>
      <c r="AL15" s="1136"/>
      <c r="AM15" s="1136"/>
      <c r="AN15" s="1137"/>
      <c r="AO15" s="265">
        <v>-64403</v>
      </c>
      <c r="AP15" s="265">
        <v>-5004</v>
      </c>
      <c r="AQ15" s="266">
        <v>-7094</v>
      </c>
      <c r="AR15" s="267">
        <v>-29.5</v>
      </c>
    </row>
    <row r="16" spans="1:46" x14ac:dyDescent="0.15">
      <c r="A16" s="247"/>
      <c r="AK16" s="1135" t="s">
        <v>177</v>
      </c>
      <c r="AL16" s="1136"/>
      <c r="AM16" s="1136"/>
      <c r="AN16" s="1137"/>
      <c r="AO16" s="265">
        <v>1843782</v>
      </c>
      <c r="AP16" s="265">
        <v>143251</v>
      </c>
      <c r="AQ16" s="266">
        <v>138653</v>
      </c>
      <c r="AR16" s="267">
        <v>3.3</v>
      </c>
    </row>
    <row r="17" spans="1:46" x14ac:dyDescent="0.15">
      <c r="A17" s="247"/>
    </row>
    <row r="18" spans="1:46" x14ac:dyDescent="0.15">
      <c r="A18" s="247"/>
      <c r="AQ18" s="268"/>
      <c r="AR18" s="268"/>
    </row>
    <row r="19" spans="1:46" x14ac:dyDescent="0.15">
      <c r="A19" s="247"/>
      <c r="AK19" s="243" t="s">
        <v>498</v>
      </c>
    </row>
    <row r="20" spans="1:46" x14ac:dyDescent="0.15">
      <c r="A20" s="247"/>
      <c r="AK20" s="269"/>
      <c r="AL20" s="270"/>
      <c r="AM20" s="270"/>
      <c r="AN20" s="271"/>
      <c r="AO20" s="272" t="s">
        <v>499</v>
      </c>
      <c r="AP20" s="273" t="s">
        <v>500</v>
      </c>
      <c r="AQ20" s="274" t="s">
        <v>501</v>
      </c>
      <c r="AR20" s="275"/>
    </row>
    <row r="21" spans="1:46" s="248" customFormat="1" x14ac:dyDescent="0.15">
      <c r="A21" s="276"/>
      <c r="AK21" s="1138" t="s">
        <v>502</v>
      </c>
      <c r="AL21" s="1139"/>
      <c r="AM21" s="1139"/>
      <c r="AN21" s="1140"/>
      <c r="AO21" s="277">
        <v>12.35</v>
      </c>
      <c r="AP21" s="278">
        <v>11.03</v>
      </c>
      <c r="AQ21" s="279">
        <v>1.32</v>
      </c>
      <c r="AS21" s="280"/>
      <c r="AT21" s="276"/>
    </row>
    <row r="22" spans="1:46" s="248" customFormat="1" x14ac:dyDescent="0.15">
      <c r="A22" s="276"/>
      <c r="AK22" s="1138" t="s">
        <v>503</v>
      </c>
      <c r="AL22" s="1139"/>
      <c r="AM22" s="1139"/>
      <c r="AN22" s="1140"/>
      <c r="AO22" s="281">
        <v>94.4</v>
      </c>
      <c r="AP22" s="282">
        <v>96.9</v>
      </c>
      <c r="AQ22" s="283">
        <v>-2.5</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29" t="s">
        <v>504</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row>
    <row r="27" spans="1:46" x14ac:dyDescent="0.15">
      <c r="A27" s="288"/>
      <c r="AS27" s="243"/>
      <c r="AT27" s="243"/>
    </row>
    <row r="28" spans="1:46" ht="17.25" x14ac:dyDescent="0.15">
      <c r="A28" s="244" t="s">
        <v>505</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506</v>
      </c>
      <c r="AL29" s="248"/>
      <c r="AM29" s="248"/>
      <c r="AN29" s="248"/>
      <c r="AS29" s="290"/>
    </row>
    <row r="30" spans="1:46" ht="13.5" customHeight="1" x14ac:dyDescent="0.15">
      <c r="A30" s="247"/>
      <c r="AK30" s="250"/>
      <c r="AL30" s="251"/>
      <c r="AM30" s="251"/>
      <c r="AN30" s="252"/>
      <c r="AO30" s="1130" t="s">
        <v>485</v>
      </c>
      <c r="AP30" s="253"/>
      <c r="AQ30" s="254" t="s">
        <v>486</v>
      </c>
      <c r="AR30" s="255"/>
    </row>
    <row r="31" spans="1:46" x14ac:dyDescent="0.15">
      <c r="A31" s="247"/>
      <c r="AK31" s="256"/>
      <c r="AL31" s="257"/>
      <c r="AM31" s="257"/>
      <c r="AN31" s="258"/>
      <c r="AO31" s="1131"/>
      <c r="AP31" s="259" t="s">
        <v>487</v>
      </c>
      <c r="AQ31" s="260" t="s">
        <v>488</v>
      </c>
      <c r="AR31" s="261" t="s">
        <v>489</v>
      </c>
    </row>
    <row r="32" spans="1:46" ht="27" customHeight="1" x14ac:dyDescent="0.15">
      <c r="A32" s="247"/>
      <c r="AK32" s="1146" t="s">
        <v>507</v>
      </c>
      <c r="AL32" s="1147"/>
      <c r="AM32" s="1147"/>
      <c r="AN32" s="1148"/>
      <c r="AO32" s="291">
        <v>919178</v>
      </c>
      <c r="AP32" s="291">
        <v>71415</v>
      </c>
      <c r="AQ32" s="292">
        <v>59716</v>
      </c>
      <c r="AR32" s="293">
        <v>19.600000000000001</v>
      </c>
    </row>
    <row r="33" spans="1:46" ht="13.5" customHeight="1" x14ac:dyDescent="0.15">
      <c r="A33" s="247"/>
      <c r="AK33" s="1146" t="s">
        <v>508</v>
      </c>
      <c r="AL33" s="1147"/>
      <c r="AM33" s="1147"/>
      <c r="AN33" s="1148"/>
      <c r="AO33" s="291" t="s">
        <v>493</v>
      </c>
      <c r="AP33" s="291" t="s">
        <v>493</v>
      </c>
      <c r="AQ33" s="292" t="s">
        <v>493</v>
      </c>
      <c r="AR33" s="293" t="s">
        <v>493</v>
      </c>
    </row>
    <row r="34" spans="1:46" ht="27" customHeight="1" x14ac:dyDescent="0.15">
      <c r="A34" s="247"/>
      <c r="AK34" s="1146" t="s">
        <v>509</v>
      </c>
      <c r="AL34" s="1147"/>
      <c r="AM34" s="1147"/>
      <c r="AN34" s="1148"/>
      <c r="AO34" s="291" t="s">
        <v>493</v>
      </c>
      <c r="AP34" s="291" t="s">
        <v>493</v>
      </c>
      <c r="AQ34" s="292" t="s">
        <v>493</v>
      </c>
      <c r="AR34" s="293" t="s">
        <v>493</v>
      </c>
    </row>
    <row r="35" spans="1:46" ht="27" customHeight="1" x14ac:dyDescent="0.15">
      <c r="A35" s="247"/>
      <c r="AK35" s="1146" t="s">
        <v>510</v>
      </c>
      <c r="AL35" s="1147"/>
      <c r="AM35" s="1147"/>
      <c r="AN35" s="1148"/>
      <c r="AO35" s="291">
        <v>371455</v>
      </c>
      <c r="AP35" s="291">
        <v>28860</v>
      </c>
      <c r="AQ35" s="292">
        <v>21226</v>
      </c>
      <c r="AR35" s="293">
        <v>36</v>
      </c>
    </row>
    <row r="36" spans="1:46" ht="27" customHeight="1" x14ac:dyDescent="0.15">
      <c r="A36" s="247"/>
      <c r="AK36" s="1146" t="s">
        <v>511</v>
      </c>
      <c r="AL36" s="1147"/>
      <c r="AM36" s="1147"/>
      <c r="AN36" s="1148"/>
      <c r="AO36" s="291">
        <v>13781</v>
      </c>
      <c r="AP36" s="291">
        <v>1071</v>
      </c>
      <c r="AQ36" s="292">
        <v>5622</v>
      </c>
      <c r="AR36" s="293">
        <v>-80.900000000000006</v>
      </c>
    </row>
    <row r="37" spans="1:46" ht="13.5" customHeight="1" x14ac:dyDescent="0.15">
      <c r="A37" s="247"/>
      <c r="AK37" s="1146" t="s">
        <v>512</v>
      </c>
      <c r="AL37" s="1147"/>
      <c r="AM37" s="1147"/>
      <c r="AN37" s="1148"/>
      <c r="AO37" s="291">
        <v>20595</v>
      </c>
      <c r="AP37" s="291">
        <v>1600</v>
      </c>
      <c r="AQ37" s="292">
        <v>447</v>
      </c>
      <c r="AR37" s="293">
        <v>257.89999999999998</v>
      </c>
    </row>
    <row r="38" spans="1:46" ht="27" customHeight="1" x14ac:dyDescent="0.15">
      <c r="A38" s="247"/>
      <c r="AK38" s="1149" t="s">
        <v>513</v>
      </c>
      <c r="AL38" s="1150"/>
      <c r="AM38" s="1150"/>
      <c r="AN38" s="1151"/>
      <c r="AO38" s="294" t="s">
        <v>493</v>
      </c>
      <c r="AP38" s="294" t="s">
        <v>493</v>
      </c>
      <c r="AQ38" s="295">
        <v>23</v>
      </c>
      <c r="AR38" s="283" t="s">
        <v>493</v>
      </c>
      <c r="AS38" s="290"/>
    </row>
    <row r="39" spans="1:46" x14ac:dyDescent="0.15">
      <c r="A39" s="247"/>
      <c r="AK39" s="1149" t="s">
        <v>514</v>
      </c>
      <c r="AL39" s="1150"/>
      <c r="AM39" s="1150"/>
      <c r="AN39" s="1151"/>
      <c r="AO39" s="291">
        <v>-28803</v>
      </c>
      <c r="AP39" s="291">
        <v>-2238</v>
      </c>
      <c r="AQ39" s="292">
        <v>-1646</v>
      </c>
      <c r="AR39" s="293">
        <v>36</v>
      </c>
      <c r="AS39" s="290"/>
    </row>
    <row r="40" spans="1:46" ht="27" customHeight="1" x14ac:dyDescent="0.15">
      <c r="A40" s="247"/>
      <c r="AK40" s="1146" t="s">
        <v>515</v>
      </c>
      <c r="AL40" s="1147"/>
      <c r="AM40" s="1147"/>
      <c r="AN40" s="1148"/>
      <c r="AO40" s="291">
        <v>-1021759</v>
      </c>
      <c r="AP40" s="291">
        <v>-79385</v>
      </c>
      <c r="AQ40" s="292">
        <v>-57881</v>
      </c>
      <c r="AR40" s="293">
        <v>37.200000000000003</v>
      </c>
      <c r="AS40" s="290"/>
    </row>
    <row r="41" spans="1:46" x14ac:dyDescent="0.15">
      <c r="A41" s="247"/>
      <c r="AK41" s="1152" t="s">
        <v>287</v>
      </c>
      <c r="AL41" s="1153"/>
      <c r="AM41" s="1153"/>
      <c r="AN41" s="1154"/>
      <c r="AO41" s="291">
        <v>274447</v>
      </c>
      <c r="AP41" s="291">
        <v>21323</v>
      </c>
      <c r="AQ41" s="292">
        <v>27507</v>
      </c>
      <c r="AR41" s="293">
        <v>-22.5</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516</v>
      </c>
    </row>
    <row r="48" spans="1:46" x14ac:dyDescent="0.15">
      <c r="A48" s="247"/>
      <c r="AK48" s="301" t="s">
        <v>517</v>
      </c>
      <c r="AL48" s="301"/>
      <c r="AM48" s="301"/>
      <c r="AN48" s="301"/>
      <c r="AO48" s="301"/>
      <c r="AP48" s="301"/>
      <c r="AQ48" s="302"/>
      <c r="AR48" s="301"/>
    </row>
    <row r="49" spans="1:44" ht="13.5" customHeight="1" x14ac:dyDescent="0.15">
      <c r="A49" s="247"/>
      <c r="AK49" s="303"/>
      <c r="AL49" s="304"/>
      <c r="AM49" s="1141" t="s">
        <v>485</v>
      </c>
      <c r="AN49" s="1143" t="s">
        <v>518</v>
      </c>
      <c r="AO49" s="1144"/>
      <c r="AP49" s="1144"/>
      <c r="AQ49" s="1144"/>
      <c r="AR49" s="1145"/>
    </row>
    <row r="50" spans="1:44" x14ac:dyDescent="0.15">
      <c r="A50" s="247"/>
      <c r="AK50" s="305"/>
      <c r="AL50" s="306"/>
      <c r="AM50" s="1142"/>
      <c r="AN50" s="307" t="s">
        <v>519</v>
      </c>
      <c r="AO50" s="308" t="s">
        <v>520</v>
      </c>
      <c r="AP50" s="309" t="s">
        <v>521</v>
      </c>
      <c r="AQ50" s="310" t="s">
        <v>522</v>
      </c>
      <c r="AR50" s="311" t="s">
        <v>523</v>
      </c>
    </row>
    <row r="51" spans="1:44" x14ac:dyDescent="0.15">
      <c r="A51" s="247"/>
      <c r="AK51" s="303" t="s">
        <v>524</v>
      </c>
      <c r="AL51" s="304"/>
      <c r="AM51" s="312">
        <v>1057566</v>
      </c>
      <c r="AN51" s="313">
        <v>76265</v>
      </c>
      <c r="AO51" s="314">
        <v>59.7</v>
      </c>
      <c r="AP51" s="315">
        <v>94796</v>
      </c>
      <c r="AQ51" s="316">
        <v>1.4</v>
      </c>
      <c r="AR51" s="317">
        <v>58.3</v>
      </c>
    </row>
    <row r="52" spans="1:44" x14ac:dyDescent="0.15">
      <c r="A52" s="247"/>
      <c r="AK52" s="318"/>
      <c r="AL52" s="319" t="s">
        <v>525</v>
      </c>
      <c r="AM52" s="320">
        <v>805317</v>
      </c>
      <c r="AN52" s="321">
        <v>58074</v>
      </c>
      <c r="AO52" s="322">
        <v>47.2</v>
      </c>
      <c r="AP52" s="323">
        <v>55781</v>
      </c>
      <c r="AQ52" s="324">
        <v>4.5999999999999996</v>
      </c>
      <c r="AR52" s="325">
        <v>42.6</v>
      </c>
    </row>
    <row r="53" spans="1:44" x14ac:dyDescent="0.15">
      <c r="A53" s="247"/>
      <c r="AK53" s="303" t="s">
        <v>526</v>
      </c>
      <c r="AL53" s="304"/>
      <c r="AM53" s="312">
        <v>776983</v>
      </c>
      <c r="AN53" s="313">
        <v>56760</v>
      </c>
      <c r="AO53" s="314">
        <v>-25.6</v>
      </c>
      <c r="AP53" s="315">
        <v>85942</v>
      </c>
      <c r="AQ53" s="316">
        <v>-9.3000000000000007</v>
      </c>
      <c r="AR53" s="317">
        <v>-16.3</v>
      </c>
    </row>
    <row r="54" spans="1:44" x14ac:dyDescent="0.15">
      <c r="A54" s="247"/>
      <c r="AK54" s="318"/>
      <c r="AL54" s="319" t="s">
        <v>525</v>
      </c>
      <c r="AM54" s="320">
        <v>603753</v>
      </c>
      <c r="AN54" s="321">
        <v>44105</v>
      </c>
      <c r="AO54" s="322">
        <v>-24.1</v>
      </c>
      <c r="AP54" s="323">
        <v>48630</v>
      </c>
      <c r="AQ54" s="324">
        <v>-12.8</v>
      </c>
      <c r="AR54" s="325">
        <v>-11.3</v>
      </c>
    </row>
    <row r="55" spans="1:44" x14ac:dyDescent="0.15">
      <c r="A55" s="247"/>
      <c r="AK55" s="303" t="s">
        <v>527</v>
      </c>
      <c r="AL55" s="304"/>
      <c r="AM55" s="312">
        <v>938062</v>
      </c>
      <c r="AN55" s="313">
        <v>69885</v>
      </c>
      <c r="AO55" s="314">
        <v>23.1</v>
      </c>
      <c r="AP55" s="315">
        <v>95007</v>
      </c>
      <c r="AQ55" s="316">
        <v>10.5</v>
      </c>
      <c r="AR55" s="317">
        <v>12.6</v>
      </c>
    </row>
    <row r="56" spans="1:44" x14ac:dyDescent="0.15">
      <c r="A56" s="247"/>
      <c r="AK56" s="318"/>
      <c r="AL56" s="319" t="s">
        <v>525</v>
      </c>
      <c r="AM56" s="320">
        <v>720972</v>
      </c>
      <c r="AN56" s="321">
        <v>53712</v>
      </c>
      <c r="AO56" s="322">
        <v>21.8</v>
      </c>
      <c r="AP56" s="323">
        <v>48509</v>
      </c>
      <c r="AQ56" s="324">
        <v>-0.2</v>
      </c>
      <c r="AR56" s="325">
        <v>22</v>
      </c>
    </row>
    <row r="57" spans="1:44" x14ac:dyDescent="0.15">
      <c r="A57" s="247"/>
      <c r="AK57" s="303" t="s">
        <v>528</v>
      </c>
      <c r="AL57" s="304"/>
      <c r="AM57" s="312">
        <v>2029893</v>
      </c>
      <c r="AN57" s="313">
        <v>154353</v>
      </c>
      <c r="AO57" s="314">
        <v>120.9</v>
      </c>
      <c r="AP57" s="315">
        <v>98176</v>
      </c>
      <c r="AQ57" s="316">
        <v>3.3</v>
      </c>
      <c r="AR57" s="317">
        <v>117.6</v>
      </c>
    </row>
    <row r="58" spans="1:44" x14ac:dyDescent="0.15">
      <c r="A58" s="247"/>
      <c r="AK58" s="318"/>
      <c r="AL58" s="319" t="s">
        <v>525</v>
      </c>
      <c r="AM58" s="320">
        <v>1461438</v>
      </c>
      <c r="AN58" s="321">
        <v>111128</v>
      </c>
      <c r="AO58" s="322">
        <v>106.9</v>
      </c>
      <c r="AP58" s="323">
        <v>58489</v>
      </c>
      <c r="AQ58" s="324">
        <v>20.6</v>
      </c>
      <c r="AR58" s="325">
        <v>86.3</v>
      </c>
    </row>
    <row r="59" spans="1:44" x14ac:dyDescent="0.15">
      <c r="A59" s="247"/>
      <c r="AK59" s="303" t="s">
        <v>529</v>
      </c>
      <c r="AL59" s="304"/>
      <c r="AM59" s="312">
        <v>1819992</v>
      </c>
      <c r="AN59" s="313">
        <v>141403</v>
      </c>
      <c r="AO59" s="314">
        <v>-8.4</v>
      </c>
      <c r="AP59" s="315">
        <v>119283</v>
      </c>
      <c r="AQ59" s="316">
        <v>21.5</v>
      </c>
      <c r="AR59" s="317">
        <v>-29.9</v>
      </c>
    </row>
    <row r="60" spans="1:44" x14ac:dyDescent="0.15">
      <c r="A60" s="247"/>
      <c r="AK60" s="318"/>
      <c r="AL60" s="319" t="s">
        <v>525</v>
      </c>
      <c r="AM60" s="320">
        <v>1386094</v>
      </c>
      <c r="AN60" s="321">
        <v>107691</v>
      </c>
      <c r="AO60" s="322">
        <v>-3.1</v>
      </c>
      <c r="AP60" s="323">
        <v>64747</v>
      </c>
      <c r="AQ60" s="324">
        <v>10.7</v>
      </c>
      <c r="AR60" s="325">
        <v>-13.8</v>
      </c>
    </row>
    <row r="61" spans="1:44" x14ac:dyDescent="0.15">
      <c r="A61" s="247"/>
      <c r="AK61" s="303" t="s">
        <v>530</v>
      </c>
      <c r="AL61" s="326"/>
      <c r="AM61" s="312">
        <v>1324499</v>
      </c>
      <c r="AN61" s="313">
        <v>99733</v>
      </c>
      <c r="AO61" s="314">
        <v>33.9</v>
      </c>
      <c r="AP61" s="315">
        <v>98641</v>
      </c>
      <c r="AQ61" s="327">
        <v>5.5</v>
      </c>
      <c r="AR61" s="317">
        <v>28.4</v>
      </c>
    </row>
    <row r="62" spans="1:44" x14ac:dyDescent="0.15">
      <c r="A62" s="247"/>
      <c r="AK62" s="318"/>
      <c r="AL62" s="319" t="s">
        <v>525</v>
      </c>
      <c r="AM62" s="320">
        <v>995515</v>
      </c>
      <c r="AN62" s="321">
        <v>74942</v>
      </c>
      <c r="AO62" s="322">
        <v>29.7</v>
      </c>
      <c r="AP62" s="323">
        <v>55231</v>
      </c>
      <c r="AQ62" s="324">
        <v>4.5999999999999996</v>
      </c>
      <c r="AR62" s="325">
        <v>25.1</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sheetData>
  <sheetProtection algorithmName="SHA-512" hashValue="QDWDB6UeWQGTyVZzg94NH7O4rQyI6/Zm+5xC+waQfZM7xMqD3/b3CbJbxxbUwSnCRcizhI6nxL9nBy7QLOrwiw==" saltValue="3XQXNpiLJWyKn2KMWAFRH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verticalCentered="1"/>
  <pageMargins left="0" right="0" top="0" bottom="0" header="0" footer="0"/>
  <pageSetup paperSize="9" scale="62" orientation="landscape" r:id="rId1"/>
  <headerFooter alignWithMargins="0">
    <oddFooter>&amp;C&amp;P /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482</v>
      </c>
    </row>
    <row r="121" spans="125:125" ht="13.5" hidden="1" customHeight="1" x14ac:dyDescent="0.15">
      <c r="DU121" s="241"/>
    </row>
  </sheetData>
  <sheetProtection algorithmName="SHA-512" hashValue="reaNWtFx8JJq1ATnNHoP2DMstDLrjRGvv0cqGjkpGixSf0gSJfGkPY0BcJ3CFP83hqGExhXxrJ9zC6o2wNVE5Q==" saltValue="pm5CHLsWu/htwwH+AsgHPA==" spinCount="100000" sheet="1" objects="1" scenarios="1"/>
  <dataConsolidate/>
  <phoneticPr fontId="2"/>
  <printOptions horizontalCentered="1" verticalCentered="1"/>
  <pageMargins left="0" right="0" top="0" bottom="0" header="0" footer="0"/>
  <pageSetup paperSize="9" scale="40" orientation="landscape" r:id="rId1"/>
  <headerFooter alignWithMargins="0">
    <oddFooter>&amp;C&amp;P /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482</v>
      </c>
    </row>
  </sheetData>
  <sheetProtection algorithmName="SHA-512" hashValue="7K/yBqBrAfP/qZWB9WbFrsrbUxmW8VzKSFKMIOV2Rg50i+9CQnMmZ7aL5AJjAU235+bP9oaIpG1VTqMpguJ3bg==" saltValue="T2go81PbPDJHtriOssIbaA==" spinCount="100000" sheet="1" objects="1" scenarios="1"/>
  <dataConsolidate/>
  <phoneticPr fontId="2"/>
  <printOptions horizontalCentered="1" verticalCentered="1"/>
  <pageMargins left="0" right="0" top="0" bottom="0" header="0" footer="0"/>
  <pageSetup paperSize="9" scale="40" orientation="landscape" r:id="rId1"/>
  <headerFooter alignWithMargins="0">
    <oddFooter>&amp;C&amp;P /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55" zoomScaleNormal="5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532</v>
      </c>
      <c r="G46" s="8" t="s">
        <v>533</v>
      </c>
      <c r="H46" s="8" t="s">
        <v>534</v>
      </c>
      <c r="I46" s="8" t="s">
        <v>535</v>
      </c>
      <c r="J46" s="9" t="s">
        <v>536</v>
      </c>
    </row>
    <row r="47" spans="2:10" ht="57.75" customHeight="1" x14ac:dyDescent="0.15">
      <c r="B47" s="10"/>
      <c r="C47" s="1155" t="s">
        <v>3</v>
      </c>
      <c r="D47" s="1155"/>
      <c r="E47" s="1156"/>
      <c r="F47" s="11">
        <v>43.69</v>
      </c>
      <c r="G47" s="12">
        <v>43.98</v>
      </c>
      <c r="H47" s="12">
        <v>51.34</v>
      </c>
      <c r="I47" s="12">
        <v>55.87</v>
      </c>
      <c r="J47" s="13">
        <v>61.35</v>
      </c>
    </row>
    <row r="48" spans="2:10" ht="57.75" customHeight="1" x14ac:dyDescent="0.15">
      <c r="B48" s="14"/>
      <c r="C48" s="1157" t="s">
        <v>4</v>
      </c>
      <c r="D48" s="1157"/>
      <c r="E48" s="1158"/>
      <c r="F48" s="15">
        <v>7.54</v>
      </c>
      <c r="G48" s="16">
        <v>15.47</v>
      </c>
      <c r="H48" s="16">
        <v>13.94</v>
      </c>
      <c r="I48" s="16">
        <v>9.76</v>
      </c>
      <c r="J48" s="17">
        <v>10.029999999999999</v>
      </c>
    </row>
    <row r="49" spans="2:10" ht="57.75" customHeight="1" thickBot="1" x14ac:dyDescent="0.2">
      <c r="B49" s="18"/>
      <c r="C49" s="1159" t="s">
        <v>5</v>
      </c>
      <c r="D49" s="1159"/>
      <c r="E49" s="1160"/>
      <c r="F49" s="19" t="s">
        <v>537</v>
      </c>
      <c r="G49" s="20">
        <v>8.19</v>
      </c>
      <c r="H49" s="20" t="s">
        <v>538</v>
      </c>
      <c r="I49" s="20" t="s">
        <v>539</v>
      </c>
      <c r="J49" s="21">
        <v>4.1100000000000003</v>
      </c>
    </row>
    <row r="50" spans="2:10" x14ac:dyDescent="0.15"/>
  </sheetData>
  <sheetProtection algorithmName="SHA-512" hashValue="6E2eRE05gW8i9tilLtLEuN4V74YDI6x1hm5AF3HOzCsguDf0sUanzFXif+bKHCEKjtdZndIsne/N6RK9cLUuZQ==" saltValue="fK8H5lfcvO0if3CSvyPmGg==" spinCount="100000" sheet="1" objects="1" scenarios="1"/>
  <mergeCells count="3">
    <mergeCell ref="C47:E47"/>
    <mergeCell ref="C48:E48"/>
    <mergeCell ref="C49:E49"/>
  </mergeCells>
  <phoneticPr fontId="2"/>
  <printOptions horizontalCentered="1" verticalCentered="1"/>
  <pageMargins left="0" right="0" top="0" bottom="0" header="0" footer="0"/>
  <pageSetup paperSize="9" scale="64" orientation="landscape" r:id="rId1"/>
  <headerFooter alignWithMargins="0">
    <oddFooter>&amp;C&amp;P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 </cp:lastModifiedBy>
  <cp:lastPrinted>2026-09-01T00:19:12Z</cp:lastPrinted>
  <dcterms:created xsi:type="dcterms:W3CDTF">2026-02-23T08:25:10Z</dcterms:created>
  <dcterms:modified xsi:type="dcterms:W3CDTF">2026-09-01T04:35:31Z</dcterms:modified>
  <cp:category/>
</cp:coreProperties>
</file>