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dev\git\bid_entry\07申請書\doc\ver8\reg_common\"/>
    </mc:Choice>
  </mc:AlternateContent>
  <xr:revisionPtr revIDLastSave="0" documentId="13_ncr:1_{5466D169-A78C-4215-945E-54B8ABD4D7F2}" xr6:coauthVersionLast="47" xr6:coauthVersionMax="47" xr10:uidLastSave="{00000000-0000-0000-0000-000000000000}"/>
  <workbookProtection workbookAlgorithmName="SHA-512" workbookHashValue="4UIDIEsQhpFN56g81S7NSv7pi0ZVcP72XcPXt5k9t/5OSZ9qjC5TaTDm4MBQxEE0qR6udQfg0jDRYtKSKnzpyA==" workbookSaltValue="pfTX2I6yKhJu7mDBdtV/Fw==" workbookSpinCount="100000" lockStructure="1"/>
  <bookViews>
    <workbookView xWindow="10410" yWindow="750" windowWidth="15480" windowHeight="1416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入力シート!$A$181</definedName>
    <definedName name="都道府県3">settings!$A$1</definedName>
    <definedName name="都道府県4">settings!$A$2</definedName>
    <definedName name="日付例">settings!$A$4</definedName>
    <definedName name="日付例_s">settings!$A$5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2" i="7" l="1"/>
  <c r="A181" i="7"/>
  <c r="A228" i="7"/>
  <c r="A227" i="7"/>
  <c r="A226" i="7"/>
  <c r="A225" i="7"/>
  <c r="A224" i="7"/>
  <c r="A223" i="7"/>
  <c r="A222" i="7"/>
  <c r="A221" i="7"/>
  <c r="A220" i="7"/>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87" i="7"/>
  <c r="A186" i="7"/>
  <c r="A185" i="7"/>
  <c r="A184" i="7"/>
  <c r="A183" i="7"/>
  <c r="A182"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I172" i="7" l="1"/>
  <c r="D230" i="7" l="1"/>
  <c r="S181" i="7" l="1"/>
  <c r="D183" i="7" l="1"/>
  <c r="D184" i="7" s="1"/>
  <c r="D185" i="7" s="1"/>
  <c r="D186" i="7" s="1"/>
  <c r="D187" i="7" s="1"/>
  <c r="D188" i="7" s="1"/>
  <c r="D189" i="7" s="1"/>
  <c r="D190" i="7" s="1"/>
  <c r="D191" i="7" s="1"/>
  <c r="D192" i="7" s="1"/>
  <c r="D193" i="7" s="1"/>
  <c r="D194" i="7" s="1"/>
  <c r="D195" i="7" s="1"/>
  <c r="A2" i="8" l="1"/>
  <c r="A1" i="8"/>
  <c r="D69" i="7" l="1"/>
  <c r="D71" i="7" s="1"/>
  <c r="D73" i="7" s="1"/>
  <c r="D75" i="7" s="1"/>
  <c r="D77" i="7" s="1"/>
  <c r="D79" i="7" s="1"/>
  <c r="D81" i="7" s="1"/>
  <c r="D83" i="7" s="1"/>
  <c r="D85" i="7" s="1"/>
  <c r="D87" i="7" s="1"/>
  <c r="D196" i="7" l="1"/>
  <c r="D197" i="7" s="1"/>
  <c r="D198" i="7" s="1"/>
  <c r="D199" i="7" s="1"/>
  <c r="D200" i="7" s="1"/>
  <c r="D201" i="7" s="1"/>
  <c r="D202" i="7" s="1"/>
  <c r="D203" i="7" s="1"/>
  <c r="D204" i="7" s="1"/>
  <c r="D205" i="7" s="1"/>
  <c r="D206" i="7" s="1"/>
  <c r="D207" i="7" s="1"/>
  <c r="D208" i="7" s="1"/>
  <c r="D209" i="7" s="1"/>
  <c r="D210" i="7" s="1"/>
  <c r="D211" i="7" s="1"/>
  <c r="D212" i="7" s="1"/>
  <c r="D213" i="7" s="1"/>
  <c r="D214" i="7" s="1"/>
  <c r="D215" i="7" s="1"/>
  <c r="D216" i="7" s="1"/>
  <c r="D217" i="7" s="1"/>
  <c r="D218" i="7" s="1"/>
  <c r="D219" i="7" s="1"/>
  <c r="D220" i="7" s="1"/>
  <c r="D221" i="7" s="1"/>
  <c r="D222" i="7" s="1"/>
  <c r="D223" i="7" s="1"/>
  <c r="D224" i="7" s="1"/>
  <c r="D225" i="7" s="1"/>
  <c r="D226" i="7" s="1"/>
  <c r="D227" i="7" s="1"/>
  <c r="D228" i="7" s="1"/>
  <c r="D229" i="7" s="1"/>
</calcChain>
</file>

<file path=xl/sharedStrings.xml><?xml version="1.0" encoding="utf-8"?>
<sst xmlns="http://schemas.openxmlformats.org/spreadsheetml/2006/main" count="167" uniqueCount="137">
  <si>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</si>
  <si>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</si>
  <si>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</si>
  <si>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</si>
  <si>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</si>
  <si>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</si>
  <si>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</si>
  <si>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</si>
  <si>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</si>
  <si>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</si>
  <si>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</si>
  <si>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</si>
  <si>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保有していない場合は、入力する必要はありません。</t>
    <rPh sb="0" eb="2">
      <t>ホユウ</t>
    </rPh>
    <rPh sb="7" eb="9">
      <t>バアイ</t>
    </rPh>
    <rPh sb="11" eb="13">
      <t>ニュウリョク</t>
    </rPh>
    <rPh sb="15" eb="17">
      <t>ヒツヨウ</t>
    </rPh>
    <phoneticPr fontId="5"/>
  </si>
  <si>
    <t>担当者氏名</t>
    <rPh sb="0" eb="3">
      <t>タントウシャ</t>
    </rPh>
    <rPh sb="3" eb="5">
      <t>シメイ</t>
    </rPh>
    <phoneticPr fontId="6"/>
  </si>
  <si>
    <t>担当者氏名カナ</t>
    <rPh sb="0" eb="3">
      <t>タントウシャ</t>
    </rPh>
    <rPh sb="3" eb="5">
      <t>シメイ</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</si>
  <si>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</si>
  <si>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</si>
  <si>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</si>
  <si>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</si>
  <si>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</si>
  <si>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</si>
  <si>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</si>
  <si>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希望</t>
    <rPh sb="0" eb="2">
      <t>キボウ</t>
    </rPh>
    <phoneticPr fontId="5"/>
  </si>
  <si>
    <t>地質調査</t>
    <rPh sb="0" eb="2">
      <t>チシツ</t>
    </rPh>
    <rPh sb="2" eb="4">
      <t>チョウサ</t>
    </rPh>
    <phoneticPr fontId="5"/>
  </si>
  <si>
    <t>計量証明事業者</t>
    <phoneticPr fontId="5"/>
  </si>
  <si>
    <t>土地家屋調査士</t>
    <rPh sb="0" eb="2">
      <t>トチ</t>
    </rPh>
    <rPh sb="2" eb="4">
      <t>カオク</t>
    </rPh>
    <rPh sb="4" eb="7">
      <t>チョウサシ</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</si>
  <si>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</si>
  <si>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</si>
  <si>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</si>
  <si>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</si>
  <si>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</si>
  <si>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</si>
  <si>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コンサル</t>
  </si>
  <si>
    <r>
      <t xml:space="preserve">その他 </t>
    </r>
    <r>
      <rPr>
        <sz val="11"/>
        <color rgb="FFFF0000"/>
        <rFont val="ＭＳ ゴシック"/>
        <family val="3"/>
        <charset val="128"/>
      </rPr>
      <t>*1</t>
    </r>
    <rPh sb="2" eb="3">
      <t>タ</t>
    </rPh>
    <phoneticPr fontId="5"/>
  </si>
  <si>
    <t>E.経営情報</t>
    <rPh sb="2" eb="4">
      <t>ケイエイ</t>
    </rPh>
    <rPh sb="4" eb="6">
      <t>ジョウホウ</t>
    </rPh>
    <phoneticPr fontId="5"/>
  </si>
  <si>
    <t>支店・営業所に入札・契約権限を委任する場合、(1)入札・契約権限の委任欄にリストから「する」を選択し、支店・営業所情報を入力してください。</t>
    <rPh sb="0" eb="2">
      <t>シテン</t>
    </rPh>
    <rPh sb="3" eb="6">
      <t>エイギョウショ</t>
    </rPh>
    <rPh sb="7" eb="9">
      <t>ニュウサツ</t>
    </rPh>
    <rPh sb="10" eb="12">
      <t>ケイヤク</t>
    </rPh>
    <rPh sb="12" eb="14">
      <t>ケンゲン</t>
    </rPh>
    <rPh sb="15" eb="17">
      <t>イニン</t>
    </rPh>
    <rPh sb="19" eb="21">
      <t>バアイ</t>
    </rPh>
    <rPh sb="25" eb="27">
      <t>ニュウサツ</t>
    </rPh>
    <rPh sb="28" eb="30">
      <t>ケイヤク</t>
    </rPh>
    <rPh sb="30" eb="32">
      <t>ケンゲン</t>
    </rPh>
    <rPh sb="33" eb="35">
      <t>イニン</t>
    </rPh>
    <rPh sb="35" eb="36">
      <t>ラン</t>
    </rPh>
    <rPh sb="47" eb="49">
      <t>センタク</t>
    </rPh>
    <rPh sb="51" eb="53">
      <t>シテン</t>
    </rPh>
    <rPh sb="54" eb="57">
      <t>エイギョウショ</t>
    </rPh>
    <rPh sb="57" eb="59">
      <t>ジョウホウ</t>
    </rPh>
    <rPh sb="60" eb="62">
      <t>ニュウリョク</t>
    </rPh>
    <phoneticPr fontId="5"/>
  </si>
  <si>
    <t>入札・契約権限の委任</t>
    <rPh sb="8" eb="10">
      <t>イニン</t>
    </rPh>
    <phoneticPr fontId="5"/>
  </si>
  <si>
    <t>リストから選択してください。</t>
    <phoneticPr fontId="5"/>
  </si>
  <si>
    <t>受任者役職</t>
    <rPh sb="0" eb="3">
      <t>ジュニンシャ</t>
    </rPh>
    <phoneticPr fontId="6"/>
  </si>
  <si>
    <t>受任者氏名カナ</t>
    <rPh sb="3" eb="5">
      <t>シメイ</t>
    </rPh>
    <phoneticPr fontId="6"/>
  </si>
  <si>
    <t>全角カタカナで入力してください。姓と名は１文字分空けてください。</t>
  </si>
  <si>
    <t>受任者氏名</t>
    <rPh sb="3" eb="5">
      <t>シメイ</t>
    </rPh>
    <phoneticPr fontId="6"/>
  </si>
  <si>
    <t>姓と名は１文字分空けてください。</t>
  </si>
  <si>
    <t>この申請書の事務手続きをした方の情報を入力してください。申請書の確認で問い合わせをする場合があります。
行政書士に依頼している場合は、「D.行政書士情報」に入力してください。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</si>
  <si>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</si>
  <si>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</si>
  <si>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半角の数字とハイフンで入力してください。保有していない場合は、入力する必要はありません。</t>
    <phoneticPr fontId="5"/>
  </si>
  <si>
    <t>登記上の所在地</t>
    <rPh sb="0" eb="3">
      <t>トウキジョウ</t>
    </rPh>
    <rPh sb="4" eb="7">
      <t>ショザイチ</t>
    </rPh>
    <phoneticPr fontId="6"/>
  </si>
  <si>
    <t>一致する</t>
  </si>
  <si>
    <t>しない</t>
  </si>
  <si>
    <t>登録の有無</t>
    <rPh sb="0" eb="2">
      <t>トウロク</t>
    </rPh>
    <rPh sb="3" eb="5">
      <t>ウム</t>
    </rPh>
    <phoneticPr fontId="4"/>
  </si>
  <si>
    <t>登録事業名</t>
    <rPh sb="0" eb="2">
      <t>トウロク</t>
    </rPh>
    <rPh sb="2" eb="4">
      <t>ジギョウ</t>
    </rPh>
    <rPh sb="4" eb="5">
      <t>メイ</t>
    </rPh>
    <phoneticPr fontId="5"/>
  </si>
  <si>
    <t>測量一般</t>
    <phoneticPr fontId="6"/>
  </si>
  <si>
    <t>測量業者</t>
    <rPh sb="0" eb="2">
      <t>ソクリョウ</t>
    </rPh>
    <rPh sb="2" eb="4">
      <t>ギョウシャ</t>
    </rPh>
    <phoneticPr fontId="5"/>
  </si>
  <si>
    <t>地図の調整</t>
    <phoneticPr fontId="6"/>
  </si>
  <si>
    <t>航空測量</t>
    <phoneticPr fontId="6"/>
  </si>
  <si>
    <t>建築士事務所</t>
    <rPh sb="0" eb="2">
      <t>ケンチク</t>
    </rPh>
    <rPh sb="2" eb="3">
      <t>シ</t>
    </rPh>
    <rPh sb="3" eb="5">
      <t>ジム</t>
    </rPh>
    <rPh sb="5" eb="6">
      <t>ショ</t>
    </rPh>
    <phoneticPr fontId="5"/>
  </si>
  <si>
    <t>意匠</t>
    <phoneticPr fontId="6"/>
  </si>
  <si>
    <t>構造</t>
    <phoneticPr fontId="6"/>
  </si>
  <si>
    <t>暖冷房</t>
    <rPh sb="0" eb="1">
      <t>ダン</t>
    </rPh>
    <rPh sb="1" eb="3">
      <t>レイボウ</t>
    </rPh>
    <phoneticPr fontId="6"/>
  </si>
  <si>
    <t>衛生</t>
  </si>
  <si>
    <t>電気</t>
  </si>
  <si>
    <t>建築積算</t>
  </si>
  <si>
    <t>調査</t>
    <phoneticPr fontId="6"/>
  </si>
  <si>
    <t>建設コンサルタント</t>
    <rPh sb="0" eb="2">
      <t>ケンセツ</t>
    </rPh>
    <phoneticPr fontId="5"/>
  </si>
  <si>
    <t>港湾及び空港</t>
    <phoneticPr fontId="6"/>
  </si>
  <si>
    <t>電力土木</t>
    <phoneticPr fontId="6"/>
  </si>
  <si>
    <t>道路</t>
    <phoneticPr fontId="6"/>
  </si>
  <si>
    <t>鉄道</t>
    <phoneticPr fontId="6"/>
  </si>
  <si>
    <t>下水道</t>
    <phoneticPr fontId="6"/>
  </si>
  <si>
    <t>農業土木</t>
    <phoneticPr fontId="6"/>
  </si>
  <si>
    <t>森林土木</t>
    <phoneticPr fontId="6"/>
  </si>
  <si>
    <t>水産土木</t>
    <phoneticPr fontId="6"/>
  </si>
  <si>
    <t>廃棄物</t>
    <phoneticPr fontId="6"/>
  </si>
  <si>
    <t>造園</t>
    <phoneticPr fontId="6"/>
  </si>
  <si>
    <t>都市計画及び地方計画</t>
    <rPh sb="2" eb="4">
      <t>ケイカク</t>
    </rPh>
    <phoneticPr fontId="6"/>
  </si>
  <si>
    <t>地質</t>
    <phoneticPr fontId="6"/>
  </si>
  <si>
    <t>土質及び基礎</t>
    <phoneticPr fontId="6"/>
  </si>
  <si>
    <t>トンネル</t>
    <phoneticPr fontId="6"/>
  </si>
  <si>
    <t>建設環境</t>
    <phoneticPr fontId="6"/>
  </si>
  <si>
    <t>電気電子</t>
    <phoneticPr fontId="6"/>
  </si>
  <si>
    <t>地質調査業者</t>
    <rPh sb="0" eb="2">
      <t>チシツ</t>
    </rPh>
    <rPh sb="2" eb="4">
      <t>チョウサ</t>
    </rPh>
    <rPh sb="4" eb="6">
      <t>ギョウシャ</t>
    </rPh>
    <phoneticPr fontId="5"/>
  </si>
  <si>
    <t>土地調査</t>
    <phoneticPr fontId="6"/>
  </si>
  <si>
    <t>補償コンサルタント</t>
    <rPh sb="0" eb="2">
      <t>ホショウ</t>
    </rPh>
    <phoneticPr fontId="5"/>
  </si>
  <si>
    <t>土地評価</t>
    <phoneticPr fontId="6"/>
  </si>
  <si>
    <t>物件</t>
    <phoneticPr fontId="6"/>
  </si>
  <si>
    <t>機械工作物</t>
    <phoneticPr fontId="6"/>
  </si>
  <si>
    <t>営業・特殊補償</t>
    <phoneticPr fontId="4"/>
  </si>
  <si>
    <t>事業損失</t>
    <phoneticPr fontId="6"/>
  </si>
  <si>
    <t>補償関連</t>
    <phoneticPr fontId="6"/>
  </si>
  <si>
    <t>総合補償</t>
    <phoneticPr fontId="6"/>
  </si>
  <si>
    <t>不動産鑑定業者</t>
    <rPh sb="0" eb="3">
      <t>フドウサン</t>
    </rPh>
    <rPh sb="3" eb="5">
      <t>カンテイ</t>
    </rPh>
    <rPh sb="5" eb="7">
      <t>ギョウシャ</t>
    </rPh>
    <phoneticPr fontId="5"/>
  </si>
  <si>
    <t>登記手続等</t>
    <rPh sb="0" eb="2">
      <t>トウキ</t>
    </rPh>
    <rPh sb="2" eb="4">
      <t>テツヅ</t>
    </rPh>
    <rPh sb="4" eb="5">
      <t>トウ</t>
    </rPh>
    <phoneticPr fontId="0"/>
  </si>
  <si>
    <t>司法書士</t>
    <rPh sb="0" eb="2">
      <t>シホウ</t>
    </rPh>
    <rPh sb="2" eb="4">
      <t>ショシ</t>
    </rPh>
    <phoneticPr fontId="5"/>
  </si>
  <si>
    <t>その他</t>
    <rPh sb="2" eb="3">
      <t>タ</t>
    </rPh>
    <phoneticPr fontId="5"/>
  </si>
  <si>
    <t>機械設備積算</t>
    <rPh sb="0" eb="2">
      <t>キカイ</t>
    </rPh>
    <rPh sb="2" eb="4">
      <t>セツビ</t>
    </rPh>
    <rPh sb="4" eb="6">
      <t>セキサン</t>
    </rPh>
    <phoneticPr fontId="20"/>
  </si>
  <si>
    <t>電気設備積算</t>
    <phoneticPr fontId="6"/>
  </si>
  <si>
    <t>河川・砂防及び海岸・海洋</t>
    <phoneticPr fontId="6"/>
  </si>
  <si>
    <t>上水道及び工業用水道</t>
    <rPh sb="0" eb="3">
      <t>ジョウスイドウ</t>
    </rPh>
    <rPh sb="3" eb="4">
      <t>オヨ</t>
    </rPh>
    <rPh sb="5" eb="7">
      <t>コウギョウ</t>
    </rPh>
    <rPh sb="7" eb="8">
      <t>ヨウ</t>
    </rPh>
    <rPh sb="8" eb="10">
      <t>スイドウ</t>
    </rPh>
    <phoneticPr fontId="4"/>
  </si>
  <si>
    <t>鋼構造及びコンクリート</t>
    <phoneticPr fontId="6"/>
  </si>
  <si>
    <t>施工計画・施工設備及び積算</t>
    <phoneticPr fontId="6"/>
  </si>
  <si>
    <t>機械</t>
    <rPh sb="0" eb="2">
      <t>キカイ</t>
    </rPh>
    <phoneticPr fontId="6"/>
  </si>
  <si>
    <t>建築関係建設
コンサルタント</t>
    <rPh sb="0" eb="1">
      <t>ケン</t>
    </rPh>
    <rPh sb="1" eb="2">
      <t>チク</t>
    </rPh>
    <rPh sb="2" eb="4">
      <t>カンケイ</t>
    </rPh>
    <rPh sb="4" eb="6">
      <t>ケンセツ</t>
    </rPh>
    <phoneticPr fontId="6"/>
  </si>
  <si>
    <t>補償関係
コンサルタント</t>
    <rPh sb="2" eb="4">
      <t>カンケイ</t>
    </rPh>
    <phoneticPr fontId="5"/>
  </si>
  <si>
    <t>土木関係建設
コンサルタント</t>
    <rPh sb="0" eb="1">
      <t>ツチ</t>
    </rPh>
    <rPh sb="1" eb="2">
      <t>モク</t>
    </rPh>
    <rPh sb="2" eb="4">
      <t>カンケイ</t>
    </rPh>
    <rPh sb="4" eb="6">
      <t>ケンセツ</t>
    </rPh>
    <phoneticPr fontId="5"/>
  </si>
  <si>
    <t>建築一般</t>
    <phoneticPr fontId="6"/>
  </si>
  <si>
    <t>測
量</t>
    <rPh sb="0" eb="1">
      <t>ハカ</t>
    </rPh>
    <rPh sb="2" eb="3">
      <t>リョウ</t>
    </rPh>
    <phoneticPr fontId="6"/>
  </si>
  <si>
    <t>不動産鑑定</t>
    <rPh sb="3" eb="5">
      <t>カンテイ</t>
    </rPh>
    <phoneticPr fontId="5"/>
  </si>
  <si>
    <t>F.業種情報</t>
    <rPh sb="2" eb="4">
      <t>ギョウシュ</t>
    </rPh>
    <rPh sb="4" eb="6">
      <t>ジョウホウ</t>
    </rPh>
    <phoneticPr fontId="5"/>
  </si>
  <si>
    <t>計量証明</t>
    <rPh sb="0" eb="4">
      <t>ケイリョウショウメイ</t>
    </rPh>
    <phoneticPr fontId="5"/>
  </si>
  <si>
    <t>その他業務の具体的内容</t>
    <phoneticPr fontId="5"/>
  </si>
  <si>
    <t>和気町 一般競争（指名競争）入札参加資格審査申請書【測量・建設コンサルタント】</t>
    <rPh sb="0" eb="3">
      <t>ワケチョウ</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ソクリョウ</t>
    </rPh>
    <rPh sb="29" eb="31">
      <t>ケンセツ</t>
    </rPh>
    <phoneticPr fontId="5"/>
  </si>
  <si>
    <t>業務区分・部門</t>
    <phoneticPr fontId="5"/>
  </si>
  <si>
    <t>業務を希望する場合、希望、登録の有無、登録番号、登録年月日欄を入力してください。
希望、登録の有無欄はリストから選択してください。</t>
    <rPh sb="0" eb="2">
      <t>ギョウム</t>
    </rPh>
    <rPh sb="3" eb="5">
      <t>キボウ</t>
    </rPh>
    <rPh sb="7" eb="9">
      <t>バアイ</t>
    </rPh>
    <rPh sb="10" eb="12">
      <t>キボウ</t>
    </rPh>
    <rPh sb="13" eb="15">
      <t>トウロク</t>
    </rPh>
    <rPh sb="16" eb="18">
      <t>ウム</t>
    </rPh>
    <rPh sb="19" eb="21">
      <t>トウロク</t>
    </rPh>
    <rPh sb="21" eb="23">
      <t>バンゴウ</t>
    </rPh>
    <rPh sb="24" eb="26">
      <t>トウロク</t>
    </rPh>
    <rPh sb="26" eb="29">
      <t>ネンガッピ</t>
    </rPh>
    <rPh sb="29" eb="30">
      <t>ラン</t>
    </rPh>
    <rPh sb="31" eb="33">
      <t>ニュウリョク</t>
    </rPh>
    <rPh sb="44" eb="46">
      <t>トウロク</t>
    </rPh>
    <rPh sb="47" eb="49">
      <t>ウム</t>
    </rPh>
    <phoneticPr fontId="6"/>
  </si>
  <si>
    <t>登録番号　例)01-012345</t>
    <rPh sb="0" eb="2">
      <t>トウロク</t>
    </rPh>
    <rPh sb="2" eb="4">
      <t>バンゴウ</t>
    </rPh>
    <rPh sb="5" eb="6">
      <t>レイ</t>
    </rPh>
    <phoneticPr fontId="4"/>
  </si>
  <si>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</si>
  <si>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</si>
  <si>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例)所長　正式名称で入力してください。</t>
    <rPh sb="10" eb="12">
      <t>ニュウリョク</t>
    </rPh>
    <phoneticPr fontId="5"/>
  </si>
  <si>
    <t>例)カブシキガイシャスズキグミ　オカヤマエイギョウショ
正式名称を全角カタカナで入力してください。支店・営業所名は、１文字空けて入力してください。</t>
    <phoneticPr fontId="5"/>
  </si>
  <si>
    <t>例)株式会社鈴木組　岡山営業所
正式名称で入力してください。支店・営業所名は、１文字空けて入力してください。</t>
    <rPh sb="2" eb="6">
      <t>カブシキガイシャ</t>
    </rPh>
    <rPh sb="6" eb="8">
      <t>スズキ</t>
    </rPh>
    <rPh sb="8" eb="9">
      <t>クミ</t>
    </rPh>
    <rPh sb="10" eb="12">
      <t>オカヤマ</t>
    </rPh>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</si>
  <si>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</si>
  <si>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常勤職員の数</t>
    <rPh sb="0" eb="2">
      <t>ジョウキン</t>
    </rPh>
    <rPh sb="2" eb="4">
      <t>ショクイン</t>
    </rPh>
    <rPh sb="5" eb="6">
      <t>カズ</t>
    </rPh>
    <phoneticPr fontId="6"/>
  </si>
  <si>
    <t>技術職員</t>
    <phoneticPr fontId="5"/>
  </si>
  <si>
    <t>事務職員</t>
    <phoneticPr fontId="5"/>
  </si>
  <si>
    <t>その他職員</t>
    <rPh sb="2" eb="3">
      <t>タ</t>
    </rPh>
    <rPh sb="3" eb="5">
      <t>ショクイン</t>
    </rPh>
    <phoneticPr fontId="6"/>
  </si>
  <si>
    <t>合計</t>
    <rPh sb="0" eb="2">
      <t>ゴウケイ</t>
    </rPh>
    <phoneticPr fontId="6"/>
  </si>
  <si>
    <r>
      <t>役職員等</t>
    </r>
    <r>
      <rPr>
        <sz val="11"/>
        <color rgb="FFFF0000"/>
        <rFont val="ＭＳ ゴシック"/>
        <family val="3"/>
        <charset val="128"/>
      </rPr>
      <t>*1</t>
    </r>
    <rPh sb="0" eb="3">
      <t>ヤクショクイン</t>
    </rPh>
    <rPh sb="3" eb="4">
      <t>トウ</t>
    </rPh>
    <phoneticPr fontId="5"/>
  </si>
  <si>
    <t>*1「役職員等」は「合計」の内数です。</t>
  </si>
  <si>
    <t>例)1000001　「-（ハイフン）」を使わず7桁の数字のみで入力してください。</t>
    <phoneticPr fontId="5"/>
  </si>
  <si>
    <t>例)カブシキガイシャスズキグミ　正式名称を全角カタカナで入力してください。</t>
    <phoneticPr fontId="5"/>
  </si>
  <si>
    <t>和気町で行われる測量・建設コンサルタントに係る競争入札に参加する資格の審査を申請します。</t>
    <rPh sb="0" eb="3">
      <t>ワケチョウ</t>
    </rPh>
    <phoneticPr fontId="5"/>
  </si>
  <si>
    <t>33_和気町</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</si>
  <si>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</si>
  <si>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例)2025/4/1、R7/4/1</t>
    <phoneticPr fontId="5"/>
  </si>
  <si>
    <t>例)2025/4/1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</si>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</sst>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i/>
      <sz val="11"/>
      <color theme="1"/>
      <name val="ＭＳ ゴシック"/>
      <family val="3"/>
      <charset val="128"/>
    </font>
    <font>
      <sz val="10"/>
      <color theme="1" tint="4.9989318521683403E-2"/>
      <name val="ＭＳ ゴシック"/>
      <family val="3"/>
      <charset val="128"/>
    </font>
    <font>
      <sz val="7"/>
      <name val="ＭＳ 明朝"/>
      <family val="1"/>
      <charset val="128"/>
    </font>
    <font>
      <sz val="11"/>
      <name val="ＭＳ ゴシック"/>
      <family val="3"/>
      <charset val="128"/>
    </font>
    <font>
      <sz val="10"/>
      <color rgb="FF0D0D0D"/>
      <name val="ＭＳ ゴシック"/>
      <family val="3"/>
      <charset val="128"/>
    </font>
    <font>
      <b/>
      <sz val="14"/>
      <color theme="1"/>
      <name val="ＭＳ ゴシック"/>
      <family val="3"/>
      <charset val="128"/>
    </font>
    <font>
      <sz val="11"/>
      <color rgb="FF000000"/>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BFBFBF"/>
        <bgColor indexed="64"/>
      </patternFill>
    </fill>
  </fills>
  <borders count="53">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auto="1"/>
      </left>
      <right style="hair">
        <color auto="1"/>
      </right>
      <top style="hair">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auto="1"/>
      </top>
      <bottom/>
      <diagonal/>
    </border>
    <border>
      <left/>
      <right style="hair">
        <color indexed="64"/>
      </right>
      <top style="thin">
        <color auto="1"/>
      </top>
      <bottom/>
      <diagonal/>
    </border>
    <border>
      <left style="thin">
        <color indexed="64"/>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auto="1"/>
      </left>
      <right style="hair">
        <color auto="1"/>
      </right>
      <top style="thin">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auto="1"/>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20">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95">
    <xf numFmtId="0" fontId="0" fillId="0" borderId="0" xfId="0">
      <alignment vertical="center"/>
    </xf>
    <xf numFmtId="0" fontId="4" fillId="0" borderId="0" xfId="1" applyFont="1" applyFill="1" applyAlignment="1" applyProtection="1">
      <alignment horizontal="center" vertical="center"/>
    </xf>
    <xf numFmtId="49" fontId="21" fillId="2" borderId="32" xfId="13" applyNumberFormat="1" applyFont="1" applyFill="1" applyBorder="1" applyAlignment="1" applyProtection="1">
      <alignment horizontal="center" vertical="center"/>
      <protection locked="0"/>
    </xf>
    <xf numFmtId="49" fontId="21" fillId="2" borderId="7" xfId="13" applyNumberFormat="1" applyFont="1" applyFill="1" applyBorder="1" applyAlignment="1" applyProtection="1">
      <alignment horizontal="center" vertical="center"/>
      <protection locked="0"/>
    </xf>
    <xf numFmtId="49" fontId="21" fillId="2" borderId="24" xfId="13" applyNumberFormat="1" applyFont="1" applyFill="1" applyBorder="1" applyAlignment="1" applyProtection="1">
      <alignment horizontal="center" vertical="center"/>
      <protection locked="0"/>
    </xf>
    <xf numFmtId="49" fontId="21" fillId="2" borderId="28" xfId="13" applyNumberFormat="1" applyFont="1" applyFill="1" applyBorder="1" applyAlignment="1" applyProtection="1">
      <alignment horizontal="center" vertical="center"/>
      <protection locked="0"/>
    </xf>
    <xf numFmtId="0" fontId="21" fillId="2" borderId="30" xfId="13" applyFont="1" applyFill="1" applyBorder="1" applyAlignment="1" applyProtection="1">
      <alignment horizontal="center" vertical="center"/>
      <protection locked="0"/>
    </xf>
    <xf numFmtId="0" fontId="21" fillId="2" borderId="25" xfId="13" applyFont="1" applyFill="1" applyBorder="1" applyAlignment="1" applyProtection="1">
      <alignment horizontal="center" vertical="center"/>
      <protection locked="0"/>
    </xf>
    <xf numFmtId="0" fontId="21" fillId="2" borderId="34" xfId="13" applyFont="1" applyFill="1" applyBorder="1" applyAlignment="1" applyProtection="1">
      <alignment horizontal="center" vertical="center"/>
      <protection locked="0"/>
    </xf>
    <xf numFmtId="0" fontId="21" fillId="2" borderId="35" xfId="13" applyFont="1" applyFill="1" applyBorder="1" applyAlignment="1" applyProtection="1">
      <alignment horizontal="center" vertical="center"/>
      <protection locked="0"/>
    </xf>
    <xf numFmtId="0" fontId="21" fillId="2" borderId="33" xfId="13" applyFont="1" applyFill="1" applyBorder="1" applyAlignment="1" applyProtection="1">
      <alignment horizontal="center" vertical="center"/>
      <protection locked="0"/>
    </xf>
    <xf numFmtId="49" fontId="21" fillId="2" borderId="28" xfId="13" applyNumberFormat="1" applyFont="1" applyFill="1" applyBorder="1" applyAlignment="1" applyProtection="1">
      <alignment horizontal="left" vertical="center"/>
      <protection locked="0"/>
    </xf>
    <xf numFmtId="0" fontId="21" fillId="2" borderId="30" xfId="13" applyFont="1" applyFill="1" applyBorder="1" applyAlignment="1" applyProtection="1">
      <alignment horizontal="left" vertical="center"/>
      <protection locked="0"/>
    </xf>
    <xf numFmtId="49" fontId="21" fillId="2" borderId="25" xfId="13" applyNumberFormat="1" applyFont="1" applyFill="1" applyBorder="1" applyAlignment="1" applyProtection="1">
      <alignment horizontal="left" vertical="center"/>
      <protection locked="0"/>
    </xf>
    <xf numFmtId="0" fontId="21" fillId="2" borderId="34" xfId="13" applyFont="1" applyFill="1" applyBorder="1" applyAlignment="1" applyProtection="1">
      <alignment horizontal="left" vertical="center"/>
      <protection locked="0"/>
    </xf>
    <xf numFmtId="49" fontId="21" fillId="2" borderId="35" xfId="13" applyNumberFormat="1" applyFont="1" applyFill="1" applyBorder="1" applyAlignment="1" applyProtection="1">
      <alignment horizontal="left" vertical="center"/>
      <protection locked="0"/>
    </xf>
    <xf numFmtId="0" fontId="21" fillId="2" borderId="33" xfId="13" applyFont="1" applyFill="1" applyBorder="1" applyAlignment="1" applyProtection="1">
      <alignment horizontal="left" vertical="center"/>
      <protection locked="0"/>
    </xf>
    <xf numFmtId="49" fontId="21" fillId="2" borderId="0" xfId="0" applyNumberFormat="1" applyFont="1" applyFill="1" applyAlignment="1" applyProtection="1">
      <alignment horizontal="left" vertical="center"/>
      <protection locked="0"/>
    </xf>
    <xf numFmtId="181" fontId="21" fillId="2" borderId="0" xfId="0" applyNumberFormat="1" applyFont="1" applyFill="1" applyAlignment="1" applyProtection="1">
      <alignment horizontal="left" vertical="center"/>
      <protection locked="0"/>
    </xf>
    <xf numFmtId="49" fontId="21" fillId="2" borderId="0" xfId="0" applyNumberFormat="1" applyFont="1" applyFill="1" applyAlignment="1" applyProtection="1">
      <alignment horizontal="left" vertical="center" shrinkToFit="1"/>
      <protection locked="0"/>
    </xf>
    <xf numFmtId="0" fontId="21" fillId="2" borderId="0" xfId="0" applyFont="1" applyFill="1" applyAlignment="1" applyProtection="1">
      <alignment horizontal="left" vertical="center"/>
      <protection locked="0"/>
    </xf>
    <xf numFmtId="183" fontId="21" fillId="2" borderId="0" xfId="0" applyNumberFormat="1" applyFont="1" applyFill="1" applyAlignment="1" applyProtection="1">
      <alignment horizontal="left" vertical="center"/>
      <protection locked="0"/>
    </xf>
    <xf numFmtId="49" fontId="21" fillId="2" borderId="0" xfId="0" applyNumberFormat="1" applyFont="1" applyFill="1" applyAlignment="1" applyProtection="1">
      <alignment horizontal="left" vertical="top" wrapText="1"/>
      <protection locked="0"/>
    </xf>
    <xf numFmtId="180" fontId="21" fillId="2" borderId="0" xfId="0" applyNumberFormat="1" applyFont="1" applyFill="1" applyAlignment="1" applyProtection="1">
      <alignment horizontal="left" vertical="top" wrapText="1"/>
      <protection locked="0"/>
    </xf>
    <xf numFmtId="38" fontId="21" fillId="2" borderId="0" xfId="0" applyNumberFormat="1" applyFont="1" applyFill="1" applyAlignment="1" applyProtection="1">
      <alignment horizontal="left" vertical="top" wrapText="1"/>
      <protection locked="0"/>
    </xf>
    <xf numFmtId="38" fontId="21" fillId="2" borderId="49" xfId="2" applyNumberFormat="1" applyFont="1" applyFill="1" applyBorder="1" applyAlignment="1" applyProtection="1">
      <alignment horizontal="right" vertical="center"/>
      <protection locked="0"/>
    </xf>
    <xf numFmtId="182" fontId="21" fillId="2" borderId="5" xfId="2" applyNumberFormat="1" applyFont="1" applyFill="1" applyBorder="1" applyAlignment="1" applyProtection="1">
      <alignment horizontal="right" vertical="center"/>
      <protection locked="0"/>
    </xf>
    <xf numFmtId="182" fontId="21" fillId="2" borderId="50" xfId="2" applyNumberFormat="1" applyFont="1" applyFill="1" applyBorder="1" applyAlignment="1" applyProtection="1">
      <alignment horizontal="right" vertical="center"/>
      <protection locked="0"/>
    </xf>
    <xf numFmtId="38" fontId="21" fillId="2" borderId="51" xfId="2" applyNumberFormat="1" applyFont="1" applyFill="1" applyBorder="1" applyAlignment="1" applyProtection="1">
      <alignment horizontal="right" vertical="center"/>
      <protection locked="0"/>
    </xf>
    <xf numFmtId="182" fontId="21" fillId="2" borderId="9" xfId="2" applyNumberFormat="1" applyFont="1" applyFill="1" applyBorder="1" applyAlignment="1" applyProtection="1">
      <alignment horizontal="right" vertical="center"/>
      <protection locked="0"/>
    </xf>
    <xf numFmtId="14" fontId="21" fillId="2" borderId="9" xfId="2" applyNumberFormat="1" applyFont="1" applyFill="1" applyBorder="1" applyAlignment="1" applyProtection="1">
      <alignment horizontal="right" vertical="center"/>
      <protection locked="0"/>
    </xf>
    <xf numFmtId="182" fontId="21" fillId="2" borderId="11" xfId="2" applyNumberFormat="1" applyFont="1" applyFill="1" applyBorder="1" applyAlignment="1" applyProtection="1">
      <alignment horizontal="right" vertical="center"/>
      <protection locked="0"/>
    </xf>
    <xf numFmtId="38" fontId="21" fillId="2" borderId="52" xfId="2" applyNumberFormat="1" applyFont="1" applyFill="1" applyBorder="1" applyAlignment="1" applyProtection="1">
      <alignment horizontal="right" vertical="center"/>
      <protection locked="0"/>
    </xf>
    <xf numFmtId="182" fontId="21" fillId="2" borderId="13" xfId="2" applyNumberFormat="1" applyFont="1" applyFill="1" applyBorder="1" applyAlignment="1" applyProtection="1">
      <alignment horizontal="right" vertical="center"/>
      <protection locked="0"/>
    </xf>
    <xf numFmtId="182" fontId="21" fillId="2" borderId="42" xfId="2" applyNumberFormat="1" applyFont="1" applyFill="1" applyBorder="1" applyAlignment="1" applyProtection="1">
      <alignment horizontal="right" vertical="center"/>
      <protection locked="0"/>
    </xf>
    <xf numFmtId="49" fontId="21" fillId="2" borderId="37" xfId="19" applyNumberFormat="1" applyFont="1" applyFill="1" applyBorder="1" applyAlignment="1" applyProtection="1">
      <alignment horizontal="center" vertical="center"/>
      <protection locked="0"/>
    </xf>
    <xf numFmtId="38" fontId="21" fillId="2" borderId="38" xfId="19" applyFont="1" applyFill="1" applyBorder="1" applyAlignment="1" applyProtection="1">
      <alignment horizontal="center" vertical="center"/>
      <protection locked="0"/>
    </xf>
    <xf numFmtId="38" fontId="21" fillId="2" borderId="25" xfId="19" applyFont="1" applyFill="1" applyBorder="1" applyAlignment="1" applyProtection="1">
      <alignment horizontal="center" vertical="center"/>
      <protection locked="0"/>
    </xf>
    <xf numFmtId="38" fontId="21" fillId="2" borderId="34" xfId="19" applyFont="1" applyFill="1" applyBorder="1" applyAlignment="1" applyProtection="1">
      <alignment horizontal="center" vertical="center"/>
      <protection locked="0"/>
    </xf>
    <xf numFmtId="38" fontId="21" fillId="2" borderId="35" xfId="19" applyFont="1" applyFill="1" applyBorder="1" applyAlignment="1" applyProtection="1">
      <alignment horizontal="center" vertical="center"/>
      <protection locked="0"/>
    </xf>
    <xf numFmtId="38" fontId="21" fillId="2" borderId="33" xfId="19" applyFont="1" applyFill="1" applyBorder="1" applyAlignment="1" applyProtection="1">
      <alignment horizontal="center" vertical="center"/>
      <protection locked="0"/>
    </xf>
    <xf numFmtId="49" fontId="21" fillId="2" borderId="37" xfId="13" applyNumberFormat="1" applyFont="1" applyFill="1" applyBorder="1" applyAlignment="1" applyProtection="1">
      <alignment horizontal="left" vertical="center"/>
      <protection locked="0"/>
    </xf>
    <xf numFmtId="0" fontId="21" fillId="2" borderId="38" xfId="13" applyFont="1" applyFill="1" applyBorder="1" applyAlignment="1" applyProtection="1">
      <alignment horizontal="left" vertical="center"/>
      <protection locked="0"/>
    </xf>
    <xf numFmtId="49" fontId="21" fillId="2" borderId="8" xfId="13" applyNumberFormat="1" applyFont="1" applyFill="1" applyBorder="1" applyAlignment="1" applyProtection="1">
      <alignment horizontal="center" vertical="center"/>
      <protection locked="0"/>
    </xf>
    <xf numFmtId="0" fontId="21" fillId="2" borderId="10" xfId="13" applyFont="1" applyFill="1" applyBorder="1" applyAlignment="1" applyProtection="1">
      <alignment horizontal="center" vertical="center"/>
      <protection locked="0"/>
    </xf>
    <xf numFmtId="49" fontId="21" fillId="2" borderId="8" xfId="0" applyNumberFormat="1" applyFont="1" applyFill="1" applyBorder="1" applyAlignment="1" applyProtection="1">
      <alignment horizontal="left" vertical="center"/>
      <protection locked="0"/>
    </xf>
    <xf numFmtId="0" fontId="21" fillId="2" borderId="10" xfId="0" applyFont="1" applyFill="1" applyBorder="1" applyAlignment="1" applyProtection="1">
      <alignment horizontal="left" vertical="center"/>
      <protection locked="0"/>
    </xf>
    <xf numFmtId="14" fontId="21" fillId="2" borderId="8" xfId="0" applyNumberFormat="1" applyFont="1" applyFill="1" applyBorder="1" applyAlignment="1" applyProtection="1">
      <alignment horizontal="left" vertical="center"/>
      <protection locked="0"/>
    </xf>
    <xf numFmtId="177" fontId="21" fillId="2" borderId="9" xfId="0" applyNumberFormat="1" applyFont="1" applyFill="1" applyBorder="1" applyAlignment="1" applyProtection="1">
      <alignment horizontal="left" vertical="center"/>
      <protection locked="0"/>
    </xf>
    <xf numFmtId="177" fontId="21" fillId="2" borderId="11" xfId="0" applyNumberFormat="1" applyFont="1" applyFill="1" applyBorder="1" applyAlignment="1" applyProtection="1">
      <alignment horizontal="left" vertical="center"/>
      <protection locked="0"/>
    </xf>
    <xf numFmtId="49" fontId="21" fillId="2" borderId="27" xfId="13" applyNumberFormat="1" applyFont="1" applyFill="1" applyBorder="1" applyAlignment="1" applyProtection="1">
      <alignment horizontal="center" vertical="center"/>
      <protection locked="0"/>
    </xf>
    <xf numFmtId="0" fontId="21" fillId="2" borderId="32" xfId="13" applyFont="1" applyFill="1" applyBorder="1" applyAlignment="1" applyProtection="1">
      <alignment horizontal="center" vertical="center"/>
      <protection locked="0"/>
    </xf>
    <xf numFmtId="14" fontId="21" fillId="2" borderId="9" xfId="0" applyNumberFormat="1" applyFont="1" applyFill="1" applyBorder="1" applyAlignment="1" applyProtection="1">
      <alignment horizontal="left" vertical="center"/>
      <protection locked="0"/>
    </xf>
    <xf numFmtId="14" fontId="21" fillId="2" borderId="11" xfId="0" applyNumberFormat="1" applyFont="1" applyFill="1" applyBorder="1" applyAlignment="1" applyProtection="1">
      <alignment horizontal="left" vertical="center"/>
      <protection locked="0"/>
    </xf>
    <xf numFmtId="49" fontId="21" fillId="2" borderId="30" xfId="13" applyNumberFormat="1" applyFont="1" applyFill="1" applyBorder="1" applyAlignment="1" applyProtection="1">
      <alignment horizontal="left" vertical="center"/>
      <protection locked="0"/>
    </xf>
    <xf numFmtId="49" fontId="21" fillId="2" borderId="34" xfId="13" applyNumberFormat="1" applyFont="1" applyFill="1" applyBorder="1" applyAlignment="1" applyProtection="1">
      <alignment horizontal="left" vertical="center"/>
      <protection locked="0"/>
    </xf>
    <xf numFmtId="49" fontId="21" fillId="2" borderId="33" xfId="13" applyNumberFormat="1" applyFont="1" applyFill="1" applyBorder="1" applyAlignment="1" applyProtection="1">
      <alignment horizontal="left" vertical="center"/>
      <protection locked="0"/>
    </xf>
    <xf numFmtId="14" fontId="21" fillId="2" borderId="28" xfId="0" applyNumberFormat="1" applyFont="1" applyFill="1" applyBorder="1" applyAlignment="1" applyProtection="1">
      <alignment horizontal="left" vertical="center"/>
      <protection locked="0"/>
    </xf>
    <xf numFmtId="177" fontId="21" fillId="2" borderId="29" xfId="0" applyNumberFormat="1" applyFont="1" applyFill="1" applyBorder="1" applyAlignment="1" applyProtection="1">
      <alignment horizontal="left" vertical="center"/>
      <protection locked="0"/>
    </xf>
    <xf numFmtId="177" fontId="21" fillId="2" borderId="40" xfId="0" applyNumberFormat="1" applyFont="1" applyFill="1" applyBorder="1" applyAlignment="1" applyProtection="1">
      <alignment horizontal="left" vertical="center"/>
      <protection locked="0"/>
    </xf>
    <xf numFmtId="177" fontId="21" fillId="2" borderId="25" xfId="0" applyNumberFormat="1" applyFont="1" applyFill="1" applyBorder="1" applyAlignment="1" applyProtection="1">
      <alignment horizontal="left" vertical="center"/>
      <protection locked="0"/>
    </xf>
    <xf numFmtId="177" fontId="21" fillId="2" borderId="0" xfId="0" applyNumberFormat="1" applyFont="1" applyFill="1" applyAlignment="1" applyProtection="1">
      <alignment horizontal="left" vertical="center"/>
      <protection locked="0"/>
    </xf>
    <xf numFmtId="177" fontId="21" fillId="2" borderId="23" xfId="0" applyNumberFormat="1" applyFont="1" applyFill="1" applyBorder="1" applyAlignment="1" applyProtection="1">
      <alignment horizontal="left" vertical="center"/>
      <protection locked="0"/>
    </xf>
    <xf numFmtId="177" fontId="21" fillId="2" borderId="35" xfId="0" applyNumberFormat="1" applyFont="1" applyFill="1" applyBorder="1" applyAlignment="1" applyProtection="1">
      <alignment horizontal="left" vertical="center"/>
      <protection locked="0"/>
    </xf>
    <xf numFmtId="177" fontId="21" fillId="2" borderId="36" xfId="0" applyNumberFormat="1" applyFont="1" applyFill="1" applyBorder="1" applyAlignment="1" applyProtection="1">
      <alignment horizontal="left" vertical="center"/>
      <protection locked="0"/>
    </xf>
    <xf numFmtId="177" fontId="21" fillId="2" borderId="41" xfId="0" applyNumberFormat="1" applyFont="1" applyFill="1" applyBorder="1" applyAlignment="1" applyProtection="1">
      <alignment horizontal="left" vertical="center"/>
      <protection locked="0"/>
    </xf>
    <xf numFmtId="178" fontId="21" fillId="2" borderId="10" xfId="13" applyNumberFormat="1" applyFont="1" applyFill="1" applyBorder="1" applyAlignment="1" applyProtection="1">
      <alignment horizontal="center" vertical="center"/>
      <protection locked="0"/>
    </xf>
    <xf numFmtId="49" fontId="21" fillId="2" borderId="10" xfId="0" applyNumberFormat="1" applyFont="1" applyFill="1" applyBorder="1" applyAlignment="1" applyProtection="1">
      <alignment horizontal="left" vertical="center"/>
      <protection locked="0"/>
    </xf>
    <xf numFmtId="49" fontId="21" fillId="2" borderId="28" xfId="0" applyNumberFormat="1" applyFont="1" applyFill="1" applyBorder="1" applyAlignment="1" applyProtection="1">
      <alignment horizontal="left" vertical="center"/>
      <protection locked="0"/>
    </xf>
    <xf numFmtId="0" fontId="21" fillId="2" borderId="30" xfId="0" applyFont="1" applyFill="1" applyBorder="1" applyAlignment="1" applyProtection="1">
      <alignment horizontal="left" vertical="center"/>
      <protection locked="0"/>
    </xf>
    <xf numFmtId="49" fontId="21" fillId="2" borderId="25" xfId="0" applyNumberFormat="1"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25" xfId="0" applyFont="1" applyFill="1" applyBorder="1" applyAlignment="1" applyProtection="1">
      <alignment horizontal="left" vertical="center"/>
      <protection locked="0"/>
    </xf>
    <xf numFmtId="49" fontId="21" fillId="2" borderId="35" xfId="0" applyNumberFormat="1"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14" fontId="21" fillId="2" borderId="37" xfId="0" applyNumberFormat="1" applyFont="1" applyFill="1" applyBorder="1" applyAlignment="1" applyProtection="1">
      <alignment horizontal="left" vertical="center"/>
      <protection locked="0"/>
    </xf>
    <xf numFmtId="177" fontId="21" fillId="2" borderId="18" xfId="0" applyNumberFormat="1" applyFont="1" applyFill="1" applyBorder="1" applyAlignment="1" applyProtection="1">
      <alignment horizontal="left" vertical="center"/>
      <protection locked="0"/>
    </xf>
    <xf numFmtId="177" fontId="21" fillId="2" borderId="20" xfId="0" applyNumberFormat="1" applyFont="1" applyFill="1" applyBorder="1" applyAlignment="1" applyProtection="1">
      <alignment horizontal="left" vertical="center"/>
      <protection locked="0"/>
    </xf>
    <xf numFmtId="0" fontId="4" fillId="0" borderId="0" xfId="7" applyFont="1" applyProtection="1">
      <alignment vertical="center"/>
    </xf>
    <xf numFmtId="0" fontId="23" fillId="0" borderId="0" xfId="3" applyFont="1" applyProtection="1">
      <alignment vertical="center"/>
    </xf>
    <xf numFmtId="0" fontId="8" fillId="0" borderId="0" xfId="3" applyFont="1" applyProtection="1">
      <alignment vertical="center"/>
    </xf>
    <xf numFmtId="179" fontId="7" fillId="0" borderId="0" xfId="2" applyNumberFormat="1" applyFont="1" applyAlignment="1" applyProtection="1">
      <alignment horizontal="right" vertical="top"/>
    </xf>
    <xf numFmtId="179" fontId="4" fillId="0" borderId="0" xfId="2" applyNumberFormat="1" applyFont="1" applyAlignment="1" applyProtection="1">
      <alignment vertical="top"/>
    </xf>
    <xf numFmtId="0" fontId="4" fillId="0" borderId="0" xfId="3" applyFont="1" applyProtection="1">
      <alignment vertical="center"/>
    </xf>
    <xf numFmtId="0" fontId="13" fillId="0" borderId="0" xfId="3" applyFont="1" applyProtection="1">
      <alignment vertical="center"/>
    </xf>
    <xf numFmtId="0" fontId="4" fillId="0" borderId="0" xfId="3" applyFont="1" applyAlignment="1" applyProtection="1">
      <alignment horizontal="right" vertical="top"/>
    </xf>
    <xf numFmtId="0" fontId="4" fillId="0" borderId="0" xfId="2" applyFont="1" applyProtection="1">
      <alignment vertical="center"/>
    </xf>
    <xf numFmtId="0" fontId="21" fillId="0" borderId="17" xfId="3" applyFont="1" applyBorder="1" applyProtection="1">
      <alignment vertical="center"/>
    </xf>
    <xf numFmtId="0" fontId="21" fillId="0" borderId="18" xfId="3" applyFont="1" applyBorder="1" applyProtection="1">
      <alignment vertical="center"/>
    </xf>
    <xf numFmtId="0" fontId="21" fillId="0" borderId="20" xfId="3" applyFont="1" applyBorder="1" applyProtection="1">
      <alignment vertical="center"/>
    </xf>
    <xf numFmtId="0" fontId="24" fillId="0" borderId="21" xfId="3" applyFont="1" applyBorder="1" applyProtection="1">
      <alignment vertical="center"/>
    </xf>
    <xf numFmtId="0" fontId="21" fillId="0" borderId="0" xfId="3" applyFont="1" applyProtection="1">
      <alignment vertical="center"/>
    </xf>
    <xf numFmtId="0" fontId="21" fillId="0" borderId="23" xfId="3" applyFont="1" applyBorder="1" applyProtection="1">
      <alignment vertical="center"/>
    </xf>
    <xf numFmtId="0" fontId="21" fillId="0" borderId="21" xfId="3" applyFont="1" applyBorder="1" applyProtection="1">
      <alignment vertical="center"/>
    </xf>
    <xf numFmtId="0" fontId="21" fillId="0" borderId="19" xfId="3" applyFont="1" applyBorder="1" applyProtection="1">
      <alignment vertical="center"/>
    </xf>
    <xf numFmtId="0" fontId="21" fillId="0" borderId="15" xfId="3" applyFont="1" applyBorder="1" applyProtection="1">
      <alignment vertical="center"/>
    </xf>
    <xf numFmtId="0" fontId="21" fillId="0" borderId="16" xfId="3" applyFont="1" applyBorder="1" applyProtection="1">
      <alignment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21" xfId="0" applyFont="1" applyBorder="1" applyProtection="1">
      <alignment vertical="center"/>
    </xf>
    <xf numFmtId="0" fontId="16" fillId="0" borderId="0" xfId="0" applyFont="1" applyProtection="1">
      <alignment vertical="center"/>
    </xf>
    <xf numFmtId="0" fontId="16" fillId="0" borderId="0" xfId="0" applyFont="1" applyProtection="1">
      <alignment vertical="center"/>
    </xf>
    <xf numFmtId="0" fontId="4" fillId="0" borderId="18" xfId="0" applyFont="1" applyBorder="1" applyProtection="1">
      <alignment vertical="center"/>
    </xf>
    <xf numFmtId="0" fontId="4" fillId="0" borderId="20" xfId="0" applyFont="1" applyBorder="1" applyProtection="1">
      <alignment vertical="center"/>
    </xf>
    <xf numFmtId="0" fontId="4" fillId="0" borderId="0" xfId="0" applyFont="1" applyProtection="1">
      <alignment vertical="center"/>
    </xf>
    <xf numFmtId="0" fontId="4" fillId="0" borderId="23" xfId="0" applyFont="1" applyBorder="1" applyProtection="1">
      <alignment vertical="center"/>
    </xf>
    <xf numFmtId="180" fontId="4" fillId="0" borderId="21" xfId="0" applyNumberFormat="1" applyFont="1" applyBorder="1" applyProtection="1">
      <alignment vertical="center"/>
    </xf>
    <xf numFmtId="180" fontId="4" fillId="0" borderId="0" xfId="0" applyNumberFormat="1" applyFont="1" applyProtection="1">
      <alignment vertical="center"/>
    </xf>
    <xf numFmtId="0" fontId="19" fillId="0" borderId="0" xfId="0" applyFont="1" applyAlignment="1" applyProtection="1">
      <alignment horizontal="right" vertical="top"/>
    </xf>
    <xf numFmtId="0" fontId="19" fillId="0" borderId="0" xfId="0" applyFont="1" applyAlignment="1" applyProtection="1">
      <alignment vertical="top"/>
    </xf>
    <xf numFmtId="0" fontId="14" fillId="0" borderId="0" xfId="0" applyFont="1" applyAlignment="1" applyProtection="1">
      <alignment vertical="top"/>
    </xf>
    <xf numFmtId="0" fontId="4" fillId="0" borderId="21" xfId="0" applyFont="1" applyBorder="1" applyProtection="1">
      <alignment vertical="center"/>
    </xf>
    <xf numFmtId="0" fontId="4" fillId="0" borderId="23" xfId="0" applyFont="1" applyBorder="1" applyAlignment="1" applyProtection="1">
      <alignment vertical="top"/>
    </xf>
    <xf numFmtId="49" fontId="19" fillId="0" borderId="0" xfId="0" applyNumberFormat="1" applyFont="1" applyAlignment="1" applyProtection="1">
      <alignment horizontal="right" vertical="top"/>
    </xf>
    <xf numFmtId="181" fontId="19" fillId="0" borderId="0" xfId="0" applyNumberFormat="1" applyFont="1" applyAlignment="1" applyProtection="1">
      <alignment horizontal="right" vertical="top"/>
    </xf>
    <xf numFmtId="49" fontId="4" fillId="0" borderId="0" xfId="0" applyNumberFormat="1" applyFont="1" applyProtection="1">
      <alignment vertical="center"/>
    </xf>
    <xf numFmtId="49" fontId="4" fillId="0" borderId="23" xfId="0" applyNumberFormat="1" applyFont="1" applyBorder="1" applyProtection="1">
      <alignment vertical="center"/>
    </xf>
    <xf numFmtId="0" fontId="22" fillId="0" borderId="0" xfId="0" applyFont="1" applyAlignment="1" applyProtection="1">
      <alignment vertical="top"/>
    </xf>
    <xf numFmtId="0" fontId="4" fillId="0" borderId="0" xfId="0" applyFont="1" applyAlignment="1" applyProtection="1">
      <alignment vertical="top"/>
    </xf>
    <xf numFmtId="0" fontId="4" fillId="0" borderId="19" xfId="0" applyFont="1" applyBorder="1" applyProtection="1">
      <alignment vertical="center"/>
    </xf>
    <xf numFmtId="0" fontId="4" fillId="0" borderId="15" xfId="0" applyFont="1" applyBorder="1" applyProtection="1">
      <alignment vertical="center"/>
    </xf>
    <xf numFmtId="0" fontId="4" fillId="0" borderId="15" xfId="0" applyFont="1" applyBorder="1" applyAlignment="1" applyProtection="1">
      <alignment vertical="top"/>
    </xf>
    <xf numFmtId="0" fontId="4" fillId="0" borderId="16" xfId="0" applyFont="1" applyBorder="1" applyProtection="1">
      <alignment vertical="center"/>
    </xf>
    <xf numFmtId="0" fontId="16" fillId="0" borderId="17" xfId="0" applyFont="1" applyBorder="1" applyAlignment="1" applyProtection="1">
      <alignment horizontal="left" vertical="center" indent="1"/>
    </xf>
    <xf numFmtId="0" fontId="16" fillId="0" borderId="18" xfId="0" applyFont="1" applyBorder="1" applyAlignment="1" applyProtection="1">
      <alignment horizontal="left" vertical="center" indent="1"/>
    </xf>
    <xf numFmtId="0" fontId="16" fillId="0" borderId="20" xfId="0" applyFont="1" applyBorder="1" applyAlignment="1" applyProtection="1">
      <alignment horizontal="left" vertical="center" indent="1"/>
    </xf>
    <xf numFmtId="0" fontId="14" fillId="0" borderId="0" xfId="0" applyFont="1" applyProtection="1">
      <alignment vertical="center"/>
    </xf>
    <xf numFmtId="0" fontId="4" fillId="0" borderId="0" xfId="0" applyFont="1" applyAlignment="1" applyProtection="1">
      <alignment horizontal="left" vertical="center"/>
    </xf>
    <xf numFmtId="0" fontId="4" fillId="0" borderId="23" xfId="0" applyFont="1" applyBorder="1" applyAlignment="1" applyProtection="1">
      <alignment horizontal="left" vertical="center"/>
    </xf>
    <xf numFmtId="49" fontId="4" fillId="0" borderId="0" xfId="0" applyNumberFormat="1" applyFont="1" applyAlignment="1" applyProtection="1">
      <alignment horizontal="right" vertical="top"/>
    </xf>
    <xf numFmtId="0" fontId="4" fillId="0" borderId="23" xfId="3" applyFont="1" applyBorder="1" applyProtection="1">
      <alignment vertical="center"/>
    </xf>
    <xf numFmtId="0" fontId="19" fillId="0" borderId="0" xfId="0" applyFont="1" applyAlignment="1" applyProtection="1">
      <alignment horizontal="left" vertical="top" wrapText="1"/>
    </xf>
    <xf numFmtId="177" fontId="19" fillId="0" borderId="0" xfId="0" applyNumberFormat="1" applyFont="1" applyAlignment="1" applyProtection="1">
      <alignment horizontal="right" vertical="top"/>
    </xf>
    <xf numFmtId="0" fontId="19" fillId="0" borderId="0" xfId="0" applyFont="1" applyAlignment="1" applyProtection="1">
      <alignment vertical="top" wrapText="1"/>
    </xf>
    <xf numFmtId="0" fontId="14" fillId="0" borderId="0" xfId="0" applyFont="1" applyAlignment="1" applyProtection="1">
      <alignment vertical="top" wrapText="1"/>
    </xf>
    <xf numFmtId="0" fontId="18" fillId="0" borderId="0" xfId="2" applyFont="1" applyProtection="1">
      <alignment vertical="center"/>
    </xf>
    <xf numFmtId="0" fontId="18" fillId="0" borderId="21" xfId="0" applyFont="1" applyBorder="1" applyProtection="1">
      <alignment vertical="center"/>
    </xf>
    <xf numFmtId="0" fontId="18" fillId="0" borderId="0" xfId="0" applyFont="1" applyProtection="1">
      <alignment vertical="center"/>
    </xf>
    <xf numFmtId="0" fontId="19" fillId="0" borderId="0" xfId="0" applyFont="1" applyAlignment="1" applyProtection="1">
      <alignment vertical="top"/>
    </xf>
    <xf numFmtId="0" fontId="14" fillId="0" borderId="0" xfId="0" applyFont="1" applyAlignment="1" applyProtection="1">
      <alignment vertical="top"/>
    </xf>
    <xf numFmtId="0" fontId="18" fillId="0" borderId="0" xfId="3" applyFont="1" applyProtection="1">
      <alignment vertical="center"/>
    </xf>
    <xf numFmtId="49" fontId="4" fillId="0" borderId="15" xfId="0" applyNumberFormat="1" applyFont="1" applyBorder="1" applyAlignment="1" applyProtection="1">
      <alignment vertical="top"/>
    </xf>
    <xf numFmtId="0" fontId="4" fillId="0" borderId="15" xfId="3" applyFont="1" applyBorder="1" applyProtection="1">
      <alignment vertical="center"/>
    </xf>
    <xf numFmtId="0" fontId="4" fillId="0" borderId="16" xfId="3" applyFont="1" applyBorder="1" applyProtection="1">
      <alignment vertical="center"/>
    </xf>
    <xf numFmtId="49" fontId="4" fillId="0" borderId="0" xfId="0" applyNumberFormat="1" applyFont="1" applyAlignment="1" applyProtection="1">
      <alignment vertical="top"/>
    </xf>
    <xf numFmtId="0" fontId="4" fillId="0" borderId="18" xfId="3" applyFont="1" applyBorder="1" applyProtection="1">
      <alignment vertical="center"/>
    </xf>
    <xf numFmtId="0" fontId="17" fillId="0" borderId="21" xfId="0" applyFont="1" applyBorder="1" applyProtection="1">
      <alignment vertical="center"/>
    </xf>
    <xf numFmtId="0" fontId="17" fillId="0" borderId="0" xfId="0" applyFont="1" applyProtection="1">
      <alignment vertical="center"/>
    </xf>
    <xf numFmtId="0" fontId="19" fillId="0" borderId="0" xfId="0" applyFont="1" applyAlignment="1" applyProtection="1">
      <alignment vertical="center" wrapText="1"/>
    </xf>
    <xf numFmtId="0" fontId="14" fillId="0" borderId="0" xfId="0" applyFont="1" applyProtection="1">
      <alignment vertical="center"/>
    </xf>
    <xf numFmtId="0" fontId="19" fillId="0" borderId="0" xfId="0" applyFont="1" applyProtection="1">
      <alignment vertical="center"/>
    </xf>
    <xf numFmtId="0" fontId="19" fillId="0" borderId="0" xfId="0" applyFont="1" applyAlignment="1" applyProtection="1">
      <alignment horizontal="left" vertical="top"/>
    </xf>
    <xf numFmtId="49" fontId="16" fillId="0" borderId="0" xfId="0" applyNumberFormat="1" applyFont="1" applyProtection="1">
      <alignment vertical="center"/>
    </xf>
    <xf numFmtId="49" fontId="4" fillId="0" borderId="18" xfId="0" applyNumberFormat="1" applyFont="1" applyBorder="1" applyProtection="1">
      <alignment vertical="center"/>
    </xf>
    <xf numFmtId="0" fontId="4" fillId="0" borderId="0" xfId="3" applyFont="1" applyProtection="1">
      <alignment vertical="center"/>
    </xf>
    <xf numFmtId="181" fontId="4" fillId="0" borderId="0" xfId="0" applyNumberFormat="1" applyFont="1" applyAlignment="1" applyProtection="1">
      <alignment horizontal="left" vertical="center"/>
    </xf>
    <xf numFmtId="0" fontId="4" fillId="0" borderId="0" xfId="0" applyFont="1" applyAlignment="1" applyProtection="1">
      <alignment horizontal="left" vertical="center"/>
    </xf>
    <xf numFmtId="178" fontId="4" fillId="0" borderId="47" xfId="2" applyNumberFormat="1" applyFont="1" applyBorder="1" applyAlignment="1" applyProtection="1">
      <alignment horizontal="left" vertical="center"/>
    </xf>
    <xf numFmtId="178" fontId="4" fillId="0" borderId="45" xfId="2" applyNumberFormat="1" applyFont="1" applyBorder="1" applyAlignment="1" applyProtection="1">
      <alignment horizontal="left" vertical="center"/>
    </xf>
    <xf numFmtId="14" fontId="4" fillId="0" borderId="0" xfId="3" applyNumberFormat="1" applyFont="1" applyProtection="1">
      <alignment vertical="center"/>
    </xf>
    <xf numFmtId="182" fontId="4" fillId="0" borderId="45" xfId="2" applyNumberFormat="1" applyFont="1" applyBorder="1" applyAlignment="1" applyProtection="1">
      <alignment horizontal="left" vertical="center"/>
    </xf>
    <xf numFmtId="38" fontId="4" fillId="0" borderId="51" xfId="2" applyNumberFormat="1" applyFont="1" applyBorder="1" applyAlignment="1" applyProtection="1">
      <alignment horizontal="right" vertical="center"/>
    </xf>
    <xf numFmtId="182" fontId="4" fillId="0" borderId="9" xfId="2" applyNumberFormat="1" applyFont="1" applyBorder="1" applyAlignment="1" applyProtection="1">
      <alignment horizontal="right" vertical="center"/>
    </xf>
    <xf numFmtId="182" fontId="4" fillId="0" borderId="11" xfId="2" applyNumberFormat="1" applyFont="1" applyBorder="1" applyAlignment="1" applyProtection="1">
      <alignment horizontal="right" vertical="center"/>
    </xf>
    <xf numFmtId="38" fontId="4" fillId="0" borderId="0" xfId="3" applyNumberFormat="1" applyFont="1" applyProtection="1">
      <alignment vertical="center"/>
    </xf>
    <xf numFmtId="178" fontId="4" fillId="0" borderId="48" xfId="2" applyNumberFormat="1" applyFont="1" applyBorder="1" applyAlignment="1" applyProtection="1">
      <alignment horizontal="left" vertical="center"/>
    </xf>
    <xf numFmtId="38" fontId="14" fillId="0" borderId="0" xfId="0" applyNumberFormat="1" applyFont="1" applyAlignment="1" applyProtection="1">
      <alignment vertical="top"/>
    </xf>
    <xf numFmtId="38" fontId="4" fillId="0" borderId="15" xfId="0" applyNumberFormat="1" applyFont="1" applyBorder="1" applyAlignment="1" applyProtection="1">
      <alignment vertical="top"/>
    </xf>
    <xf numFmtId="38" fontId="4" fillId="0" borderId="0" xfId="0" applyNumberFormat="1" applyFont="1" applyAlignment="1" applyProtection="1">
      <alignment vertical="top"/>
    </xf>
    <xf numFmtId="182" fontId="4" fillId="0" borderId="0" xfId="0" applyNumberFormat="1" applyFont="1" applyAlignment="1" applyProtection="1">
      <alignment vertical="top"/>
    </xf>
    <xf numFmtId="38" fontId="4" fillId="0" borderId="0" xfId="0" applyNumberFormat="1" applyFont="1" applyProtection="1">
      <alignment vertical="center"/>
    </xf>
    <xf numFmtId="182" fontId="4" fillId="0" borderId="0" xfId="0" applyNumberFormat="1" applyFont="1" applyProtection="1">
      <alignment vertical="center"/>
    </xf>
    <xf numFmtId="0" fontId="16" fillId="0" borderId="19" xfId="0" applyFont="1" applyBorder="1" applyProtection="1">
      <alignment vertical="center"/>
    </xf>
    <xf numFmtId="182" fontId="4" fillId="0" borderId="0" xfId="3" applyNumberFormat="1" applyFont="1" applyProtection="1">
      <alignment vertical="center"/>
    </xf>
    <xf numFmtId="182" fontId="4" fillId="0" borderId="18" xfId="0" applyNumberFormat="1" applyFont="1" applyBorder="1" applyProtection="1">
      <alignment vertical="center"/>
    </xf>
    <xf numFmtId="180" fontId="14" fillId="0" borderId="15" xfId="0" applyNumberFormat="1" applyFont="1" applyBorder="1" applyAlignment="1" applyProtection="1">
      <alignment horizontal="left" vertical="center" wrapText="1"/>
    </xf>
    <xf numFmtId="180" fontId="4" fillId="0" borderId="23" xfId="0" applyNumberFormat="1" applyFont="1" applyBorder="1" applyProtection="1">
      <alignment vertical="center"/>
    </xf>
    <xf numFmtId="0" fontId="4" fillId="0" borderId="22" xfId="0" applyFont="1" applyBorder="1" applyAlignment="1" applyProtection="1">
      <alignment horizontal="left" vertical="center"/>
    </xf>
    <xf numFmtId="0" fontId="4" fillId="0" borderId="2" xfId="0" applyFont="1" applyBorder="1" applyProtection="1">
      <alignment vertical="center"/>
    </xf>
    <xf numFmtId="0" fontId="4" fillId="0" borderId="26" xfId="0" applyFont="1" applyBorder="1" applyAlignment="1" applyProtection="1">
      <alignment horizontal="center" vertical="center"/>
    </xf>
    <xf numFmtId="178" fontId="4" fillId="0" borderId="1" xfId="0" applyNumberFormat="1" applyFont="1" applyBorder="1" applyAlignment="1" applyProtection="1">
      <alignment horizontal="center" vertical="center"/>
    </xf>
    <xf numFmtId="178" fontId="4" fillId="0" borderId="14" xfId="0" applyNumberFormat="1" applyFont="1" applyBorder="1" applyAlignment="1" applyProtection="1">
      <alignment horizontal="center" vertical="center"/>
    </xf>
    <xf numFmtId="178" fontId="4" fillId="0" borderId="2" xfId="0" applyNumberFormat="1" applyFont="1" applyBorder="1" applyAlignment="1" applyProtection="1">
      <alignment horizontal="center" vertical="center"/>
    </xf>
    <xf numFmtId="49" fontId="4" fillId="0" borderId="2" xfId="0" applyNumberFormat="1" applyFont="1" applyBorder="1" applyAlignment="1" applyProtection="1">
      <alignment horizontal="left" vertical="center" wrapText="1"/>
    </xf>
    <xf numFmtId="178" fontId="4" fillId="0" borderId="2" xfId="0" applyNumberFormat="1" applyFont="1" applyBorder="1" applyAlignment="1" applyProtection="1">
      <alignment horizontal="left" vertical="center" wrapText="1"/>
    </xf>
    <xf numFmtId="177" fontId="4" fillId="0" borderId="1" xfId="0" applyNumberFormat="1" applyFont="1" applyBorder="1" applyAlignment="1" applyProtection="1">
      <alignment horizontal="left" vertical="center" wrapText="1" shrinkToFit="1"/>
    </xf>
    <xf numFmtId="177" fontId="4" fillId="0" borderId="2" xfId="0" applyNumberFormat="1" applyFont="1" applyBorder="1" applyAlignment="1" applyProtection="1">
      <alignment horizontal="left" vertical="center" wrapText="1" shrinkToFit="1"/>
    </xf>
    <xf numFmtId="0" fontId="4" fillId="0" borderId="39" xfId="3" applyFont="1" applyBorder="1" applyProtection="1">
      <alignment vertical="center"/>
    </xf>
    <xf numFmtId="180" fontId="4" fillId="0" borderId="3" xfId="0" applyNumberFormat="1" applyFont="1" applyBorder="1" applyProtection="1">
      <alignment vertical="center"/>
    </xf>
    <xf numFmtId="0" fontId="4" fillId="0" borderId="43" xfId="13" applyFont="1" applyBorder="1" applyAlignment="1" applyProtection="1">
      <alignment horizontal="center" vertical="center" wrapText="1"/>
    </xf>
    <xf numFmtId="0" fontId="4" fillId="0" borderId="4" xfId="13" applyFont="1" applyBorder="1" applyProtection="1">
      <alignment vertical="center"/>
    </xf>
    <xf numFmtId="0" fontId="4" fillId="0" borderId="5" xfId="13" applyFont="1" applyBorder="1" applyProtection="1">
      <alignment vertical="center"/>
    </xf>
    <xf numFmtId="0" fontId="4" fillId="0" borderId="6" xfId="13" applyFont="1" applyBorder="1" applyProtection="1">
      <alignment vertical="center"/>
    </xf>
    <xf numFmtId="182" fontId="4" fillId="0" borderId="37" xfId="2" applyNumberFormat="1" applyFont="1" applyBorder="1" applyAlignment="1" applyProtection="1">
      <alignment horizontal="center" vertical="center"/>
    </xf>
    <xf numFmtId="182" fontId="4" fillId="0" borderId="18" xfId="2" applyNumberFormat="1" applyFont="1" applyBorder="1" applyAlignment="1" applyProtection="1">
      <alignment horizontal="center" vertical="center"/>
    </xf>
    <xf numFmtId="182" fontId="4" fillId="0" borderId="38" xfId="2" applyNumberFormat="1" applyFont="1" applyBorder="1" applyAlignment="1" applyProtection="1">
      <alignment horizontal="center" vertical="center"/>
    </xf>
    <xf numFmtId="0" fontId="4" fillId="0" borderId="39" xfId="0" applyFont="1" applyBorder="1" applyProtection="1">
      <alignment vertical="center"/>
    </xf>
    <xf numFmtId="180" fontId="4" fillId="0" borderId="31" xfId="0" applyNumberFormat="1" applyFont="1" applyBorder="1" applyProtection="1">
      <alignment vertical="center"/>
    </xf>
    <xf numFmtId="0" fontId="4" fillId="0" borderId="24" xfId="13" applyFont="1" applyBorder="1" applyAlignment="1" applyProtection="1">
      <alignment horizontal="center" vertical="center"/>
    </xf>
    <xf numFmtId="0" fontId="4" fillId="0" borderId="8" xfId="13" applyFont="1" applyBorder="1" applyProtection="1">
      <alignment vertical="center"/>
    </xf>
    <xf numFmtId="0" fontId="4" fillId="0" borderId="9" xfId="13" applyFont="1" applyBorder="1" applyProtection="1">
      <alignment vertical="center"/>
    </xf>
    <xf numFmtId="0" fontId="4" fillId="0" borderId="10" xfId="13" applyFont="1" applyBorder="1" applyProtection="1">
      <alignment vertical="center"/>
    </xf>
    <xf numFmtId="182" fontId="4" fillId="0" borderId="25" xfId="2" applyNumberFormat="1" applyFont="1" applyBorder="1" applyAlignment="1" applyProtection="1">
      <alignment horizontal="center" vertical="center"/>
    </xf>
    <xf numFmtId="182" fontId="4" fillId="0" borderId="0" xfId="2" applyNumberFormat="1" applyFont="1" applyAlignment="1" applyProtection="1">
      <alignment horizontal="center" vertical="center"/>
    </xf>
    <xf numFmtId="182" fontId="4" fillId="0" borderId="34" xfId="2" applyNumberFormat="1" applyFont="1" applyBorder="1" applyAlignment="1" applyProtection="1">
      <alignment horizontal="center" vertical="center"/>
    </xf>
    <xf numFmtId="0" fontId="4" fillId="0" borderId="32" xfId="13" applyFont="1" applyBorder="1" applyAlignment="1" applyProtection="1">
      <alignment horizontal="center" vertical="center"/>
    </xf>
    <xf numFmtId="182" fontId="4" fillId="0" borderId="35" xfId="2" applyNumberFormat="1" applyFont="1" applyBorder="1" applyAlignment="1" applyProtection="1">
      <alignment horizontal="center" vertical="center"/>
    </xf>
    <xf numFmtId="182" fontId="4" fillId="0" borderId="36" xfId="2" applyNumberFormat="1" applyFont="1" applyBorder="1" applyAlignment="1" applyProtection="1">
      <alignment horizontal="center" vertical="center"/>
    </xf>
    <xf numFmtId="182" fontId="4" fillId="0" borderId="33" xfId="2" applyNumberFormat="1" applyFont="1" applyBorder="1" applyAlignment="1" applyProtection="1">
      <alignment horizontal="center" vertical="center"/>
    </xf>
    <xf numFmtId="0" fontId="4" fillId="0" borderId="24" xfId="13" applyFont="1" applyBorder="1" applyAlignment="1" applyProtection="1">
      <alignment horizontal="center" vertical="center" textRotation="255" wrapText="1"/>
    </xf>
    <xf numFmtId="182" fontId="4" fillId="0" borderId="28" xfId="2" applyNumberFormat="1" applyFont="1" applyBorder="1" applyAlignment="1" applyProtection="1">
      <alignment horizontal="center" vertical="center"/>
    </xf>
    <xf numFmtId="182" fontId="4" fillId="0" borderId="29" xfId="2" applyNumberFormat="1" applyFont="1" applyBorder="1" applyAlignment="1" applyProtection="1">
      <alignment horizontal="center" vertical="center"/>
    </xf>
    <xf numFmtId="182" fontId="4" fillId="0" borderId="30" xfId="2" applyNumberFormat="1" applyFont="1" applyBorder="1" applyAlignment="1" applyProtection="1">
      <alignment horizontal="center" vertical="center"/>
    </xf>
    <xf numFmtId="38" fontId="4" fillId="0" borderId="35" xfId="2" applyNumberFormat="1" applyFont="1" applyBorder="1" applyAlignment="1" applyProtection="1">
      <alignment horizontal="center" vertical="center"/>
    </xf>
    <xf numFmtId="0" fontId="4" fillId="0" borderId="35" xfId="13" applyFont="1" applyBorder="1" applyProtection="1">
      <alignment vertical="center"/>
    </xf>
    <xf numFmtId="0" fontId="4" fillId="0" borderId="36" xfId="13" applyFont="1" applyBorder="1" applyProtection="1">
      <alignment vertical="center"/>
    </xf>
    <xf numFmtId="0" fontId="4" fillId="0" borderId="33" xfId="13" applyFont="1" applyBorder="1" applyProtection="1">
      <alignment vertical="center"/>
    </xf>
    <xf numFmtId="0" fontId="4" fillId="4" borderId="25" xfId="13" applyFont="1" applyFill="1" applyBorder="1" applyAlignment="1" applyProtection="1">
      <alignment horizontal="right" vertical="center"/>
    </xf>
    <xf numFmtId="0" fontId="4" fillId="4" borderId="34" xfId="13" applyFont="1" applyFill="1" applyBorder="1" applyAlignment="1" applyProtection="1">
      <alignment horizontal="right" vertical="center"/>
    </xf>
    <xf numFmtId="38" fontId="4" fillId="3" borderId="25" xfId="2" applyNumberFormat="1" applyFont="1" applyFill="1" applyBorder="1" applyAlignment="1" applyProtection="1">
      <alignment horizontal="center" vertical="center"/>
    </xf>
    <xf numFmtId="182" fontId="4" fillId="3" borderId="0" xfId="2" applyNumberFormat="1" applyFont="1" applyFill="1" applyAlignment="1" applyProtection="1">
      <alignment horizontal="center" vertical="center"/>
    </xf>
    <xf numFmtId="182" fontId="4" fillId="3" borderId="34" xfId="2" applyNumberFormat="1" applyFont="1" applyFill="1" applyBorder="1" applyAlignment="1" applyProtection="1">
      <alignment horizontal="center" vertical="center"/>
    </xf>
    <xf numFmtId="0" fontId="4" fillId="3" borderId="25" xfId="13" applyFont="1" applyFill="1" applyBorder="1" applyAlignment="1" applyProtection="1">
      <alignment horizontal="left" vertical="center"/>
    </xf>
    <xf numFmtId="0" fontId="4" fillId="3" borderId="34" xfId="13" applyFont="1" applyFill="1" applyBorder="1" applyAlignment="1" applyProtection="1">
      <alignment horizontal="left" vertical="center"/>
    </xf>
    <xf numFmtId="182" fontId="4" fillId="3" borderId="28" xfId="0" applyNumberFormat="1" applyFont="1" applyFill="1" applyBorder="1" applyAlignment="1" applyProtection="1">
      <alignment horizontal="center" vertical="top"/>
    </xf>
    <xf numFmtId="182" fontId="4" fillId="3" borderId="29" xfId="0" applyNumberFormat="1" applyFont="1" applyFill="1" applyBorder="1" applyAlignment="1" applyProtection="1">
      <alignment horizontal="center" vertical="top"/>
    </xf>
    <xf numFmtId="182" fontId="4" fillId="3" borderId="40" xfId="0" applyNumberFormat="1" applyFont="1" applyFill="1" applyBorder="1" applyAlignment="1" applyProtection="1">
      <alignment horizontal="center" vertical="top"/>
    </xf>
    <xf numFmtId="182" fontId="4" fillId="3" borderId="25" xfId="0" applyNumberFormat="1" applyFont="1" applyFill="1" applyBorder="1" applyAlignment="1" applyProtection="1">
      <alignment horizontal="center" vertical="top"/>
    </xf>
    <xf numFmtId="182" fontId="4" fillId="3" borderId="0" xfId="0" applyNumberFormat="1" applyFont="1" applyFill="1" applyAlignment="1" applyProtection="1">
      <alignment horizontal="center" vertical="top"/>
    </xf>
    <xf numFmtId="182" fontId="4" fillId="3" borderId="23" xfId="0" applyNumberFormat="1" applyFont="1" applyFill="1" applyBorder="1" applyAlignment="1" applyProtection="1">
      <alignment horizontal="center" vertical="top"/>
    </xf>
    <xf numFmtId="182" fontId="4" fillId="3" borderId="35" xfId="0" applyNumberFormat="1" applyFont="1" applyFill="1" applyBorder="1" applyAlignment="1" applyProtection="1">
      <alignment horizontal="center" vertical="top"/>
    </xf>
    <xf numFmtId="182" fontId="4" fillId="3" borderId="36" xfId="0" applyNumberFormat="1" applyFont="1" applyFill="1" applyBorder="1" applyAlignment="1" applyProtection="1">
      <alignment horizontal="center" vertical="top"/>
    </xf>
    <xf numFmtId="182" fontId="4" fillId="3" borderId="41" xfId="0" applyNumberFormat="1" applyFont="1" applyFill="1" applyBorder="1" applyAlignment="1" applyProtection="1">
      <alignment horizontal="center" vertical="top"/>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0" xfId="0" applyFont="1" applyBorder="1" applyAlignment="1" applyProtection="1">
      <alignment horizontal="left" vertical="center"/>
    </xf>
    <xf numFmtId="38" fontId="4" fillId="0" borderId="28" xfId="0" applyNumberFormat="1"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27" xfId="0" applyFont="1" applyBorder="1" applyAlignment="1" applyProtection="1">
      <alignment horizontal="center" vertical="center" textRotation="255" wrapText="1"/>
    </xf>
    <xf numFmtId="0" fontId="4" fillId="0" borderId="24" xfId="0" applyFont="1" applyBorder="1" applyAlignment="1" applyProtection="1">
      <alignment horizontal="center" vertical="center" textRotation="255" wrapText="1"/>
    </xf>
    <xf numFmtId="38" fontId="4" fillId="0" borderId="25" xfId="0" applyNumberFormat="1" applyFont="1" applyBorder="1" applyAlignment="1" applyProtection="1">
      <alignment horizontal="center" vertical="center"/>
    </xf>
    <xf numFmtId="0" fontId="4" fillId="0" borderId="0" xfId="0" applyFont="1" applyAlignment="1" applyProtection="1">
      <alignment horizontal="center" vertical="center"/>
    </xf>
    <xf numFmtId="0" fontId="4" fillId="0" borderId="34" xfId="0" applyFont="1" applyBorder="1" applyAlignment="1" applyProtection="1">
      <alignment horizontal="center" vertical="center"/>
    </xf>
    <xf numFmtId="0" fontId="4" fillId="0" borderId="28" xfId="13" applyFont="1" applyBorder="1" applyProtection="1">
      <alignment vertical="center"/>
    </xf>
    <xf numFmtId="0" fontId="4" fillId="0" borderId="29" xfId="13" applyFont="1" applyBorder="1" applyProtection="1">
      <alignment vertical="center"/>
    </xf>
    <xf numFmtId="0" fontId="4" fillId="0" borderId="30" xfId="13" applyFont="1" applyBorder="1" applyProtection="1">
      <alignment vertical="center"/>
    </xf>
    <xf numFmtId="38" fontId="4" fillId="0" borderId="35" xfId="0" applyNumberFormat="1"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27" xfId="13" applyFont="1" applyBorder="1" applyAlignment="1" applyProtection="1">
      <alignment horizontal="center" vertical="center" textRotation="255" wrapText="1"/>
    </xf>
    <xf numFmtId="38" fontId="4" fillId="0" borderId="28" xfId="2" applyNumberFormat="1" applyFont="1" applyBorder="1" applyAlignment="1" applyProtection="1">
      <alignment horizontal="center" vertical="center"/>
    </xf>
    <xf numFmtId="38" fontId="4" fillId="0" borderId="25" xfId="2" applyNumberFormat="1" applyFont="1" applyBorder="1" applyAlignment="1" applyProtection="1">
      <alignment horizontal="center" vertical="center"/>
    </xf>
    <xf numFmtId="49" fontId="4" fillId="0" borderId="8" xfId="13" applyNumberFormat="1" applyFont="1" applyBorder="1" applyProtection="1">
      <alignment vertical="center"/>
    </xf>
    <xf numFmtId="0" fontId="4" fillId="0" borderId="32" xfId="13" applyFont="1" applyBorder="1" applyAlignment="1" applyProtection="1">
      <alignment horizontal="center" vertical="center" textRotation="255" wrapText="1"/>
    </xf>
    <xf numFmtId="0" fontId="4" fillId="0" borderId="27" xfId="0" applyFont="1" applyBorder="1" applyAlignment="1" applyProtection="1">
      <alignment horizontal="center" vertical="center" textRotation="255"/>
    </xf>
    <xf numFmtId="38" fontId="4" fillId="0" borderId="8" xfId="0" applyNumberFormat="1"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180" fontId="4" fillId="0" borderId="44" xfId="0" applyNumberFormat="1" applyFont="1" applyBorder="1" applyProtection="1">
      <alignment vertical="center"/>
    </xf>
    <xf numFmtId="0" fontId="4" fillId="0" borderId="24" xfId="0" applyFont="1" applyBorder="1" applyAlignment="1" applyProtection="1">
      <alignment horizontal="center" vertical="center" textRotation="255"/>
    </xf>
    <xf numFmtId="0" fontId="4" fillId="0" borderId="29" xfId="13" applyFont="1" applyBorder="1" applyAlignment="1" applyProtection="1">
      <alignment horizontal="left" vertical="top"/>
    </xf>
    <xf numFmtId="0" fontId="4" fillId="0" borderId="30" xfId="13" applyFont="1" applyBorder="1" applyAlignment="1" applyProtection="1">
      <alignment horizontal="left" vertical="top"/>
    </xf>
    <xf numFmtId="0" fontId="4" fillId="0" borderId="36" xfId="13" applyFont="1" applyBorder="1" applyAlignment="1" applyProtection="1">
      <alignment horizontal="left" vertical="top"/>
    </xf>
    <xf numFmtId="0" fontId="4" fillId="0" borderId="33" xfId="13" applyFont="1" applyBorder="1" applyAlignment="1" applyProtection="1">
      <alignment horizontal="left" vertical="top"/>
    </xf>
    <xf numFmtId="0" fontId="4" fillId="0" borderId="29" xfId="13" applyFont="1" applyBorder="1" applyAlignment="1" applyProtection="1">
      <alignment vertical="top"/>
    </xf>
    <xf numFmtId="49" fontId="4" fillId="0" borderId="9" xfId="0" applyNumberFormat="1" applyFont="1" applyBorder="1" applyAlignment="1" applyProtection="1">
      <alignment horizontal="center" vertical="center"/>
    </xf>
    <xf numFmtId="49" fontId="4" fillId="0" borderId="10" xfId="0" applyNumberFormat="1" applyFont="1" applyBorder="1" applyAlignment="1" applyProtection="1">
      <alignment horizontal="center" vertical="center"/>
    </xf>
    <xf numFmtId="0" fontId="4" fillId="0" borderId="23" xfId="2" applyFont="1" applyBorder="1" applyProtection="1">
      <alignment vertical="center"/>
    </xf>
    <xf numFmtId="180" fontId="4" fillId="0" borderId="39" xfId="0" applyNumberFormat="1" applyFont="1" applyBorder="1" applyProtection="1">
      <alignment vertical="center"/>
    </xf>
    <xf numFmtId="0" fontId="4" fillId="0" borderId="12" xfId="13" applyFont="1" applyBorder="1" applyAlignment="1" applyProtection="1">
      <alignment horizontal="left" vertical="center"/>
    </xf>
    <xf numFmtId="0" fontId="4" fillId="0" borderId="13" xfId="13" applyFont="1" applyBorder="1" applyAlignment="1" applyProtection="1">
      <alignment horizontal="left" vertical="center"/>
    </xf>
    <xf numFmtId="0" fontId="4" fillId="0" borderId="46" xfId="13" applyFont="1" applyBorder="1" applyAlignment="1" applyProtection="1">
      <alignment horizontal="left" vertical="center"/>
    </xf>
    <xf numFmtId="178" fontId="4" fillId="3" borderId="0" xfId="13" applyNumberFormat="1" applyFont="1" applyFill="1" applyProtection="1">
      <alignment vertical="center"/>
    </xf>
    <xf numFmtId="38" fontId="4" fillId="3" borderId="27" xfId="0" applyNumberFormat="1" applyFont="1" applyFill="1" applyBorder="1" applyAlignment="1" applyProtection="1">
      <alignment horizontal="left" vertical="center"/>
    </xf>
    <xf numFmtId="0" fontId="4" fillId="3" borderId="27" xfId="0" applyFont="1" applyFill="1" applyBorder="1" applyAlignment="1" applyProtection="1">
      <alignment horizontal="left" vertical="center"/>
    </xf>
    <xf numFmtId="49" fontId="4" fillId="3" borderId="27" xfId="13" applyNumberFormat="1" applyFont="1" applyFill="1" applyBorder="1" applyAlignment="1" applyProtection="1">
      <alignment horizontal="left" vertical="center"/>
    </xf>
    <xf numFmtId="177" fontId="4" fillId="3" borderId="12" xfId="0" applyNumberFormat="1" applyFont="1" applyFill="1" applyBorder="1" applyAlignment="1" applyProtection="1">
      <alignment horizontal="center" vertical="center"/>
    </xf>
    <xf numFmtId="177" fontId="4" fillId="3" borderId="13" xfId="0" applyNumberFormat="1" applyFont="1" applyFill="1" applyBorder="1" applyAlignment="1" applyProtection="1">
      <alignment horizontal="center" vertical="center"/>
    </xf>
    <xf numFmtId="177" fontId="4" fillId="3" borderId="42" xfId="0" applyNumberFormat="1" applyFont="1" applyFill="1" applyBorder="1" applyAlignment="1" applyProtection="1">
      <alignment horizontal="center" vertical="center"/>
    </xf>
    <xf numFmtId="180" fontId="14" fillId="0" borderId="18" xfId="0" applyNumberFormat="1" applyFont="1" applyBorder="1" applyAlignment="1" applyProtection="1">
      <alignment vertical="top"/>
    </xf>
    <xf numFmtId="49" fontId="4" fillId="0" borderId="18" xfId="13" applyNumberFormat="1" applyFont="1" applyBorder="1" applyAlignment="1" applyProtection="1">
      <alignment horizontal="left" vertical="top"/>
    </xf>
    <xf numFmtId="0" fontId="4" fillId="0" borderId="18" xfId="13" applyFont="1" applyBorder="1" applyAlignment="1" applyProtection="1">
      <alignment horizontal="left" vertical="center"/>
    </xf>
    <xf numFmtId="0" fontId="4" fillId="0" borderId="18" xfId="3" applyFont="1" applyBorder="1" applyAlignment="1" applyProtection="1">
      <alignment horizontal="left" vertical="center"/>
    </xf>
    <xf numFmtId="38" fontId="4" fillId="0" borderId="18" xfId="3" applyNumberFormat="1" applyFont="1" applyBorder="1" applyAlignment="1" applyProtection="1">
      <alignment horizontal="left" vertical="center"/>
    </xf>
    <xf numFmtId="49" fontId="4" fillId="0" borderId="0" xfId="13" applyNumberFormat="1" applyFont="1" applyAlignment="1" applyProtection="1">
      <alignment horizontal="left" vertical="center"/>
    </xf>
    <xf numFmtId="0" fontId="4" fillId="0" borderId="0" xfId="13" applyFont="1" applyAlignment="1" applyProtection="1">
      <alignment horizontal="left" vertical="center"/>
    </xf>
    <xf numFmtId="0" fontId="4" fillId="0" borderId="0" xfId="3" applyFont="1" applyAlignment="1" applyProtection="1">
      <alignment horizontal="left" vertical="center"/>
    </xf>
    <xf numFmtId="38" fontId="4" fillId="0" borderId="0" xfId="3" applyNumberFormat="1" applyFont="1" applyAlignment="1" applyProtection="1">
      <alignment horizontal="left" vertical="center"/>
    </xf>
    <xf numFmtId="180" fontId="4" fillId="0" borderId="15" xfId="0" applyNumberFormat="1" applyFont="1" applyBorder="1" applyAlignment="1" applyProtection="1">
      <alignment horizontal="right" vertical="top"/>
    </xf>
    <xf numFmtId="0" fontId="7" fillId="0" borderId="0" xfId="2" applyNumberFormat="1" applyFont="1" applyAlignment="1" applyProtection="1">
      <alignment horizontal="right" vertical="top"/>
    </xf>
    <xf numFmtId="0" fontId="4" fillId="0" borderId="0" xfId="7" applyNumberFormat="1" applyFont="1" applyProtection="1">
      <alignment vertical="center"/>
    </xf>
    <xf numFmtId="0" fontId="4" fillId="0" borderId="0" xfId="2" applyNumberFormat="1" applyFont="1" applyProtection="1">
      <alignment vertical="center"/>
    </xf>
    <xf numFmtId="0" fontId="4" fillId="0" borderId="0" xfId="2" applyNumberFormat="1" applyFont="1" applyAlignment="1" applyProtection="1">
      <alignment horizontal="left" vertical="center"/>
    </xf>
  </cellXfs>
  <cellStyles count="20">
    <cellStyle name="ハイパーリンク" xfId="1" builtinId="8"/>
    <cellStyle name="ハイパーリンク 2" xfId="16" xr:uid="{00000000-0005-0000-0000-000001000000}"/>
    <cellStyle name="桁区切り" xfId="19" builtinId="6"/>
    <cellStyle name="桁区切り 2" xfId="5" xr:uid="{00000000-0005-0000-0000-000002000000}"/>
    <cellStyle name="桁区切り 2 2" xfId="14" xr:uid="{00000000-0005-0000-0000-000003000000}"/>
    <cellStyle name="桁区切り 3" xfId="8" xr:uid="{00000000-0005-0000-0000-000004000000}"/>
    <cellStyle name="桁区切り 4" xfId="17" xr:uid="{00000000-0005-0000-0000-000005000000}"/>
    <cellStyle name="桁区切り 5" xfId="18" xr:uid="{00000000-0005-0000-0000-000006000000}"/>
    <cellStyle name="通貨 2" xfId="10" xr:uid="{00000000-0005-0000-0000-000007000000}"/>
    <cellStyle name="標準" xfId="0" builtinId="0"/>
    <cellStyle name="標準 2" xfId="11" xr:uid="{00000000-0005-0000-0000-000009000000}"/>
    <cellStyle name="標準 3 3" xfId="4" xr:uid="{00000000-0005-0000-0000-00000A000000}"/>
    <cellStyle name="標準 4" xfId="9" xr:uid="{00000000-0005-0000-0000-00000B000000}"/>
    <cellStyle name="標準 5" xfId="3" xr:uid="{00000000-0005-0000-0000-00000C000000}"/>
    <cellStyle name="標準 5 2" xfId="2" xr:uid="{00000000-0005-0000-0000-00000D000000}"/>
    <cellStyle name="標準 5 2 2" xfId="7" xr:uid="{00000000-0005-0000-0000-00000E000000}"/>
    <cellStyle name="標準 5 2 2 2" xfId="13" xr:uid="{00000000-0005-0000-0000-00000F000000}"/>
    <cellStyle name="標準 5 2 2 3" xfId="12" xr:uid="{00000000-0005-0000-0000-000010000000}"/>
    <cellStyle name="標準 8" xfId="15" xr:uid="{00000000-0005-0000-0000-000011000000}"/>
    <cellStyle name="標準 9" xfId="6" xr:uid="{00000000-0005-0000-0000-000012000000}"/>
  </cellStyles>
  <dxfs count="14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BFBFBF"/>
      <color rgb="FFCCEDFC"/>
      <color rgb="FF0D0D0D"/>
      <color rgb="FFFFE1FF"/>
      <color rgb="FFFFFF99"/>
      <color rgb="FFFF0000"/>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X234"/>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875" style="83" hidden="1" customWidth="1"/>
    <col min="2" max="3" width="1.625" style="83" customWidth="1"/>
    <col min="4" max="4" width="5" style="83" customWidth="1"/>
    <col min="5" max="5" width="5.25" style="83" customWidth="1"/>
    <col min="6" max="6" width="6.625" style="83" customWidth="1"/>
    <col min="7" max="7" width="3.125" style="83" customWidth="1"/>
    <col min="8" max="8" width="7.875" style="83" customWidth="1"/>
    <col min="9" max="9" width="1.625" style="83" customWidth="1"/>
    <col min="10" max="10" width="7.875" style="83" customWidth="1"/>
    <col min="11" max="11" width="8" style="83" customWidth="1"/>
    <col min="12" max="12" width="6.625" style="83" customWidth="1"/>
    <col min="13" max="13" width="4.625" style="83" customWidth="1"/>
    <col min="14" max="14" width="5.375" style="83" customWidth="1"/>
    <col min="15" max="15" width="5.125" style="83" customWidth="1"/>
    <col min="16" max="16" width="11.625" style="83" customWidth="1"/>
    <col min="17" max="17" width="6.625" style="83" customWidth="1"/>
    <col min="18" max="18" width="19.25" style="83" customWidth="1"/>
    <col min="19" max="19" width="4.25" style="83" customWidth="1"/>
    <col min="20" max="20" width="9" style="83" customWidth="1"/>
    <col min="21" max="21" width="6.625" style="83" customWidth="1"/>
    <col min="22" max="22" width="8.375" style="83" customWidth="1"/>
    <col min="23" max="23" width="3.125" style="83" customWidth="1"/>
    <col min="24" max="24" width="3.625" style="83" customWidth="1"/>
    <col min="25" max="16384" width="9" style="83"/>
  </cols>
  <sheetData>
    <row r="1" spans="1:24" ht="30" customHeight="1" x14ac:dyDescent="0.15">
      <c r="A1" s="292" t="s">
        <v>131</v>
      </c>
      <c r="B1" s="78"/>
      <c r="C1" s="79" t="s">
        <v>111</v>
      </c>
      <c r="D1" s="80"/>
      <c r="E1" s="80"/>
      <c r="F1" s="80"/>
      <c r="G1" s="80"/>
      <c r="H1" s="80"/>
      <c r="I1" s="80"/>
      <c r="J1" s="80"/>
      <c r="K1" s="80"/>
      <c r="L1" s="80"/>
      <c r="M1" s="80"/>
      <c r="N1" s="80"/>
      <c r="O1" s="80"/>
      <c r="P1" s="80"/>
      <c r="Q1" s="80"/>
      <c r="R1" s="80"/>
      <c r="S1" s="80"/>
      <c r="T1" s="80"/>
      <c r="U1" s="291" t="s">
        <v>135</v>
      </c>
      <c r="V1" s="81"/>
      <c r="W1" s="81"/>
      <c r="X1" s="82"/>
    </row>
    <row r="2" spans="1:24" ht="15.75" hidden="1" customHeight="1" x14ac:dyDescent="0.15">
      <c r="A2" s="292" t="s">
        <v>32</v>
      </c>
      <c r="B2" s="78"/>
      <c r="C2" s="84"/>
      <c r="D2" s="84"/>
      <c r="V2" s="85"/>
      <c r="W2" s="85"/>
      <c r="X2" s="1"/>
    </row>
    <row r="3" spans="1:24" ht="30" customHeight="1" x14ac:dyDescent="0.15">
      <c r="A3" s="293" t="s">
        <v>136</v>
      </c>
      <c r="B3" s="86"/>
      <c r="C3" s="83" t="s">
        <v>130</v>
      </c>
    </row>
    <row r="4" spans="1:24" ht="5.25" customHeight="1" x14ac:dyDescent="0.15">
      <c r="A4" s="86"/>
      <c r="B4" s="86"/>
      <c r="C4" s="87"/>
      <c r="D4" s="88"/>
      <c r="E4" s="88"/>
      <c r="F4" s="88"/>
      <c r="G4" s="88"/>
      <c r="H4" s="88"/>
      <c r="I4" s="88"/>
      <c r="J4" s="88"/>
      <c r="K4" s="88"/>
      <c r="L4" s="88"/>
      <c r="M4" s="88"/>
      <c r="N4" s="88"/>
      <c r="O4" s="88"/>
      <c r="P4" s="88"/>
      <c r="Q4" s="88"/>
      <c r="R4" s="88"/>
      <c r="S4" s="88"/>
      <c r="T4" s="88"/>
      <c r="U4" s="88"/>
      <c r="V4" s="88"/>
      <c r="W4" s="89"/>
    </row>
    <row r="5" spans="1:24" ht="15" customHeight="1" x14ac:dyDescent="0.15">
      <c r="A5" s="86"/>
      <c r="B5" s="86"/>
      <c r="C5" s="90" t="s">
        <v>132</v>
      </c>
      <c r="D5" s="91"/>
      <c r="E5" s="91"/>
      <c r="F5" s="91"/>
      <c r="G5" s="91"/>
      <c r="H5" s="91"/>
      <c r="I5" s="91"/>
      <c r="J5" s="91"/>
      <c r="K5" s="91"/>
      <c r="L5" s="91"/>
      <c r="M5" s="91"/>
      <c r="N5" s="91"/>
      <c r="O5" s="91"/>
      <c r="P5" s="91"/>
      <c r="Q5" s="91"/>
      <c r="R5" s="91"/>
      <c r="S5" s="91"/>
      <c r="T5" s="91"/>
      <c r="U5" s="91"/>
      <c r="V5" s="91"/>
      <c r="W5" s="92"/>
    </row>
    <row r="6" spans="1:24" ht="15" customHeight="1" x14ac:dyDescent="0.15">
      <c r="A6" s="86"/>
      <c r="B6" s="86"/>
      <c r="C6" s="93" t="s">
        <v>17</v>
      </c>
      <c r="D6" s="91"/>
      <c r="E6" s="91"/>
      <c r="F6" s="91"/>
      <c r="G6" s="91"/>
      <c r="H6" s="91"/>
      <c r="I6" s="91"/>
      <c r="J6" s="91"/>
      <c r="K6" s="91"/>
      <c r="L6" s="91"/>
      <c r="M6" s="91"/>
      <c r="N6" s="91"/>
      <c r="O6" s="91"/>
      <c r="P6" s="91"/>
      <c r="Q6" s="91"/>
      <c r="R6" s="91"/>
      <c r="S6" s="91"/>
      <c r="T6" s="91"/>
      <c r="U6" s="91"/>
      <c r="V6" s="91"/>
      <c r="W6" s="92"/>
    </row>
    <row r="7" spans="1:24" ht="15" customHeight="1" x14ac:dyDescent="0.15">
      <c r="A7" s="86"/>
      <c r="B7" s="86"/>
      <c r="C7" s="93" t="s">
        <v>18</v>
      </c>
      <c r="D7" s="91"/>
      <c r="E7" s="91"/>
      <c r="F7" s="91"/>
      <c r="G7" s="91"/>
      <c r="H7" s="91"/>
      <c r="I7" s="91"/>
      <c r="J7" s="91"/>
      <c r="K7" s="91"/>
      <c r="L7" s="91"/>
      <c r="M7" s="91"/>
      <c r="N7" s="91"/>
      <c r="O7" s="91"/>
      <c r="P7" s="91"/>
      <c r="Q7" s="91"/>
      <c r="R7" s="91"/>
      <c r="S7" s="91"/>
      <c r="T7" s="91"/>
      <c r="U7" s="91"/>
      <c r="V7" s="91"/>
      <c r="W7" s="92"/>
    </row>
    <row r="8" spans="1:24" ht="13.5" hidden="1" x14ac:dyDescent="0.15">
      <c r="A8" s="86"/>
      <c r="B8" s="86"/>
      <c r="C8" s="93"/>
      <c r="D8" s="91"/>
      <c r="E8" s="91"/>
      <c r="F8" s="91"/>
      <c r="G8" s="91"/>
      <c r="H8" s="91"/>
      <c r="I8" s="91"/>
      <c r="J8" s="91"/>
      <c r="K8" s="91"/>
      <c r="L8" s="91"/>
      <c r="M8" s="91"/>
      <c r="N8" s="91"/>
      <c r="O8" s="91"/>
      <c r="P8" s="91"/>
      <c r="Q8" s="91"/>
      <c r="R8" s="91"/>
      <c r="S8" s="91"/>
      <c r="T8" s="91"/>
      <c r="U8" s="91"/>
      <c r="V8" s="91"/>
      <c r="W8" s="92"/>
    </row>
    <row r="9" spans="1:24" ht="5.25" customHeight="1" x14ac:dyDescent="0.15">
      <c r="A9" s="86"/>
      <c r="B9" s="86"/>
      <c r="C9" s="94"/>
      <c r="D9" s="95"/>
      <c r="E9" s="95"/>
      <c r="F9" s="95"/>
      <c r="G9" s="95"/>
      <c r="H9" s="95"/>
      <c r="I9" s="95"/>
      <c r="J9" s="95"/>
      <c r="K9" s="95"/>
      <c r="L9" s="95"/>
      <c r="M9" s="95"/>
      <c r="N9" s="95"/>
      <c r="O9" s="95"/>
      <c r="P9" s="95"/>
      <c r="Q9" s="95"/>
      <c r="R9" s="95"/>
      <c r="S9" s="95"/>
      <c r="T9" s="95"/>
      <c r="U9" s="95"/>
      <c r="V9" s="95"/>
      <c r="W9" s="96"/>
    </row>
    <row r="10" spans="1:24" ht="27" customHeight="1" x14ac:dyDescent="0.15">
      <c r="A10" s="86"/>
      <c r="B10" s="86"/>
    </row>
    <row r="11" spans="1:24" ht="15.75" hidden="1" customHeight="1" x14ac:dyDescent="0.15">
      <c r="A11" s="86"/>
      <c r="B11" s="86"/>
    </row>
    <row r="12" spans="1:24" ht="15.75" hidden="1" customHeight="1" x14ac:dyDescent="0.15">
      <c r="A12" s="86"/>
      <c r="B12" s="86"/>
    </row>
    <row r="13" spans="1:24" ht="15.75" hidden="1" customHeight="1" x14ac:dyDescent="0.15">
      <c r="A13" s="86"/>
      <c r="B13" s="86"/>
    </row>
    <row r="14" spans="1:24" ht="15.75" hidden="1" customHeight="1" x14ac:dyDescent="0.15">
      <c r="A14" s="86"/>
      <c r="B14" s="86"/>
    </row>
    <row r="15" spans="1:24" ht="15.75" hidden="1" customHeight="1" x14ac:dyDescent="0.15">
      <c r="A15" s="86"/>
      <c r="B15" s="86"/>
    </row>
    <row r="16" spans="1:24" ht="15.75" hidden="1" customHeight="1" x14ac:dyDescent="0.15">
      <c r="A16" s="86"/>
      <c r="B16" s="86"/>
    </row>
    <row r="17" spans="1:23" ht="20.100000000000001" customHeight="1" x14ac:dyDescent="0.15">
      <c r="A17" s="86"/>
      <c r="B17" s="86"/>
      <c r="C17" s="97" t="s">
        <v>26</v>
      </c>
      <c r="D17" s="98"/>
      <c r="E17" s="98"/>
      <c r="F17" s="98"/>
      <c r="G17" s="98"/>
      <c r="H17" s="99"/>
    </row>
    <row r="18" spans="1:23" ht="15.75" customHeight="1" x14ac:dyDescent="0.15">
      <c r="A18" s="86"/>
      <c r="B18" s="86"/>
      <c r="C18" s="100"/>
      <c r="D18" s="101"/>
      <c r="E18" s="102"/>
      <c r="F18" s="102"/>
      <c r="G18" s="102"/>
      <c r="H18" s="102"/>
      <c r="I18" s="103"/>
      <c r="J18" s="103"/>
      <c r="K18" s="103"/>
      <c r="L18" s="103"/>
      <c r="M18" s="103"/>
      <c r="N18" s="103"/>
      <c r="O18" s="103"/>
      <c r="P18" s="103"/>
      <c r="Q18" s="103"/>
      <c r="R18" s="103"/>
      <c r="S18" s="103"/>
      <c r="T18" s="103"/>
      <c r="U18" s="103"/>
      <c r="V18" s="103"/>
      <c r="W18" s="104"/>
    </row>
    <row r="19" spans="1:23" ht="15.75" hidden="1" customHeight="1" x14ac:dyDescent="0.15">
      <c r="A19" s="86"/>
      <c r="B19" s="86"/>
      <c r="C19" s="100"/>
      <c r="D19" s="101"/>
      <c r="E19" s="101"/>
      <c r="F19" s="101"/>
      <c r="G19" s="101"/>
      <c r="H19" s="101"/>
      <c r="I19" s="105"/>
      <c r="J19" s="105"/>
      <c r="K19" s="105"/>
      <c r="L19" s="105"/>
      <c r="M19" s="105"/>
      <c r="N19" s="105"/>
      <c r="O19" s="105"/>
      <c r="P19" s="105"/>
      <c r="Q19" s="105"/>
      <c r="R19" s="105"/>
      <c r="S19" s="105"/>
      <c r="T19" s="105"/>
      <c r="U19" s="105"/>
      <c r="V19" s="105"/>
      <c r="W19" s="106"/>
    </row>
    <row r="20" spans="1:23" ht="20.100000000000001" customHeight="1" x14ac:dyDescent="0.15">
      <c r="A20" s="86">
        <f>IF(TRIM($I20)="", 1001, 0)</f>
        <v>1001</v>
      </c>
      <c r="B20" s="86"/>
      <c r="C20" s="107"/>
      <c r="D20" s="108">
        <v>1</v>
      </c>
      <c r="E20" s="83" t="s">
        <v>0</v>
      </c>
      <c r="I20" s="21"/>
      <c r="J20" s="18"/>
      <c r="K20" s="18"/>
      <c r="L20" s="18"/>
      <c r="M20" s="18"/>
      <c r="N20" s="105"/>
      <c r="O20" s="105"/>
      <c r="P20" s="105"/>
      <c r="Q20" s="105"/>
      <c r="R20" s="105"/>
      <c r="S20" s="105"/>
      <c r="T20" s="105"/>
      <c r="U20" s="105"/>
      <c r="V20" s="105"/>
      <c r="W20" s="106"/>
    </row>
    <row r="21" spans="1:23" ht="20.100000000000001" customHeight="1" x14ac:dyDescent="0.15">
      <c r="A21" s="86"/>
      <c r="B21" s="86"/>
      <c r="C21" s="107"/>
      <c r="D21" s="108"/>
      <c r="E21" s="105"/>
      <c r="F21" s="105"/>
      <c r="G21" s="105"/>
      <c r="H21" s="105"/>
      <c r="I21" s="109"/>
      <c r="J21" s="110" t="s">
        <v>128</v>
      </c>
      <c r="K21" s="111"/>
      <c r="L21" s="111"/>
      <c r="M21" s="111"/>
      <c r="N21" s="111"/>
      <c r="O21" s="111"/>
      <c r="P21" s="111"/>
      <c r="Q21" s="111"/>
      <c r="R21" s="111"/>
      <c r="S21" s="111"/>
      <c r="T21" s="111"/>
      <c r="U21" s="111"/>
      <c r="V21" s="111"/>
      <c r="W21" s="106"/>
    </row>
    <row r="22" spans="1:23" ht="20.100000000000001" customHeight="1" x14ac:dyDescent="0.15">
      <c r="A22" s="86">
        <f>IF(AND(TRIM($I22)&lt;&gt;"", OR(ISERROR(FIND("@"&amp;LEFT($I22,3)&amp;"@", 都道府県3))=FALSE, ISERROR(FIND("@"&amp;LEFT($I22,4)&amp;"@",都道府県4))=FALSE))=FALSE, 1001, 0)</f>
        <v>1001</v>
      </c>
      <c r="B22" s="86"/>
      <c r="C22" s="107"/>
      <c r="D22" s="108">
        <v>2</v>
      </c>
      <c r="E22" s="83" t="s">
        <v>1</v>
      </c>
      <c r="I22" s="19"/>
      <c r="J22" s="19"/>
      <c r="K22" s="19"/>
      <c r="L22" s="19"/>
      <c r="M22" s="19"/>
      <c r="N22" s="19"/>
      <c r="O22" s="19"/>
      <c r="P22" s="19"/>
      <c r="Q22" s="19"/>
      <c r="R22" s="19"/>
      <c r="S22" s="19"/>
      <c r="T22" s="19"/>
      <c r="U22" s="19"/>
      <c r="V22" s="19"/>
      <c r="W22" s="106"/>
    </row>
    <row r="23" spans="1:23" ht="20.100000000000001" customHeight="1" x14ac:dyDescent="0.15">
      <c r="A23" s="86"/>
      <c r="B23" s="86"/>
      <c r="C23" s="107"/>
      <c r="D23" s="108"/>
      <c r="E23" s="105"/>
      <c r="F23" s="105"/>
      <c r="G23" s="105"/>
      <c r="H23" s="105"/>
      <c r="I23" s="109"/>
      <c r="J23" s="110" t="s">
        <v>20</v>
      </c>
      <c r="K23" s="111"/>
      <c r="L23" s="111"/>
      <c r="M23" s="111"/>
      <c r="N23" s="111"/>
      <c r="O23" s="111"/>
      <c r="P23" s="111"/>
      <c r="Q23" s="111"/>
      <c r="R23" s="111"/>
      <c r="S23" s="111"/>
      <c r="T23" s="111"/>
      <c r="U23" s="111"/>
      <c r="V23" s="111"/>
      <c r="W23" s="106"/>
    </row>
    <row r="24" spans="1:23" ht="20.100000000000001" customHeight="1" x14ac:dyDescent="0.15">
      <c r="A24" s="86">
        <f>IF(TRIM($I24)="", 1001, 0)</f>
        <v>1001</v>
      </c>
      <c r="B24" s="86"/>
      <c r="C24" s="107"/>
      <c r="D24" s="108">
        <v>3</v>
      </c>
      <c r="E24" s="83" t="s">
        <v>2</v>
      </c>
      <c r="I24" s="17"/>
      <c r="J24" s="17"/>
      <c r="K24" s="17"/>
      <c r="L24" s="17"/>
      <c r="M24" s="17"/>
      <c r="N24" s="17"/>
      <c r="O24" s="17"/>
      <c r="P24" s="17"/>
      <c r="Q24" s="17"/>
      <c r="R24" s="17"/>
      <c r="S24" s="17"/>
      <c r="T24" s="17"/>
      <c r="U24" s="17"/>
      <c r="V24" s="17"/>
      <c r="W24" s="106"/>
    </row>
    <row r="25" spans="1:23" ht="20.100000000000001" customHeight="1" x14ac:dyDescent="0.15">
      <c r="A25" s="86"/>
      <c r="B25" s="86"/>
      <c r="C25" s="112"/>
      <c r="D25" s="105"/>
      <c r="E25" s="105"/>
      <c r="F25" s="105"/>
      <c r="G25" s="105"/>
      <c r="H25" s="105"/>
      <c r="I25" s="109"/>
      <c r="J25" s="110" t="s">
        <v>129</v>
      </c>
      <c r="K25" s="111"/>
      <c r="L25" s="111"/>
      <c r="M25" s="111"/>
      <c r="N25" s="111"/>
      <c r="O25" s="111"/>
      <c r="P25" s="111"/>
      <c r="Q25" s="111"/>
      <c r="R25" s="111"/>
      <c r="S25" s="111"/>
      <c r="T25" s="111"/>
      <c r="U25" s="111"/>
      <c r="V25" s="111"/>
      <c r="W25" s="106"/>
    </row>
    <row r="26" spans="1:23" ht="20.100000000000001" customHeight="1" x14ac:dyDescent="0.15">
      <c r="A26" s="86">
        <f>IF(TRIM($I26)="", 1001, 0)</f>
        <v>1001</v>
      </c>
      <c r="B26" s="86"/>
      <c r="C26" s="107"/>
      <c r="D26" s="108">
        <v>4</v>
      </c>
      <c r="E26" s="83" t="s">
        <v>3</v>
      </c>
      <c r="I26" s="17"/>
      <c r="J26" s="17"/>
      <c r="K26" s="17"/>
      <c r="L26" s="17"/>
      <c r="M26" s="17"/>
      <c r="N26" s="17"/>
      <c r="O26" s="17"/>
      <c r="P26" s="17"/>
      <c r="Q26" s="17"/>
      <c r="R26" s="17"/>
      <c r="S26" s="17"/>
      <c r="T26" s="17"/>
      <c r="U26" s="17"/>
      <c r="V26" s="17"/>
      <c r="W26" s="106"/>
    </row>
    <row r="27" spans="1:23" ht="20.100000000000001" customHeight="1" x14ac:dyDescent="0.15">
      <c r="A27" s="86"/>
      <c r="B27" s="86"/>
      <c r="C27" s="112"/>
      <c r="D27" s="105"/>
      <c r="E27" s="105"/>
      <c r="F27" s="105"/>
      <c r="G27" s="105"/>
      <c r="H27" s="105"/>
      <c r="I27" s="109"/>
      <c r="J27" s="110" t="s">
        <v>115</v>
      </c>
      <c r="K27" s="111"/>
      <c r="L27" s="111"/>
      <c r="M27" s="111"/>
      <c r="N27" s="111"/>
      <c r="O27" s="111"/>
      <c r="P27" s="111"/>
      <c r="Q27" s="111"/>
      <c r="R27" s="111"/>
      <c r="S27" s="111"/>
      <c r="T27" s="111"/>
      <c r="U27" s="111"/>
      <c r="V27" s="111"/>
      <c r="W27" s="113"/>
    </row>
    <row r="28" spans="1:23" ht="20.100000000000001" customHeight="1" x14ac:dyDescent="0.15">
      <c r="A28" s="86">
        <f>IF(TRIM($I28)="", 1001, 0)</f>
        <v>1001</v>
      </c>
      <c r="B28" s="86"/>
      <c r="C28" s="107"/>
      <c r="D28" s="108">
        <v>5</v>
      </c>
      <c r="E28" s="83" t="s">
        <v>15</v>
      </c>
      <c r="I28" s="17"/>
      <c r="J28" s="17"/>
      <c r="K28" s="17"/>
      <c r="L28" s="17"/>
      <c r="M28" s="17"/>
      <c r="N28" s="17"/>
      <c r="O28" s="17"/>
      <c r="P28" s="17"/>
      <c r="Q28" s="17"/>
      <c r="R28" s="17"/>
      <c r="S28" s="17"/>
      <c r="T28" s="17"/>
      <c r="U28" s="17"/>
      <c r="V28" s="17"/>
      <c r="W28" s="106"/>
    </row>
    <row r="29" spans="1:23" ht="20.100000000000001" customHeight="1" x14ac:dyDescent="0.15">
      <c r="A29" s="86"/>
      <c r="B29" s="86"/>
      <c r="C29" s="112"/>
      <c r="D29" s="105"/>
      <c r="E29" s="105"/>
      <c r="F29" s="105"/>
      <c r="G29" s="105"/>
      <c r="H29" s="105"/>
      <c r="I29" s="114"/>
      <c r="J29" s="110" t="s">
        <v>16</v>
      </c>
      <c r="K29" s="111"/>
      <c r="L29" s="111"/>
      <c r="M29" s="111"/>
      <c r="N29" s="111"/>
      <c r="O29" s="111"/>
      <c r="P29" s="111"/>
      <c r="Q29" s="111"/>
      <c r="R29" s="111"/>
      <c r="S29" s="111"/>
      <c r="T29" s="111"/>
      <c r="U29" s="111"/>
      <c r="V29" s="111"/>
      <c r="W29" s="113"/>
    </row>
    <row r="30" spans="1:23" ht="20.100000000000001" customHeight="1" x14ac:dyDescent="0.15">
      <c r="A30" s="86">
        <f>IF(TRIM($I30)="", 1001, 0)</f>
        <v>1001</v>
      </c>
      <c r="B30" s="86"/>
      <c r="C30" s="107"/>
      <c r="D30" s="108">
        <v>6</v>
      </c>
      <c r="E30" s="83" t="s">
        <v>4</v>
      </c>
      <c r="I30" s="17"/>
      <c r="J30" s="17"/>
      <c r="K30" s="17"/>
      <c r="L30" s="17"/>
      <c r="M30" s="17"/>
      <c r="N30" s="17"/>
      <c r="O30" s="17"/>
      <c r="P30" s="17"/>
      <c r="Q30" s="17"/>
      <c r="R30" s="17"/>
      <c r="S30" s="17"/>
      <c r="T30" s="17"/>
      <c r="U30" s="17"/>
      <c r="V30" s="17"/>
      <c r="W30" s="106"/>
    </row>
    <row r="31" spans="1:23" ht="20.100000000000001" customHeight="1" x14ac:dyDescent="0.15">
      <c r="A31" s="86"/>
      <c r="B31" s="86"/>
      <c r="C31" s="112"/>
      <c r="D31" s="105"/>
      <c r="E31" s="105"/>
      <c r="F31" s="105"/>
      <c r="G31" s="105"/>
      <c r="H31" s="105"/>
      <c r="I31" s="114"/>
      <c r="J31" s="110" t="s">
        <v>10</v>
      </c>
      <c r="K31" s="111"/>
      <c r="L31" s="111"/>
      <c r="M31" s="111"/>
      <c r="N31" s="111"/>
      <c r="O31" s="111"/>
      <c r="P31" s="111"/>
      <c r="Q31" s="111"/>
      <c r="R31" s="111"/>
      <c r="S31" s="111"/>
      <c r="T31" s="111"/>
      <c r="U31" s="111"/>
      <c r="V31" s="111"/>
      <c r="W31" s="113"/>
    </row>
    <row r="32" spans="1:23" ht="20.100000000000001" customHeight="1" x14ac:dyDescent="0.15">
      <c r="A32" s="86">
        <f>IF(TRIM($I32)="", 1001, 0)</f>
        <v>1001</v>
      </c>
      <c r="B32" s="86"/>
      <c r="C32" s="107"/>
      <c r="D32" s="108">
        <v>7</v>
      </c>
      <c r="E32" s="83" t="s">
        <v>5</v>
      </c>
      <c r="I32" s="17"/>
      <c r="J32" s="17"/>
      <c r="K32" s="17"/>
      <c r="L32" s="17"/>
      <c r="M32" s="17"/>
      <c r="N32" s="17"/>
      <c r="O32" s="17"/>
      <c r="P32" s="17"/>
      <c r="Q32" s="17"/>
      <c r="R32" s="17"/>
      <c r="S32" s="17"/>
      <c r="T32" s="17"/>
      <c r="U32" s="17"/>
      <c r="V32" s="17"/>
      <c r="W32" s="106"/>
    </row>
    <row r="33" spans="1:24" ht="20.100000000000001" customHeight="1" x14ac:dyDescent="0.15">
      <c r="A33" s="86"/>
      <c r="B33" s="86"/>
      <c r="C33" s="112"/>
      <c r="D33" s="105"/>
      <c r="E33" s="105"/>
      <c r="F33" s="105"/>
      <c r="G33" s="105"/>
      <c r="H33" s="105"/>
      <c r="I33" s="114"/>
      <c r="J33" s="110" t="s">
        <v>11</v>
      </c>
      <c r="K33" s="111"/>
      <c r="L33" s="111"/>
      <c r="M33" s="111"/>
      <c r="N33" s="111"/>
      <c r="O33" s="111"/>
      <c r="P33" s="111"/>
      <c r="Q33" s="111"/>
      <c r="R33" s="111"/>
      <c r="S33" s="111"/>
      <c r="T33" s="111"/>
      <c r="U33" s="111"/>
      <c r="V33" s="111"/>
      <c r="W33" s="106"/>
    </row>
    <row r="34" spans="1:24" ht="20.100000000000001" customHeight="1" x14ac:dyDescent="0.15">
      <c r="A34" s="86">
        <f>IF(NOT(AND(TRIM($I34)&lt;&gt;"",ISNUMBER(VALUE(SUBSTITUTE($I34,"-",""))))), 1001, 0)</f>
        <v>1001</v>
      </c>
      <c r="B34" s="86"/>
      <c r="C34" s="107"/>
      <c r="D34" s="108">
        <v>8</v>
      </c>
      <c r="E34" s="83" t="s">
        <v>6</v>
      </c>
      <c r="I34" s="17"/>
      <c r="J34" s="17"/>
      <c r="K34" s="17"/>
      <c r="L34" s="17"/>
      <c r="M34" s="17"/>
      <c r="N34" s="105"/>
      <c r="O34" s="105"/>
      <c r="P34" s="105"/>
      <c r="Q34" s="105"/>
      <c r="R34" s="105"/>
      <c r="S34" s="105"/>
      <c r="T34" s="105"/>
      <c r="U34" s="105"/>
      <c r="V34" s="105"/>
      <c r="W34" s="106"/>
    </row>
    <row r="35" spans="1:24" ht="20.100000000000001" customHeight="1" x14ac:dyDescent="0.15">
      <c r="A35" s="86"/>
      <c r="B35" s="86"/>
      <c r="C35" s="112"/>
      <c r="D35" s="105"/>
      <c r="E35" s="105"/>
      <c r="F35" s="105"/>
      <c r="G35" s="105"/>
      <c r="H35" s="105"/>
      <c r="I35" s="115"/>
      <c r="J35" s="110" t="s">
        <v>116</v>
      </c>
      <c r="K35" s="111"/>
      <c r="L35" s="111"/>
      <c r="M35" s="111"/>
      <c r="N35" s="111"/>
      <c r="O35" s="111"/>
      <c r="P35" s="111"/>
      <c r="Q35" s="111"/>
      <c r="R35" s="111"/>
      <c r="S35" s="111"/>
      <c r="T35" s="111"/>
      <c r="U35" s="111"/>
      <c r="V35" s="111"/>
      <c r="W35" s="106"/>
    </row>
    <row r="36" spans="1:24" ht="20.100000000000001" customHeight="1" x14ac:dyDescent="0.15">
      <c r="A36" s="86">
        <f>IF(AND(TRIM($I36)&lt;&gt;"",NOT(ISNUMBER(VALUE(SUBSTITUTE($I36,"-",""))))), 1001, 0)</f>
        <v>0</v>
      </c>
      <c r="B36" s="86"/>
      <c r="C36" s="107"/>
      <c r="D36" s="108">
        <v>9</v>
      </c>
      <c r="E36" s="83" t="s">
        <v>7</v>
      </c>
      <c r="I36" s="17"/>
      <c r="J36" s="18"/>
      <c r="K36" s="18"/>
      <c r="L36" s="18"/>
      <c r="M36" s="18"/>
      <c r="N36" s="105"/>
      <c r="O36" s="105"/>
      <c r="P36" s="105"/>
      <c r="Q36" s="105"/>
      <c r="R36" s="105"/>
      <c r="S36" s="105"/>
      <c r="T36" s="105"/>
      <c r="U36" s="105"/>
      <c r="V36" s="105"/>
      <c r="W36" s="106"/>
    </row>
    <row r="37" spans="1:24" ht="20.100000000000001" customHeight="1" x14ac:dyDescent="0.15">
      <c r="A37" s="86"/>
      <c r="B37" s="86"/>
      <c r="C37" s="112"/>
      <c r="D37" s="105"/>
      <c r="E37" s="105"/>
      <c r="F37" s="105"/>
      <c r="G37" s="105"/>
      <c r="H37" s="105"/>
      <c r="I37" s="114"/>
      <c r="J37" s="110" t="s">
        <v>46</v>
      </c>
      <c r="K37" s="111"/>
      <c r="L37" s="111"/>
      <c r="M37" s="111"/>
      <c r="N37" s="111"/>
      <c r="O37" s="111"/>
      <c r="P37" s="111"/>
      <c r="Q37" s="111"/>
      <c r="R37" s="111"/>
      <c r="S37" s="111"/>
      <c r="T37" s="111"/>
      <c r="U37" s="111"/>
      <c r="V37" s="111"/>
      <c r="W37" s="106"/>
    </row>
    <row r="38" spans="1:24" ht="20.100000000000001" customHeight="1" x14ac:dyDescent="0.15">
      <c r="A38" s="86"/>
      <c r="B38" s="86"/>
      <c r="C38" s="107"/>
      <c r="D38" s="108">
        <v>10</v>
      </c>
      <c r="E38" s="83" t="s">
        <v>9</v>
      </c>
      <c r="I38" s="17"/>
      <c r="J38" s="17"/>
      <c r="K38" s="17"/>
      <c r="L38" s="17"/>
      <c r="M38" s="17"/>
      <c r="N38" s="17"/>
      <c r="O38" s="17"/>
      <c r="P38" s="17"/>
      <c r="Q38" s="17"/>
      <c r="R38" s="17"/>
      <c r="S38" s="17"/>
      <c r="T38" s="17"/>
      <c r="U38" s="17"/>
      <c r="V38" s="17"/>
      <c r="W38" s="106"/>
    </row>
    <row r="39" spans="1:24" ht="20.100000000000001" customHeight="1" x14ac:dyDescent="0.15">
      <c r="A39" s="86"/>
      <c r="B39" s="86"/>
      <c r="C39" s="112"/>
      <c r="D39" s="105"/>
      <c r="E39" s="105"/>
      <c r="F39" s="105"/>
      <c r="G39" s="105"/>
      <c r="H39" s="105"/>
      <c r="I39" s="114"/>
      <c r="J39" s="110" t="s">
        <v>12</v>
      </c>
      <c r="K39" s="111"/>
      <c r="L39" s="111"/>
      <c r="M39" s="111"/>
      <c r="N39" s="111"/>
      <c r="O39" s="111"/>
      <c r="P39" s="111"/>
      <c r="Q39" s="111"/>
      <c r="R39" s="111"/>
      <c r="S39" s="111"/>
      <c r="T39" s="111"/>
      <c r="U39" s="111"/>
      <c r="V39" s="111"/>
      <c r="W39" s="106"/>
    </row>
    <row r="40" spans="1:24" ht="20.100000000000001" customHeight="1" x14ac:dyDescent="0.15">
      <c r="A40" s="86">
        <f>IF(AND($I40&lt;&gt;"一致する", $I40&lt;&gt;"一致しない"), 1001, 0)</f>
        <v>0</v>
      </c>
      <c r="B40" s="86"/>
      <c r="C40" s="107"/>
      <c r="D40" s="108">
        <v>11</v>
      </c>
      <c r="E40" s="83" t="s">
        <v>47</v>
      </c>
      <c r="I40" s="17" t="s">
        <v>48</v>
      </c>
      <c r="J40" s="18"/>
      <c r="K40" s="18"/>
      <c r="L40" s="18"/>
      <c r="M40" s="18"/>
      <c r="N40" s="116"/>
      <c r="O40" s="116"/>
      <c r="P40" s="116"/>
      <c r="Q40" s="116"/>
      <c r="R40" s="116"/>
      <c r="S40" s="116"/>
      <c r="T40" s="116"/>
      <c r="U40" s="116"/>
      <c r="V40" s="116"/>
      <c r="W40" s="117"/>
      <c r="X40" s="105"/>
    </row>
    <row r="41" spans="1:24" ht="20.100000000000001" customHeight="1" x14ac:dyDescent="0.15">
      <c r="A41" s="86"/>
      <c r="B41" s="86"/>
      <c r="C41" s="112"/>
      <c r="D41" s="105"/>
      <c r="E41" s="105"/>
      <c r="F41" s="105"/>
      <c r="G41" s="105"/>
      <c r="H41" s="105"/>
      <c r="I41" s="114"/>
      <c r="J41" s="118" t="s">
        <v>120</v>
      </c>
      <c r="K41" s="119"/>
      <c r="L41" s="119"/>
      <c r="M41" s="119"/>
      <c r="N41" s="119"/>
      <c r="O41" s="119"/>
      <c r="P41" s="119"/>
      <c r="Q41" s="119"/>
      <c r="R41" s="119"/>
      <c r="S41" s="119"/>
      <c r="T41" s="119"/>
      <c r="U41" s="119"/>
      <c r="V41" s="119"/>
      <c r="W41" s="113"/>
      <c r="X41" s="105"/>
    </row>
    <row r="42" spans="1:24" ht="15.75" customHeight="1" x14ac:dyDescent="0.15">
      <c r="A42" s="86"/>
      <c r="B42" s="86"/>
      <c r="C42" s="120"/>
      <c r="D42" s="121"/>
      <c r="E42" s="121"/>
      <c r="F42" s="121"/>
      <c r="G42" s="121"/>
      <c r="H42" s="121"/>
      <c r="I42" s="122"/>
      <c r="J42" s="122"/>
      <c r="K42" s="122"/>
      <c r="L42" s="122"/>
      <c r="M42" s="122"/>
      <c r="N42" s="122"/>
      <c r="O42" s="122"/>
      <c r="P42" s="122"/>
      <c r="Q42" s="122"/>
      <c r="R42" s="122"/>
      <c r="S42" s="122"/>
      <c r="T42" s="122"/>
      <c r="U42" s="122"/>
      <c r="V42" s="122"/>
      <c r="W42" s="123"/>
    </row>
    <row r="43" spans="1:24" ht="15.75" customHeight="1" x14ac:dyDescent="0.15">
      <c r="A43" s="86"/>
      <c r="B43" s="86"/>
      <c r="C43" s="105"/>
      <c r="D43" s="105"/>
      <c r="E43" s="105"/>
      <c r="F43" s="105"/>
      <c r="G43" s="105"/>
      <c r="H43" s="105"/>
      <c r="I43" s="119"/>
      <c r="J43" s="119"/>
      <c r="K43" s="119"/>
      <c r="L43" s="119"/>
      <c r="M43" s="119"/>
      <c r="N43" s="119"/>
      <c r="O43" s="119"/>
      <c r="P43" s="119"/>
      <c r="Q43" s="119"/>
      <c r="R43" s="119"/>
      <c r="S43" s="119"/>
      <c r="T43" s="119"/>
      <c r="U43" s="119"/>
      <c r="V43" s="119"/>
      <c r="W43" s="105"/>
    </row>
    <row r="44" spans="1:24" ht="15.75" hidden="1" customHeight="1" x14ac:dyDescent="0.15">
      <c r="A44" s="86"/>
      <c r="B44" s="86"/>
      <c r="C44" s="105"/>
      <c r="D44" s="105"/>
      <c r="E44" s="105"/>
      <c r="F44" s="105"/>
      <c r="G44" s="105"/>
      <c r="H44" s="105"/>
      <c r="I44" s="119"/>
      <c r="J44" s="105"/>
      <c r="K44" s="105"/>
      <c r="L44" s="105"/>
      <c r="M44" s="105"/>
      <c r="N44" s="105"/>
      <c r="O44" s="105"/>
      <c r="P44" s="105"/>
      <c r="Q44" s="105"/>
      <c r="R44" s="105"/>
      <c r="S44" s="105"/>
      <c r="T44" s="105"/>
      <c r="U44" s="105"/>
      <c r="V44" s="105"/>
      <c r="W44" s="105"/>
    </row>
    <row r="45" spans="1:24" ht="15.75" hidden="1" customHeight="1" x14ac:dyDescent="0.15">
      <c r="A45" s="86"/>
      <c r="B45" s="86"/>
    </row>
    <row r="46" spans="1:24" ht="15.75" hidden="1" customHeight="1" x14ac:dyDescent="0.15">
      <c r="A46" s="86"/>
      <c r="B46" s="86"/>
    </row>
    <row r="47" spans="1:24" ht="15.75" hidden="1" customHeight="1" x14ac:dyDescent="0.15">
      <c r="A47" s="86"/>
      <c r="B47" s="86"/>
    </row>
    <row r="48" spans="1:24" ht="15.75" hidden="1" customHeight="1" x14ac:dyDescent="0.15">
      <c r="A48" s="86"/>
      <c r="B48" s="86"/>
    </row>
    <row r="49" spans="1:24" ht="15.75" hidden="1" customHeight="1" x14ac:dyDescent="0.15">
      <c r="A49" s="86"/>
      <c r="B49" s="86"/>
    </row>
    <row r="50" spans="1:24" ht="15.75" hidden="1" customHeight="1" x14ac:dyDescent="0.15">
      <c r="A50" s="86"/>
      <c r="B50" s="86"/>
    </row>
    <row r="51" spans="1:24" ht="15.75" hidden="1" customHeight="1" x14ac:dyDescent="0.15">
      <c r="A51" s="86"/>
      <c r="B51" s="86"/>
    </row>
    <row r="52" spans="1:24" ht="15.75" hidden="1" customHeight="1" x14ac:dyDescent="0.15">
      <c r="A52" s="86"/>
      <c r="B52" s="86"/>
    </row>
    <row r="53" spans="1:24" ht="15.75" hidden="1" customHeight="1" x14ac:dyDescent="0.15">
      <c r="A53" s="86"/>
      <c r="B53" s="86"/>
    </row>
    <row r="54" spans="1:24" ht="15.75" hidden="1" customHeight="1" x14ac:dyDescent="0.15">
      <c r="A54" s="86"/>
      <c r="B54" s="86"/>
    </row>
    <row r="55" spans="1:24" ht="15.75" hidden="1" customHeight="1" x14ac:dyDescent="0.15">
      <c r="A55" s="86"/>
      <c r="B55" s="86"/>
    </row>
    <row r="56" spans="1:24" ht="15.75" hidden="1" customHeight="1" x14ac:dyDescent="0.15">
      <c r="A56" s="86"/>
      <c r="B56" s="86"/>
    </row>
    <row r="57" spans="1:24" ht="15.75" hidden="1" customHeight="1" x14ac:dyDescent="0.15">
      <c r="A57" s="86"/>
      <c r="B57" s="86"/>
    </row>
    <row r="58" spans="1:24" ht="15.75" hidden="1" customHeight="1" x14ac:dyDescent="0.15">
      <c r="A58" s="86"/>
      <c r="B58" s="86"/>
    </row>
    <row r="59" spans="1:24" ht="15.75" customHeight="1" x14ac:dyDescent="0.15">
      <c r="A59" s="86"/>
      <c r="B59" s="86"/>
    </row>
    <row r="60" spans="1:24" ht="20.100000000000001" customHeight="1" x14ac:dyDescent="0.15">
      <c r="A60" s="86"/>
      <c r="B60" s="86"/>
      <c r="C60" s="124" t="s">
        <v>27</v>
      </c>
      <c r="D60" s="125"/>
      <c r="E60" s="125"/>
      <c r="F60" s="125"/>
      <c r="G60" s="125"/>
      <c r="H60" s="126"/>
    </row>
    <row r="61" spans="1:24" ht="15.75" customHeight="1" x14ac:dyDescent="0.15">
      <c r="A61" s="86"/>
      <c r="B61" s="86"/>
      <c r="C61" s="100"/>
      <c r="D61" s="101"/>
      <c r="E61" s="102"/>
      <c r="F61" s="102"/>
      <c r="G61" s="102"/>
      <c r="H61" s="102"/>
      <c r="I61" s="103"/>
      <c r="J61" s="103"/>
      <c r="K61" s="103"/>
      <c r="L61" s="103"/>
      <c r="M61" s="103"/>
      <c r="N61" s="103"/>
      <c r="O61" s="103"/>
      <c r="P61" s="103"/>
      <c r="Q61" s="103"/>
      <c r="R61" s="103"/>
      <c r="S61" s="103"/>
      <c r="T61" s="103"/>
      <c r="U61" s="103"/>
      <c r="V61" s="103"/>
      <c r="W61" s="104"/>
    </row>
    <row r="62" spans="1:24" ht="20.100000000000001" customHeight="1" x14ac:dyDescent="0.15">
      <c r="A62" s="86"/>
      <c r="B62" s="86"/>
      <c r="C62" s="100"/>
      <c r="D62" s="127" t="s">
        <v>35</v>
      </c>
      <c r="E62" s="127"/>
      <c r="F62" s="127"/>
      <c r="G62" s="127"/>
      <c r="H62" s="127"/>
      <c r="I62" s="127"/>
      <c r="J62" s="127"/>
      <c r="K62" s="127"/>
      <c r="L62" s="127"/>
      <c r="M62" s="127"/>
      <c r="N62" s="127"/>
      <c r="O62" s="127"/>
      <c r="P62" s="127"/>
      <c r="Q62" s="127"/>
      <c r="R62" s="127"/>
      <c r="S62" s="127"/>
      <c r="T62" s="127"/>
      <c r="U62" s="127"/>
      <c r="V62" s="127"/>
      <c r="W62" s="106"/>
    </row>
    <row r="63" spans="1:24" ht="20.100000000000001" customHeight="1" x14ac:dyDescent="0.15">
      <c r="A63" s="86">
        <f>IF(AND($I63&lt;&gt;"しない", $I63&lt;&gt;"する"), 1001, 0)</f>
        <v>1001</v>
      </c>
      <c r="B63" s="86"/>
      <c r="C63" s="100"/>
      <c r="D63" s="108">
        <v>1</v>
      </c>
      <c r="E63" s="105" t="s">
        <v>36</v>
      </c>
      <c r="F63" s="105"/>
      <c r="G63" s="105"/>
      <c r="H63" s="105"/>
      <c r="I63" s="17"/>
      <c r="J63" s="20"/>
      <c r="K63" s="20"/>
      <c r="L63" s="20"/>
      <c r="M63" s="20"/>
      <c r="N63" s="105"/>
      <c r="O63" s="105"/>
      <c r="P63" s="105"/>
      <c r="Q63" s="105"/>
      <c r="R63" s="105"/>
      <c r="S63" s="128"/>
      <c r="T63" s="128"/>
      <c r="U63" s="128"/>
      <c r="V63" s="128"/>
      <c r="W63" s="129"/>
      <c r="X63" s="105"/>
    </row>
    <row r="64" spans="1:24" ht="20.100000000000001" customHeight="1" x14ac:dyDescent="0.15">
      <c r="A64" s="86"/>
      <c r="B64" s="86"/>
      <c r="C64" s="100"/>
      <c r="D64" s="105"/>
      <c r="E64" s="105"/>
      <c r="F64" s="105"/>
      <c r="G64" s="105"/>
      <c r="H64" s="105"/>
      <c r="I64" s="114"/>
      <c r="J64" s="110" t="s">
        <v>37</v>
      </c>
      <c r="K64" s="119"/>
      <c r="L64" s="119"/>
      <c r="M64" s="119"/>
      <c r="N64" s="119"/>
      <c r="O64" s="119"/>
      <c r="P64" s="119"/>
      <c r="Q64" s="119"/>
      <c r="R64" s="119"/>
      <c r="S64" s="119"/>
      <c r="T64" s="119"/>
      <c r="U64" s="119"/>
      <c r="V64" s="119"/>
      <c r="W64" s="113"/>
      <c r="X64" s="105"/>
    </row>
    <row r="65" spans="1:24" ht="20.100000000000001" hidden="1" customHeight="1" x14ac:dyDescent="0.15">
      <c r="A65" s="86"/>
      <c r="B65" s="86"/>
      <c r="C65" s="112"/>
      <c r="D65" s="105"/>
      <c r="E65" s="105"/>
      <c r="F65" s="105"/>
      <c r="G65" s="105"/>
      <c r="H65" s="105"/>
      <c r="I65" s="130"/>
      <c r="J65" s="119"/>
      <c r="K65" s="119"/>
      <c r="L65" s="119"/>
      <c r="M65" s="119"/>
      <c r="N65" s="119"/>
      <c r="O65" s="119"/>
      <c r="P65" s="119"/>
      <c r="Q65" s="119"/>
      <c r="R65" s="119"/>
      <c r="S65" s="119"/>
      <c r="T65" s="119"/>
      <c r="U65" s="119"/>
      <c r="V65" s="119"/>
      <c r="W65" s="113"/>
      <c r="X65" s="105"/>
    </row>
    <row r="66" spans="1:24" ht="20.100000000000001" hidden="1" customHeight="1" x14ac:dyDescent="0.15">
      <c r="A66" s="86"/>
      <c r="B66" s="86"/>
      <c r="C66" s="112"/>
      <c r="D66" s="105"/>
      <c r="E66" s="105"/>
      <c r="F66" s="105"/>
      <c r="G66" s="105"/>
      <c r="H66" s="105"/>
      <c r="I66" s="130"/>
      <c r="J66" s="119"/>
      <c r="K66" s="119"/>
      <c r="L66" s="119"/>
      <c r="M66" s="119"/>
      <c r="N66" s="119"/>
      <c r="O66" s="119"/>
      <c r="P66" s="119"/>
      <c r="Q66" s="119"/>
      <c r="R66" s="119"/>
      <c r="S66" s="119"/>
      <c r="T66" s="119"/>
      <c r="U66" s="119"/>
      <c r="V66" s="119"/>
      <c r="W66" s="113"/>
      <c r="X66" s="105"/>
    </row>
    <row r="67" spans="1:24" ht="20.100000000000001" hidden="1" customHeight="1" x14ac:dyDescent="0.15">
      <c r="A67" s="86"/>
      <c r="B67" s="86"/>
      <c r="C67" s="112"/>
      <c r="D67" s="105"/>
      <c r="E67" s="105"/>
      <c r="F67" s="105"/>
      <c r="G67" s="105"/>
      <c r="H67" s="105"/>
      <c r="I67" s="130"/>
      <c r="J67" s="119"/>
      <c r="K67" s="119"/>
      <c r="L67" s="119"/>
      <c r="M67" s="119"/>
      <c r="N67" s="119"/>
      <c r="O67" s="119"/>
      <c r="P67" s="119"/>
      <c r="Q67" s="119"/>
      <c r="R67" s="119"/>
      <c r="S67" s="119"/>
      <c r="T67" s="119"/>
      <c r="U67" s="119"/>
      <c r="V67" s="119"/>
      <c r="W67" s="113"/>
      <c r="X67" s="105"/>
    </row>
    <row r="68" spans="1:24" ht="20.100000000000001" hidden="1" customHeight="1" x14ac:dyDescent="0.15">
      <c r="A68" s="86"/>
      <c r="B68" s="86"/>
      <c r="C68" s="112"/>
      <c r="D68" s="105"/>
      <c r="E68" s="105"/>
      <c r="F68" s="105"/>
      <c r="G68" s="105"/>
      <c r="H68" s="105"/>
      <c r="I68" s="130"/>
      <c r="J68" s="119"/>
      <c r="K68" s="119"/>
      <c r="L68" s="119"/>
      <c r="M68" s="119"/>
      <c r="N68" s="119"/>
      <c r="O68" s="119"/>
      <c r="P68" s="119"/>
      <c r="Q68" s="119"/>
      <c r="R68" s="119"/>
      <c r="S68" s="119"/>
      <c r="T68" s="119"/>
      <c r="U68" s="119"/>
      <c r="V68" s="119"/>
      <c r="W68" s="113"/>
      <c r="X68" s="105"/>
    </row>
    <row r="69" spans="1:24" ht="20.100000000000001" customHeight="1" x14ac:dyDescent="0.15">
      <c r="A69" s="86">
        <f>IF(OR(AND($I63="する",TRIM($I69)=""),AND($I63="しない",NOT(ISBLANK($I69)))), 1001, 0)</f>
        <v>0</v>
      </c>
      <c r="B69" s="86"/>
      <c r="C69" s="107"/>
      <c r="D69" s="108">
        <f>D63+1</f>
        <v>2</v>
      </c>
      <c r="E69" s="83" t="s">
        <v>0</v>
      </c>
      <c r="I69" s="21"/>
      <c r="J69" s="18"/>
      <c r="K69" s="18"/>
      <c r="L69" s="18"/>
      <c r="M69" s="18"/>
      <c r="N69" s="105"/>
      <c r="O69" s="105"/>
      <c r="P69" s="105"/>
      <c r="Q69" s="105"/>
      <c r="R69" s="105"/>
      <c r="S69" s="105"/>
      <c r="T69" s="105"/>
      <c r="U69" s="105"/>
      <c r="W69" s="131"/>
    </row>
    <row r="70" spans="1:24" ht="20.100000000000001" customHeight="1" x14ac:dyDescent="0.15">
      <c r="A70" s="86"/>
      <c r="B70" s="86"/>
      <c r="C70" s="107"/>
      <c r="D70" s="108"/>
      <c r="E70" s="105"/>
      <c r="F70" s="105"/>
      <c r="G70" s="105"/>
      <c r="H70" s="105"/>
      <c r="I70" s="109"/>
      <c r="J70" s="110" t="s">
        <v>128</v>
      </c>
      <c r="K70" s="111"/>
      <c r="L70" s="111"/>
      <c r="M70" s="111"/>
      <c r="N70" s="111"/>
      <c r="O70" s="111"/>
      <c r="P70" s="111"/>
      <c r="Q70" s="111"/>
      <c r="R70" s="111"/>
      <c r="S70" s="111"/>
      <c r="T70" s="111"/>
      <c r="U70" s="105"/>
      <c r="W70" s="131"/>
    </row>
    <row r="71" spans="1:24" ht="20.100000000000001" customHeight="1" x14ac:dyDescent="0.15">
      <c r="A71" s="86">
        <f>IF(OR(AND($I63="する",AND($I71&lt;&gt;"", OR(ISERROR(FIND("@"&amp;LEFT($I71,3)&amp;"@", 都道府県3))=FALSE, ISERROR(FIND("@"&amp;LEFT($I71,4)&amp;"@",都道府県4))=FALSE))=FALSE),AND($I63="しない",NOT(ISBLANK($I71)))), 1001, 0)</f>
        <v>0</v>
      </c>
      <c r="B71" s="86"/>
      <c r="C71" s="107"/>
      <c r="D71" s="108">
        <f>D69+1</f>
        <v>3</v>
      </c>
      <c r="E71" s="83" t="s">
        <v>1</v>
      </c>
      <c r="I71" s="19"/>
      <c r="J71" s="19"/>
      <c r="K71" s="19"/>
      <c r="L71" s="19"/>
      <c r="M71" s="19"/>
      <c r="N71" s="19"/>
      <c r="O71" s="19"/>
      <c r="P71" s="19"/>
      <c r="Q71" s="19"/>
      <c r="R71" s="19"/>
      <c r="S71" s="19"/>
      <c r="T71" s="19"/>
      <c r="U71" s="19"/>
      <c r="V71" s="19"/>
      <c r="W71" s="131"/>
    </row>
    <row r="72" spans="1:24" ht="20.100000000000001" customHeight="1" x14ac:dyDescent="0.15">
      <c r="A72" s="86"/>
      <c r="B72" s="86"/>
      <c r="C72" s="107"/>
      <c r="D72" s="108"/>
      <c r="E72" s="105"/>
      <c r="F72" s="105"/>
      <c r="G72" s="105"/>
      <c r="H72" s="105"/>
      <c r="I72" s="109"/>
      <c r="J72" s="110" t="s">
        <v>20</v>
      </c>
      <c r="K72" s="111"/>
      <c r="L72" s="111"/>
      <c r="M72" s="111"/>
      <c r="N72" s="111"/>
      <c r="O72" s="111"/>
      <c r="P72" s="111"/>
      <c r="Q72" s="111"/>
      <c r="R72" s="111"/>
      <c r="S72" s="111"/>
      <c r="T72" s="111"/>
      <c r="U72" s="105"/>
      <c r="W72" s="131"/>
    </row>
    <row r="73" spans="1:24" ht="20.100000000000001" customHeight="1" x14ac:dyDescent="0.15">
      <c r="A73" s="86">
        <f>IF(OR(AND($I63="する",TRIM($I73)=""),AND($I63="しない",NOT(ISBLANK($I73)))), 1001, 0)</f>
        <v>0</v>
      </c>
      <c r="B73" s="86"/>
      <c r="C73" s="107"/>
      <c r="D73" s="108">
        <f>D71+1</f>
        <v>4</v>
      </c>
      <c r="E73" s="83" t="s">
        <v>2</v>
      </c>
      <c r="I73" s="17"/>
      <c r="J73" s="17"/>
      <c r="K73" s="17"/>
      <c r="L73" s="17"/>
      <c r="M73" s="17"/>
      <c r="N73" s="17"/>
      <c r="O73" s="17"/>
      <c r="P73" s="17"/>
      <c r="Q73" s="17"/>
      <c r="R73" s="17"/>
      <c r="S73" s="17"/>
      <c r="T73" s="17"/>
      <c r="U73" s="17"/>
      <c r="V73" s="17"/>
      <c r="W73" s="131"/>
    </row>
    <row r="74" spans="1:24" ht="32.1" customHeight="1" x14ac:dyDescent="0.15">
      <c r="A74" s="86"/>
      <c r="B74" s="86"/>
      <c r="C74" s="112"/>
      <c r="D74" s="105"/>
      <c r="E74" s="105"/>
      <c r="F74" s="105"/>
      <c r="G74" s="105"/>
      <c r="H74" s="105"/>
      <c r="I74" s="114"/>
      <c r="J74" s="132" t="s">
        <v>118</v>
      </c>
      <c r="K74" s="132"/>
      <c r="L74" s="132"/>
      <c r="M74" s="132"/>
      <c r="N74" s="132"/>
      <c r="O74" s="132"/>
      <c r="P74" s="132"/>
      <c r="Q74" s="132"/>
      <c r="R74" s="132"/>
      <c r="S74" s="132"/>
      <c r="T74" s="132"/>
      <c r="U74" s="132"/>
      <c r="V74" s="132"/>
      <c r="W74" s="131"/>
    </row>
    <row r="75" spans="1:24" ht="20.100000000000001" customHeight="1" x14ac:dyDescent="0.15">
      <c r="A75" s="86">
        <f>IF(OR(AND($I63="する",TRIM($I75)=""),AND($I63="しない",NOT(ISBLANK($I75)))), 1001, 0)</f>
        <v>0</v>
      </c>
      <c r="B75" s="86"/>
      <c r="C75" s="107"/>
      <c r="D75" s="108">
        <f>D73+1</f>
        <v>5</v>
      </c>
      <c r="E75" s="83" t="s">
        <v>3</v>
      </c>
      <c r="I75" s="17"/>
      <c r="J75" s="17"/>
      <c r="K75" s="17"/>
      <c r="L75" s="17"/>
      <c r="M75" s="17"/>
      <c r="N75" s="17"/>
      <c r="O75" s="17"/>
      <c r="P75" s="17"/>
      <c r="Q75" s="17"/>
      <c r="R75" s="17"/>
      <c r="S75" s="17"/>
      <c r="T75" s="17"/>
      <c r="U75" s="17"/>
      <c r="V75" s="17"/>
      <c r="W75" s="131"/>
    </row>
    <row r="76" spans="1:24" ht="32.1" customHeight="1" x14ac:dyDescent="0.15">
      <c r="A76" s="86"/>
      <c r="B76" s="86"/>
      <c r="C76" s="112"/>
      <c r="D76" s="105"/>
      <c r="E76" s="105"/>
      <c r="F76" s="105"/>
      <c r="G76" s="105"/>
      <c r="H76" s="105"/>
      <c r="I76" s="133"/>
      <c r="J76" s="134" t="s">
        <v>119</v>
      </c>
      <c r="K76" s="135"/>
      <c r="L76" s="135"/>
      <c r="M76" s="135"/>
      <c r="N76" s="135"/>
      <c r="O76" s="135"/>
      <c r="P76" s="135"/>
      <c r="Q76" s="135"/>
      <c r="R76" s="135"/>
      <c r="S76" s="135"/>
      <c r="T76" s="135"/>
      <c r="U76" s="135"/>
      <c r="V76" s="135"/>
      <c r="W76" s="131"/>
    </row>
    <row r="77" spans="1:24" ht="20.100000000000001" customHeight="1" x14ac:dyDescent="0.15">
      <c r="A77" s="86">
        <f>IF(OR(AND($I63="する",TRIM($I77)=""),AND($I63="しない",NOT(ISBLANK($I77)))), 1001, 0)</f>
        <v>0</v>
      </c>
      <c r="B77" s="86"/>
      <c r="C77" s="107"/>
      <c r="D77" s="108">
        <f>D75+1</f>
        <v>6</v>
      </c>
      <c r="E77" s="83" t="s">
        <v>38</v>
      </c>
      <c r="I77" s="17"/>
      <c r="J77" s="17"/>
      <c r="K77" s="17"/>
      <c r="L77" s="17"/>
      <c r="M77" s="17"/>
      <c r="N77" s="17"/>
      <c r="O77" s="17"/>
      <c r="P77" s="17"/>
      <c r="Q77" s="17"/>
      <c r="R77" s="17"/>
      <c r="S77" s="17"/>
      <c r="T77" s="17"/>
      <c r="U77" s="17"/>
      <c r="V77" s="17"/>
      <c r="W77" s="131"/>
    </row>
    <row r="78" spans="1:24" ht="20.100000000000001" customHeight="1" x14ac:dyDescent="0.15">
      <c r="A78" s="86"/>
      <c r="B78" s="86"/>
      <c r="C78" s="112"/>
      <c r="D78" s="105"/>
      <c r="E78" s="105"/>
      <c r="F78" s="105"/>
      <c r="G78" s="105"/>
      <c r="H78" s="105"/>
      <c r="I78" s="114"/>
      <c r="J78" s="110" t="s">
        <v>117</v>
      </c>
      <c r="K78" s="111"/>
      <c r="L78" s="111"/>
      <c r="M78" s="111"/>
      <c r="N78" s="111"/>
      <c r="O78" s="111"/>
      <c r="P78" s="111"/>
      <c r="Q78" s="111"/>
      <c r="R78" s="111"/>
      <c r="S78" s="111"/>
      <c r="T78" s="111"/>
      <c r="U78" s="105"/>
      <c r="W78" s="131"/>
    </row>
    <row r="79" spans="1:24" ht="20.100000000000001" customHeight="1" x14ac:dyDescent="0.15">
      <c r="A79" s="86">
        <f>IF(OR(AND($I63="する",TRIM($I79)=""),AND($I63="しない",NOT(ISBLANK($I79)))), 1001, 0)</f>
        <v>0</v>
      </c>
      <c r="B79" s="86"/>
      <c r="C79" s="107"/>
      <c r="D79" s="108">
        <f>D77+1</f>
        <v>7</v>
      </c>
      <c r="E79" s="83" t="s">
        <v>39</v>
      </c>
      <c r="I79" s="17"/>
      <c r="J79" s="17"/>
      <c r="K79" s="17"/>
      <c r="L79" s="17"/>
      <c r="M79" s="17"/>
      <c r="N79" s="17"/>
      <c r="O79" s="17"/>
      <c r="P79" s="17"/>
      <c r="Q79" s="17"/>
      <c r="R79" s="17"/>
      <c r="S79" s="17"/>
      <c r="T79" s="17"/>
      <c r="U79" s="17"/>
      <c r="V79" s="17"/>
      <c r="W79" s="131"/>
    </row>
    <row r="80" spans="1:24" ht="20.100000000000001" customHeight="1" x14ac:dyDescent="0.15">
      <c r="A80" s="86"/>
      <c r="B80" s="86"/>
      <c r="C80" s="112"/>
      <c r="D80" s="105"/>
      <c r="E80" s="105"/>
      <c r="F80" s="105"/>
      <c r="G80" s="105"/>
      <c r="H80" s="105"/>
      <c r="I80" s="114"/>
      <c r="J80" s="110" t="s">
        <v>40</v>
      </c>
      <c r="K80" s="111"/>
      <c r="L80" s="111"/>
      <c r="M80" s="111"/>
      <c r="N80" s="111"/>
      <c r="O80" s="111"/>
      <c r="P80" s="111"/>
      <c r="Q80" s="111"/>
      <c r="R80" s="111"/>
      <c r="S80" s="111"/>
      <c r="T80" s="111"/>
      <c r="U80" s="105"/>
      <c r="W80" s="131"/>
    </row>
    <row r="81" spans="1:24" ht="20.100000000000001" customHeight="1" x14ac:dyDescent="0.15">
      <c r="A81" s="86">
        <f>IF(OR(AND($I63="する",TRIM($I81)=""),AND($I63="しない",NOT(ISBLANK($I81)))), 1001, 0)</f>
        <v>0</v>
      </c>
      <c r="B81" s="86"/>
      <c r="C81" s="107"/>
      <c r="D81" s="108">
        <f>D79+1</f>
        <v>8</v>
      </c>
      <c r="E81" s="83" t="s">
        <v>41</v>
      </c>
      <c r="I81" s="17"/>
      <c r="J81" s="17"/>
      <c r="K81" s="17"/>
      <c r="L81" s="17"/>
      <c r="M81" s="17"/>
      <c r="N81" s="17"/>
      <c r="O81" s="17"/>
      <c r="P81" s="17"/>
      <c r="Q81" s="17"/>
      <c r="R81" s="17"/>
      <c r="S81" s="17"/>
      <c r="T81" s="17"/>
      <c r="U81" s="17"/>
      <c r="V81" s="17"/>
      <c r="W81" s="131"/>
    </row>
    <row r="82" spans="1:24" ht="20.100000000000001" customHeight="1" x14ac:dyDescent="0.15">
      <c r="A82" s="86"/>
      <c r="B82" s="86"/>
      <c r="C82" s="112"/>
      <c r="D82" s="105"/>
      <c r="E82" s="105"/>
      <c r="F82" s="105"/>
      <c r="G82" s="105"/>
      <c r="H82" s="105"/>
      <c r="I82" s="114"/>
      <c r="J82" s="110" t="s">
        <v>42</v>
      </c>
      <c r="K82" s="111"/>
      <c r="L82" s="111"/>
      <c r="M82" s="111"/>
      <c r="N82" s="111"/>
      <c r="O82" s="111"/>
      <c r="P82" s="111"/>
      <c r="Q82" s="111"/>
      <c r="R82" s="111"/>
      <c r="S82" s="111"/>
      <c r="T82" s="111"/>
      <c r="U82" s="105"/>
      <c r="W82" s="131"/>
    </row>
    <row r="83" spans="1:24" ht="20.100000000000001" customHeight="1" x14ac:dyDescent="0.15">
      <c r="A83" s="86">
        <f>IF(OR(AND($I63="する",NOT(AND(TRIM($I83)&lt;&gt;"",ISNUMBER(VALUE(SUBSTITUTE($I83,"-","")))))), AND($I63="しない",NOT(ISBLANK($I83)))), 1001, 0)</f>
        <v>0</v>
      </c>
      <c r="B83" s="86"/>
      <c r="C83" s="107"/>
      <c r="D83" s="108">
        <f>D81+1</f>
        <v>9</v>
      </c>
      <c r="E83" s="83" t="s">
        <v>6</v>
      </c>
      <c r="I83" s="17"/>
      <c r="J83" s="17"/>
      <c r="K83" s="17"/>
      <c r="L83" s="17"/>
      <c r="M83" s="17"/>
      <c r="N83" s="105"/>
      <c r="O83" s="105"/>
      <c r="P83" s="105"/>
      <c r="Q83" s="105"/>
      <c r="R83" s="105"/>
      <c r="S83" s="105"/>
      <c r="T83" s="105"/>
      <c r="U83" s="105"/>
      <c r="W83" s="131"/>
    </row>
    <row r="84" spans="1:24" ht="20.100000000000001" customHeight="1" x14ac:dyDescent="0.15">
      <c r="A84" s="86"/>
      <c r="B84" s="86"/>
      <c r="C84" s="112"/>
      <c r="D84" s="105"/>
      <c r="E84" s="105"/>
      <c r="F84" s="105"/>
      <c r="G84" s="105"/>
      <c r="H84" s="105"/>
      <c r="I84" s="109"/>
      <c r="J84" s="110" t="s">
        <v>116</v>
      </c>
      <c r="K84" s="111"/>
      <c r="L84" s="111"/>
      <c r="M84" s="111"/>
      <c r="N84" s="111"/>
      <c r="O84" s="111"/>
      <c r="P84" s="111"/>
      <c r="Q84" s="111"/>
      <c r="R84" s="111"/>
      <c r="S84" s="111"/>
      <c r="T84" s="111"/>
      <c r="U84" s="105"/>
      <c r="W84" s="131"/>
    </row>
    <row r="85" spans="1:24" ht="20.100000000000001" customHeight="1" x14ac:dyDescent="0.15">
      <c r="A85" s="86">
        <f>IF(OR(AND($I63="する",AND(TRIM($I85)&lt;&gt;"",NOT(ISNUMBER(VALUE(SUBSTITUTE($I85,"-","")))))), AND($I63="しない",NOT(ISBLANK($I85)))), 1001, 0)</f>
        <v>0</v>
      </c>
      <c r="B85" s="86"/>
      <c r="C85" s="107"/>
      <c r="D85" s="108">
        <f>D83+1</f>
        <v>10</v>
      </c>
      <c r="E85" s="83" t="s">
        <v>7</v>
      </c>
      <c r="I85" s="17"/>
      <c r="J85" s="17"/>
      <c r="K85" s="17"/>
      <c r="L85" s="17"/>
      <c r="M85" s="17"/>
      <c r="N85" s="105"/>
      <c r="O85" s="105"/>
      <c r="P85" s="105"/>
      <c r="Q85" s="105"/>
      <c r="R85" s="105"/>
      <c r="S85" s="105"/>
      <c r="T85" s="105"/>
      <c r="U85" s="105"/>
      <c r="W85" s="131"/>
    </row>
    <row r="86" spans="1:24" s="141" customFormat="1" ht="20.100000000000001" customHeight="1" x14ac:dyDescent="0.15">
      <c r="A86" s="136"/>
      <c r="B86" s="136"/>
      <c r="C86" s="137"/>
      <c r="D86" s="138"/>
      <c r="E86" s="138"/>
      <c r="F86" s="138"/>
      <c r="G86" s="138"/>
      <c r="H86" s="138"/>
      <c r="I86" s="115"/>
      <c r="J86" s="139" t="s">
        <v>46</v>
      </c>
      <c r="K86" s="140"/>
      <c r="L86" s="140"/>
      <c r="M86" s="140"/>
      <c r="N86" s="140"/>
      <c r="O86" s="140"/>
      <c r="P86" s="140"/>
      <c r="Q86" s="140"/>
      <c r="R86" s="140"/>
      <c r="S86" s="140"/>
      <c r="T86" s="140"/>
      <c r="U86" s="138"/>
      <c r="W86" s="131"/>
      <c r="X86" s="83"/>
    </row>
    <row r="87" spans="1:24" ht="20.100000000000001" customHeight="1" x14ac:dyDescent="0.15">
      <c r="A87" s="86">
        <f>IF(AND($I63="しない",NOT(ISBLANK($I87))), 1001, 0)</f>
        <v>0</v>
      </c>
      <c r="B87" s="86"/>
      <c r="C87" s="107"/>
      <c r="D87" s="108">
        <f>D85+1</f>
        <v>11</v>
      </c>
      <c r="E87" s="83" t="s">
        <v>9</v>
      </c>
      <c r="I87" s="17"/>
      <c r="J87" s="17"/>
      <c r="K87" s="17"/>
      <c r="L87" s="17"/>
      <c r="M87" s="17"/>
      <c r="N87" s="17"/>
      <c r="O87" s="17"/>
      <c r="P87" s="17"/>
      <c r="Q87" s="17"/>
      <c r="R87" s="17"/>
      <c r="S87" s="17"/>
      <c r="T87" s="17"/>
      <c r="U87" s="17"/>
      <c r="V87" s="17"/>
      <c r="W87" s="131"/>
    </row>
    <row r="88" spans="1:24" ht="20.100000000000001" customHeight="1" x14ac:dyDescent="0.15">
      <c r="A88" s="86"/>
      <c r="B88" s="86"/>
      <c r="C88" s="112"/>
      <c r="D88" s="105"/>
      <c r="E88" s="105"/>
      <c r="F88" s="105"/>
      <c r="G88" s="105"/>
      <c r="H88" s="105"/>
      <c r="I88" s="114"/>
      <c r="J88" s="110" t="s">
        <v>12</v>
      </c>
      <c r="K88" s="111"/>
      <c r="L88" s="111"/>
      <c r="M88" s="111"/>
      <c r="N88" s="111"/>
      <c r="O88" s="111"/>
      <c r="P88" s="111"/>
      <c r="Q88" s="111"/>
      <c r="R88" s="111"/>
      <c r="S88" s="111"/>
      <c r="T88" s="111"/>
      <c r="U88" s="105"/>
      <c r="W88" s="131"/>
    </row>
    <row r="89" spans="1:24" ht="15" customHeight="1" x14ac:dyDescent="0.15">
      <c r="A89" s="86"/>
      <c r="B89" s="86"/>
      <c r="C89" s="120"/>
      <c r="D89" s="121"/>
      <c r="E89" s="121"/>
      <c r="F89" s="121"/>
      <c r="G89" s="121"/>
      <c r="H89" s="121"/>
      <c r="I89" s="142"/>
      <c r="J89" s="122"/>
      <c r="K89" s="122"/>
      <c r="L89" s="122"/>
      <c r="M89" s="122"/>
      <c r="N89" s="122"/>
      <c r="O89" s="122"/>
      <c r="P89" s="122"/>
      <c r="Q89" s="122"/>
      <c r="R89" s="122"/>
      <c r="S89" s="122"/>
      <c r="T89" s="122"/>
      <c r="U89" s="121"/>
      <c r="V89" s="143"/>
      <c r="W89" s="144"/>
    </row>
    <row r="90" spans="1:24" ht="15" customHeight="1" x14ac:dyDescent="0.15">
      <c r="A90" s="86"/>
      <c r="B90" s="86"/>
      <c r="C90" s="105"/>
      <c r="D90" s="105"/>
      <c r="E90" s="105"/>
      <c r="F90" s="105"/>
      <c r="G90" s="105"/>
      <c r="H90" s="105"/>
      <c r="I90" s="145"/>
      <c r="J90" s="119"/>
      <c r="K90" s="119"/>
      <c r="L90" s="119"/>
      <c r="M90" s="119"/>
      <c r="N90" s="119"/>
      <c r="O90" s="119"/>
      <c r="P90" s="119"/>
      <c r="Q90" s="119"/>
      <c r="R90" s="119"/>
      <c r="S90" s="119"/>
      <c r="T90" s="119"/>
      <c r="U90" s="105"/>
      <c r="W90" s="146"/>
    </row>
    <row r="91" spans="1:24" ht="15.75" hidden="1" customHeight="1" x14ac:dyDescent="0.15">
      <c r="A91" s="86"/>
      <c r="B91" s="86"/>
      <c r="C91" s="105"/>
      <c r="D91" s="105"/>
      <c r="E91" s="105"/>
      <c r="F91" s="105"/>
      <c r="G91" s="105"/>
      <c r="H91" s="105"/>
      <c r="I91" s="119"/>
      <c r="J91" s="105"/>
      <c r="K91" s="105"/>
      <c r="L91" s="105"/>
      <c r="M91" s="105"/>
      <c r="N91" s="105"/>
      <c r="O91" s="105"/>
      <c r="P91" s="105"/>
      <c r="Q91" s="105"/>
      <c r="R91" s="105"/>
      <c r="S91" s="105"/>
      <c r="T91" s="105"/>
      <c r="U91" s="105"/>
      <c r="V91" s="105"/>
      <c r="W91" s="105"/>
    </row>
    <row r="92" spans="1:24" ht="15.75" hidden="1" customHeight="1" x14ac:dyDescent="0.15">
      <c r="A92" s="86"/>
      <c r="B92" s="86"/>
      <c r="C92" s="105"/>
      <c r="D92" s="105"/>
      <c r="E92" s="105"/>
      <c r="F92" s="105"/>
      <c r="G92" s="105"/>
      <c r="H92" s="105"/>
      <c r="I92" s="119"/>
      <c r="J92" s="105"/>
      <c r="K92" s="105"/>
      <c r="L92" s="105"/>
      <c r="M92" s="105"/>
      <c r="N92" s="105"/>
      <c r="O92" s="105"/>
      <c r="P92" s="105"/>
      <c r="Q92" s="105"/>
      <c r="R92" s="105"/>
      <c r="S92" s="105"/>
      <c r="T92" s="105"/>
      <c r="U92" s="105"/>
      <c r="V92" s="105"/>
      <c r="W92" s="105"/>
    </row>
    <row r="93" spans="1:24" ht="15.75" hidden="1" customHeight="1" x14ac:dyDescent="0.15">
      <c r="A93" s="86"/>
      <c r="B93" s="86"/>
    </row>
    <row r="94" spans="1:24" ht="15.75" hidden="1" customHeight="1" x14ac:dyDescent="0.15">
      <c r="A94" s="86"/>
      <c r="B94" s="86"/>
    </row>
    <row r="95" spans="1:24" ht="15.75" hidden="1" customHeight="1" x14ac:dyDescent="0.15">
      <c r="A95" s="86"/>
      <c r="B95" s="86"/>
    </row>
    <row r="96" spans="1:24" ht="15.75" hidden="1" customHeight="1" x14ac:dyDescent="0.15">
      <c r="A96" s="86"/>
      <c r="B96" s="86"/>
    </row>
    <row r="97" spans="1:23" ht="15.75" hidden="1" customHeight="1" x14ac:dyDescent="0.15">
      <c r="A97" s="86"/>
      <c r="B97" s="86"/>
    </row>
    <row r="98" spans="1:23" ht="15.75" hidden="1" customHeight="1" x14ac:dyDescent="0.15">
      <c r="A98" s="86"/>
      <c r="B98" s="86"/>
    </row>
    <row r="99" spans="1:23" ht="15.75" hidden="1" customHeight="1" x14ac:dyDescent="0.15">
      <c r="A99" s="86"/>
      <c r="B99" s="86"/>
    </row>
    <row r="100" spans="1:23" ht="15.75" hidden="1" customHeight="1" x14ac:dyDescent="0.15">
      <c r="A100" s="86"/>
      <c r="B100" s="86"/>
    </row>
    <row r="101" spans="1:23" ht="15.75" hidden="1" customHeight="1" x14ac:dyDescent="0.15">
      <c r="A101" s="86"/>
      <c r="B101" s="86"/>
    </row>
    <row r="102" spans="1:23" ht="15.75" hidden="1" customHeight="1" x14ac:dyDescent="0.15">
      <c r="A102" s="86"/>
      <c r="B102" s="86"/>
    </row>
    <row r="103" spans="1:23" ht="15.75" hidden="1" customHeight="1" x14ac:dyDescent="0.15">
      <c r="A103" s="86"/>
      <c r="B103" s="86"/>
    </row>
    <row r="104" spans="1:23" ht="15.75" hidden="1" customHeight="1" x14ac:dyDescent="0.15">
      <c r="A104" s="86"/>
      <c r="B104" s="86"/>
    </row>
    <row r="105" spans="1:23" ht="15.75" hidden="1" customHeight="1" x14ac:dyDescent="0.15">
      <c r="A105" s="86"/>
      <c r="B105" s="86"/>
    </row>
    <row r="106" spans="1:23" ht="15.75" hidden="1" customHeight="1" x14ac:dyDescent="0.15">
      <c r="A106" s="86"/>
      <c r="B106" s="86"/>
    </row>
    <row r="107" spans="1:23" ht="15.75" hidden="1" customHeight="1" x14ac:dyDescent="0.15">
      <c r="A107" s="86"/>
      <c r="B107" s="86"/>
    </row>
    <row r="108" spans="1:23" ht="15.75" customHeight="1" x14ac:dyDescent="0.15">
      <c r="A108" s="86"/>
      <c r="B108" s="86"/>
    </row>
    <row r="109" spans="1:23" ht="20.100000000000001" customHeight="1" x14ac:dyDescent="0.15">
      <c r="A109" s="86"/>
      <c r="B109" s="86"/>
      <c r="C109" s="124" t="s">
        <v>21</v>
      </c>
      <c r="D109" s="125"/>
      <c r="E109" s="125"/>
      <c r="F109" s="125"/>
      <c r="G109" s="125"/>
      <c r="H109" s="126"/>
    </row>
    <row r="110" spans="1:23" ht="15.75" customHeight="1" x14ac:dyDescent="0.15">
      <c r="A110" s="86"/>
      <c r="B110" s="86"/>
      <c r="C110" s="147"/>
      <c r="D110" s="148"/>
      <c r="E110" s="148"/>
      <c r="F110" s="148"/>
      <c r="G110" s="148"/>
      <c r="H110" s="148"/>
      <c r="I110" s="103"/>
      <c r="J110" s="103"/>
      <c r="K110" s="103"/>
      <c r="L110" s="103"/>
      <c r="M110" s="103"/>
      <c r="N110" s="103"/>
      <c r="O110" s="103"/>
      <c r="P110" s="103"/>
      <c r="Q110" s="103"/>
      <c r="R110" s="103"/>
      <c r="S110" s="103"/>
      <c r="T110" s="103"/>
      <c r="U110" s="103"/>
      <c r="V110" s="103"/>
      <c r="W110" s="104"/>
    </row>
    <row r="111" spans="1:23" ht="30" customHeight="1" x14ac:dyDescent="0.15">
      <c r="A111" s="86"/>
      <c r="B111" s="86"/>
      <c r="C111" s="147"/>
      <c r="D111" s="149" t="s">
        <v>43</v>
      </c>
      <c r="E111" s="150"/>
      <c r="F111" s="150"/>
      <c r="G111" s="150"/>
      <c r="H111" s="150"/>
      <c r="I111" s="150"/>
      <c r="J111" s="150"/>
      <c r="K111" s="150"/>
      <c r="L111" s="150"/>
      <c r="M111" s="150"/>
      <c r="N111" s="150"/>
      <c r="O111" s="150"/>
      <c r="P111" s="150"/>
      <c r="Q111" s="150"/>
      <c r="R111" s="150"/>
      <c r="S111" s="150"/>
      <c r="T111" s="150"/>
      <c r="U111" s="150"/>
      <c r="V111" s="150"/>
      <c r="W111" s="106"/>
    </row>
    <row r="112" spans="1:23" ht="20.100000000000001" customHeight="1" x14ac:dyDescent="0.15">
      <c r="A112" s="86"/>
      <c r="B112" s="86"/>
      <c r="C112" s="107"/>
      <c r="D112" s="108">
        <v>1</v>
      </c>
      <c r="E112" s="83" t="s">
        <v>8</v>
      </c>
      <c r="I112" s="17"/>
      <c r="J112" s="17"/>
      <c r="K112" s="17"/>
      <c r="L112" s="17"/>
      <c r="M112" s="17"/>
      <c r="N112" s="17"/>
      <c r="O112" s="17"/>
      <c r="P112" s="17"/>
      <c r="Q112" s="17"/>
      <c r="R112" s="17"/>
      <c r="S112" s="17"/>
      <c r="T112" s="17"/>
      <c r="U112" s="17"/>
      <c r="V112" s="17"/>
      <c r="W112" s="106"/>
    </row>
    <row r="113" spans="1:23" ht="20.100000000000001" customHeight="1" x14ac:dyDescent="0.15">
      <c r="A113" s="86"/>
      <c r="B113" s="86"/>
      <c r="C113" s="107"/>
      <c r="D113" s="108"/>
      <c r="E113" s="105"/>
      <c r="F113" s="105"/>
      <c r="G113" s="105"/>
      <c r="H113" s="105"/>
      <c r="I113" s="114"/>
      <c r="J113" s="110" t="s">
        <v>28</v>
      </c>
      <c r="K113" s="111"/>
      <c r="L113" s="111"/>
      <c r="M113" s="111"/>
      <c r="N113" s="111"/>
      <c r="O113" s="111"/>
      <c r="P113" s="111"/>
      <c r="Q113" s="111"/>
      <c r="R113" s="111"/>
      <c r="S113" s="111"/>
      <c r="T113" s="111"/>
      <c r="U113" s="111"/>
      <c r="V113" s="111"/>
      <c r="W113" s="106"/>
    </row>
    <row r="114" spans="1:23" ht="20.100000000000001" customHeight="1" x14ac:dyDescent="0.15">
      <c r="A114" s="86"/>
      <c r="B114" s="86"/>
      <c r="C114" s="107"/>
      <c r="D114" s="108">
        <v>2</v>
      </c>
      <c r="E114" s="83" t="s">
        <v>14</v>
      </c>
      <c r="I114" s="17"/>
      <c r="J114" s="17"/>
      <c r="K114" s="17"/>
      <c r="L114" s="17"/>
      <c r="M114" s="17"/>
      <c r="N114" s="17"/>
      <c r="O114" s="17"/>
      <c r="P114" s="17"/>
      <c r="Q114" s="17"/>
      <c r="R114" s="17"/>
      <c r="S114" s="17"/>
      <c r="T114" s="17"/>
      <c r="U114" s="17"/>
      <c r="V114" s="17"/>
      <c r="W114" s="106"/>
    </row>
    <row r="115" spans="1:23" ht="20.100000000000001" customHeight="1" x14ac:dyDescent="0.15">
      <c r="A115" s="86"/>
      <c r="B115" s="86"/>
      <c r="C115" s="107"/>
      <c r="D115" s="108"/>
      <c r="E115" s="105"/>
      <c r="F115" s="105"/>
      <c r="G115" s="105"/>
      <c r="H115" s="105"/>
      <c r="I115" s="114"/>
      <c r="J115" s="110" t="s">
        <v>10</v>
      </c>
      <c r="K115" s="111"/>
      <c r="L115" s="111"/>
      <c r="M115" s="111"/>
      <c r="N115" s="111"/>
      <c r="O115" s="111"/>
      <c r="P115" s="111"/>
      <c r="Q115" s="111"/>
      <c r="R115" s="111"/>
      <c r="S115" s="111"/>
      <c r="T115" s="111"/>
      <c r="U115" s="111"/>
      <c r="V115" s="111"/>
      <c r="W115" s="106"/>
    </row>
    <row r="116" spans="1:23" ht="20.100000000000001" customHeight="1" x14ac:dyDescent="0.15">
      <c r="A116" s="86"/>
      <c r="B116" s="86"/>
      <c r="C116" s="107"/>
      <c r="D116" s="108">
        <v>3</v>
      </c>
      <c r="E116" s="83" t="s">
        <v>13</v>
      </c>
      <c r="I116" s="17"/>
      <c r="J116" s="17"/>
      <c r="K116" s="17"/>
      <c r="L116" s="17"/>
      <c r="M116" s="17"/>
      <c r="N116" s="17"/>
      <c r="O116" s="17"/>
      <c r="P116" s="17"/>
      <c r="Q116" s="17"/>
      <c r="R116" s="17"/>
      <c r="S116" s="17"/>
      <c r="T116" s="17"/>
      <c r="U116" s="17"/>
      <c r="V116" s="17"/>
      <c r="W116" s="106"/>
    </row>
    <row r="117" spans="1:23" ht="20.100000000000001" customHeight="1" x14ac:dyDescent="0.15">
      <c r="A117" s="86"/>
      <c r="B117" s="86"/>
      <c r="C117" s="107"/>
      <c r="D117" s="108"/>
      <c r="E117" s="105"/>
      <c r="F117" s="105"/>
      <c r="G117" s="105"/>
      <c r="H117" s="105"/>
      <c r="I117" s="114"/>
      <c r="J117" s="110" t="s">
        <v>11</v>
      </c>
      <c r="K117" s="111"/>
      <c r="L117" s="111"/>
      <c r="M117" s="111"/>
      <c r="N117" s="111"/>
      <c r="O117" s="111"/>
      <c r="P117" s="111"/>
      <c r="Q117" s="111"/>
      <c r="R117" s="111"/>
      <c r="S117" s="111"/>
      <c r="T117" s="111"/>
      <c r="U117" s="111"/>
      <c r="V117" s="111"/>
      <c r="W117" s="106"/>
    </row>
    <row r="118" spans="1:23" ht="20.100000000000001" customHeight="1" x14ac:dyDescent="0.15">
      <c r="A118" s="86">
        <f>IF(AND(TRIM($I118)&lt;&gt;"",NOT(ISNUMBER(VALUE(SUBSTITUTE($I118,"-",""))))), 1001, 0)</f>
        <v>0</v>
      </c>
      <c r="B118" s="86"/>
      <c r="C118" s="107"/>
      <c r="D118" s="108">
        <v>4</v>
      </c>
      <c r="E118" s="83" t="s">
        <v>6</v>
      </c>
      <c r="I118" s="17"/>
      <c r="J118" s="17"/>
      <c r="K118" s="17"/>
      <c r="L118" s="17"/>
      <c r="M118" s="17"/>
      <c r="N118" s="105"/>
      <c r="O118" s="105"/>
      <c r="P118" s="105"/>
      <c r="Q118" s="105"/>
      <c r="R118" s="105"/>
      <c r="S118" s="105"/>
      <c r="T118" s="105"/>
      <c r="U118" s="105"/>
      <c r="V118" s="105"/>
      <c r="W118" s="106"/>
    </row>
    <row r="119" spans="1:23" ht="20.100000000000001" customHeight="1" x14ac:dyDescent="0.15">
      <c r="A119" s="86"/>
      <c r="B119" s="86"/>
      <c r="C119" s="112"/>
      <c r="D119" s="105"/>
      <c r="E119" s="105"/>
      <c r="F119" s="105"/>
      <c r="G119" s="105"/>
      <c r="H119" s="105"/>
      <c r="I119" s="114"/>
      <c r="J119" s="118" t="s">
        <v>46</v>
      </c>
      <c r="K119" s="119"/>
      <c r="L119" s="119"/>
      <c r="M119" s="119"/>
      <c r="N119" s="119"/>
      <c r="O119" s="119"/>
      <c r="P119" s="119"/>
      <c r="Q119" s="119"/>
      <c r="R119" s="119"/>
      <c r="S119" s="119"/>
      <c r="T119" s="119"/>
      <c r="U119" s="119"/>
      <c r="V119" s="119"/>
      <c r="W119" s="106"/>
    </row>
    <row r="120" spans="1:23" ht="20.100000000000001" customHeight="1" x14ac:dyDescent="0.15">
      <c r="A120" s="86">
        <f>IF(AND(TRIM($I120)&lt;&gt;"",NOT(ISNUMBER(VALUE(SUBSTITUTE($I120,"-",""))))), 1001, 0)</f>
        <v>0</v>
      </c>
      <c r="B120" s="86"/>
      <c r="C120" s="107"/>
      <c r="D120" s="108">
        <v>5</v>
      </c>
      <c r="E120" s="83" t="s">
        <v>7</v>
      </c>
      <c r="I120" s="17"/>
      <c r="J120" s="17"/>
      <c r="K120" s="17"/>
      <c r="L120" s="17"/>
      <c r="M120" s="17"/>
      <c r="N120" s="105"/>
      <c r="O120" s="105"/>
      <c r="P120" s="105"/>
      <c r="Q120" s="105"/>
      <c r="R120" s="105"/>
      <c r="S120" s="105"/>
      <c r="T120" s="105"/>
      <c r="U120" s="105"/>
      <c r="V120" s="105"/>
      <c r="W120" s="106"/>
    </row>
    <row r="121" spans="1:23" ht="20.100000000000001" customHeight="1" x14ac:dyDescent="0.15">
      <c r="A121" s="86"/>
      <c r="B121" s="86"/>
      <c r="C121" s="112"/>
      <c r="D121" s="105"/>
      <c r="E121" s="105"/>
      <c r="F121" s="105"/>
      <c r="G121" s="105"/>
      <c r="H121" s="105"/>
      <c r="I121" s="114"/>
      <c r="J121" s="110" t="s">
        <v>46</v>
      </c>
      <c r="K121" s="119"/>
      <c r="L121" s="119"/>
      <c r="M121" s="119"/>
      <c r="N121" s="119"/>
      <c r="O121" s="119"/>
      <c r="P121" s="119"/>
      <c r="Q121" s="119"/>
      <c r="R121" s="119"/>
      <c r="S121" s="119"/>
      <c r="T121" s="119"/>
      <c r="U121" s="119"/>
      <c r="V121" s="119"/>
      <c r="W121" s="106"/>
    </row>
    <row r="122" spans="1:23" ht="20.100000000000001" customHeight="1" x14ac:dyDescent="0.15">
      <c r="A122" s="86"/>
      <c r="B122" s="86"/>
      <c r="C122" s="107"/>
      <c r="D122" s="108">
        <v>6</v>
      </c>
      <c r="E122" s="83" t="s">
        <v>9</v>
      </c>
      <c r="I122" s="17"/>
      <c r="J122" s="17"/>
      <c r="K122" s="17"/>
      <c r="L122" s="17"/>
      <c r="M122" s="17"/>
      <c r="N122" s="17"/>
      <c r="O122" s="17"/>
      <c r="P122" s="17"/>
      <c r="Q122" s="17"/>
      <c r="R122" s="17"/>
      <c r="S122" s="17"/>
      <c r="T122" s="17"/>
      <c r="U122" s="17"/>
      <c r="V122" s="17"/>
      <c r="W122" s="106"/>
    </row>
    <row r="123" spans="1:23" ht="20.100000000000001" customHeight="1" x14ac:dyDescent="0.15">
      <c r="A123" s="86"/>
      <c r="B123" s="86"/>
      <c r="C123" s="112"/>
      <c r="D123" s="105"/>
      <c r="E123" s="105"/>
      <c r="F123" s="105"/>
      <c r="G123" s="105"/>
      <c r="H123" s="105"/>
      <c r="I123" s="114"/>
      <c r="J123" s="110" t="s">
        <v>12</v>
      </c>
      <c r="K123" s="119"/>
      <c r="L123" s="119"/>
      <c r="M123" s="119"/>
      <c r="N123" s="119"/>
      <c r="O123" s="119"/>
      <c r="P123" s="119"/>
      <c r="Q123" s="119"/>
      <c r="R123" s="119"/>
      <c r="S123" s="119"/>
      <c r="T123" s="119"/>
      <c r="U123" s="119"/>
      <c r="V123" s="119"/>
      <c r="W123" s="106"/>
    </row>
    <row r="124" spans="1:23" ht="15.75" customHeight="1" x14ac:dyDescent="0.15">
      <c r="A124" s="86"/>
      <c r="B124" s="86"/>
      <c r="C124" s="120"/>
      <c r="D124" s="121"/>
      <c r="E124" s="121"/>
      <c r="F124" s="121"/>
      <c r="G124" s="121"/>
      <c r="H124" s="121"/>
      <c r="I124" s="122"/>
      <c r="J124" s="122"/>
      <c r="K124" s="122"/>
      <c r="L124" s="122"/>
      <c r="M124" s="122"/>
      <c r="N124" s="122"/>
      <c r="O124" s="122"/>
      <c r="P124" s="122"/>
      <c r="Q124" s="122"/>
      <c r="R124" s="122"/>
      <c r="S124" s="122"/>
      <c r="T124" s="122"/>
      <c r="U124" s="122"/>
      <c r="V124" s="122"/>
      <c r="W124" s="123"/>
    </row>
    <row r="125" spans="1:23" ht="15.75" customHeight="1" x14ac:dyDescent="0.15">
      <c r="A125" s="86"/>
      <c r="B125" s="86"/>
      <c r="C125" s="105"/>
      <c r="D125" s="105"/>
      <c r="E125" s="105"/>
      <c r="F125" s="105"/>
      <c r="G125" s="105"/>
      <c r="H125" s="105"/>
      <c r="I125" s="119"/>
      <c r="J125" s="119"/>
      <c r="K125" s="119"/>
      <c r="L125" s="119"/>
      <c r="M125" s="119"/>
      <c r="N125" s="119"/>
      <c r="O125" s="119"/>
      <c r="P125" s="119"/>
      <c r="Q125" s="119"/>
      <c r="R125" s="119"/>
      <c r="S125" s="119"/>
      <c r="T125" s="119"/>
      <c r="U125" s="119"/>
      <c r="V125" s="119"/>
      <c r="W125" s="105"/>
    </row>
    <row r="126" spans="1:23" ht="15.75" hidden="1" customHeight="1" x14ac:dyDescent="0.15">
      <c r="A126" s="86"/>
      <c r="B126" s="86"/>
      <c r="C126" s="105"/>
      <c r="D126" s="105"/>
      <c r="E126" s="105"/>
      <c r="F126" s="105"/>
      <c r="G126" s="105"/>
      <c r="H126" s="105"/>
      <c r="I126" s="119"/>
      <c r="J126" s="105"/>
      <c r="K126" s="105"/>
      <c r="L126" s="105"/>
      <c r="M126" s="105"/>
      <c r="N126" s="105"/>
      <c r="O126" s="105"/>
      <c r="P126" s="105"/>
      <c r="Q126" s="105"/>
      <c r="R126" s="105"/>
      <c r="S126" s="105"/>
      <c r="T126" s="105"/>
      <c r="U126" s="105"/>
      <c r="V126" s="105"/>
      <c r="W126" s="105"/>
    </row>
    <row r="127" spans="1:23" ht="15.75" hidden="1" customHeight="1" x14ac:dyDescent="0.15">
      <c r="A127" s="86"/>
      <c r="B127" s="86"/>
      <c r="C127" s="105"/>
      <c r="D127" s="105"/>
      <c r="E127" s="105"/>
      <c r="F127" s="105"/>
      <c r="G127" s="105"/>
      <c r="H127" s="105"/>
      <c r="I127" s="119"/>
      <c r="J127" s="105"/>
      <c r="K127" s="105"/>
      <c r="L127" s="105"/>
      <c r="M127" s="105"/>
      <c r="N127" s="105"/>
      <c r="O127" s="105"/>
      <c r="P127" s="105"/>
      <c r="Q127" s="105"/>
      <c r="R127" s="105"/>
      <c r="S127" s="105"/>
      <c r="T127" s="105"/>
      <c r="U127" s="105"/>
      <c r="V127" s="105"/>
      <c r="W127" s="105"/>
    </row>
    <row r="128" spans="1:23" ht="15.75" hidden="1" customHeight="1" x14ac:dyDescent="0.15">
      <c r="A128" s="86"/>
      <c r="B128" s="86"/>
      <c r="C128" s="105"/>
      <c r="D128" s="105"/>
      <c r="E128" s="105"/>
      <c r="F128" s="105"/>
      <c r="G128" s="105"/>
      <c r="H128" s="105"/>
      <c r="I128" s="119"/>
      <c r="J128" s="105"/>
      <c r="K128" s="105"/>
      <c r="L128" s="105"/>
      <c r="M128" s="105"/>
      <c r="N128" s="105"/>
      <c r="O128" s="105"/>
      <c r="P128" s="105"/>
      <c r="Q128" s="105"/>
      <c r="R128" s="105"/>
      <c r="S128" s="105"/>
      <c r="T128" s="105"/>
      <c r="U128" s="105"/>
      <c r="V128" s="105"/>
      <c r="W128" s="105"/>
    </row>
    <row r="129" spans="1:2" ht="15.75" hidden="1" customHeight="1" x14ac:dyDescent="0.15">
      <c r="A129" s="86"/>
      <c r="B129" s="86"/>
    </row>
    <row r="130" spans="1:2" ht="15.75" hidden="1" customHeight="1" x14ac:dyDescent="0.15">
      <c r="A130" s="86"/>
      <c r="B130" s="86"/>
    </row>
    <row r="131" spans="1:2" ht="15.75" hidden="1" customHeight="1" x14ac:dyDescent="0.15">
      <c r="A131" s="86"/>
      <c r="B131" s="86"/>
    </row>
    <row r="132" spans="1:2" ht="15.75" hidden="1" customHeight="1" x14ac:dyDescent="0.15">
      <c r="A132" s="86"/>
      <c r="B132" s="86"/>
    </row>
    <row r="133" spans="1:2" ht="15.75" hidden="1" customHeight="1" x14ac:dyDescent="0.15">
      <c r="A133" s="86"/>
      <c r="B133" s="86"/>
    </row>
    <row r="134" spans="1:2" ht="15.75" hidden="1" customHeight="1" x14ac:dyDescent="0.15">
      <c r="A134" s="86"/>
      <c r="B134" s="86"/>
    </row>
    <row r="135" spans="1:2" ht="15.75" hidden="1" customHeight="1" x14ac:dyDescent="0.15">
      <c r="A135" s="86"/>
      <c r="B135" s="86"/>
    </row>
    <row r="136" spans="1:2" ht="15.75" hidden="1" customHeight="1" x14ac:dyDescent="0.15">
      <c r="A136" s="86"/>
      <c r="B136" s="86"/>
    </row>
    <row r="137" spans="1:2" ht="15.75" hidden="1" customHeight="1" x14ac:dyDescent="0.15">
      <c r="A137" s="86"/>
      <c r="B137" s="86"/>
    </row>
    <row r="138" spans="1:2" ht="15.75" hidden="1" customHeight="1" x14ac:dyDescent="0.15">
      <c r="A138" s="86"/>
      <c r="B138" s="86"/>
    </row>
    <row r="139" spans="1:2" ht="15.75" hidden="1" customHeight="1" x14ac:dyDescent="0.15">
      <c r="A139" s="86"/>
      <c r="B139" s="86"/>
    </row>
    <row r="140" spans="1:2" ht="15.75" hidden="1" customHeight="1" x14ac:dyDescent="0.15">
      <c r="A140" s="86"/>
      <c r="B140" s="86"/>
    </row>
    <row r="141" spans="1:2" ht="15.75" hidden="1" customHeight="1" x14ac:dyDescent="0.15">
      <c r="A141" s="86"/>
      <c r="B141" s="86"/>
    </row>
    <row r="142" spans="1:2" ht="15.75" hidden="1" customHeight="1" x14ac:dyDescent="0.15">
      <c r="A142" s="86"/>
      <c r="B142" s="86"/>
    </row>
    <row r="143" spans="1:2" ht="15.75" hidden="1" customHeight="1" x14ac:dyDescent="0.15">
      <c r="A143" s="86"/>
      <c r="B143" s="86"/>
    </row>
    <row r="144" spans="1:2" ht="15.75" hidden="1" customHeight="1" x14ac:dyDescent="0.15">
      <c r="A144" s="86"/>
      <c r="B144" s="86"/>
    </row>
    <row r="145" spans="1:23" ht="15.75" customHeight="1" x14ac:dyDescent="0.15">
      <c r="A145" s="86"/>
      <c r="B145" s="86"/>
    </row>
    <row r="146" spans="1:23" ht="20.100000000000001" customHeight="1" x14ac:dyDescent="0.15">
      <c r="A146" s="86"/>
      <c r="B146" s="86"/>
      <c r="C146" s="124" t="s">
        <v>29</v>
      </c>
      <c r="D146" s="125"/>
      <c r="E146" s="125"/>
      <c r="F146" s="125"/>
      <c r="G146" s="125"/>
      <c r="H146" s="126"/>
    </row>
    <row r="147" spans="1:23" ht="15.75" customHeight="1" x14ac:dyDescent="0.15">
      <c r="A147" s="86"/>
      <c r="B147" s="86"/>
      <c r="C147" s="100"/>
      <c r="D147" s="101"/>
      <c r="E147" s="101"/>
      <c r="F147" s="101"/>
      <c r="G147" s="101"/>
      <c r="H147" s="101"/>
      <c r="I147" s="103"/>
      <c r="J147" s="103"/>
      <c r="K147" s="103"/>
      <c r="L147" s="103"/>
      <c r="M147" s="103"/>
      <c r="N147" s="103"/>
      <c r="O147" s="103"/>
      <c r="P147" s="103"/>
      <c r="Q147" s="103"/>
      <c r="R147" s="103"/>
      <c r="S147" s="103"/>
      <c r="T147" s="103"/>
      <c r="U147" s="103"/>
      <c r="V147" s="103"/>
      <c r="W147" s="104"/>
    </row>
    <row r="148" spans="1:23" ht="20.100000000000001" customHeight="1" x14ac:dyDescent="0.15">
      <c r="A148" s="86"/>
      <c r="B148" s="86"/>
      <c r="C148" s="100"/>
      <c r="D148" s="151" t="s">
        <v>44</v>
      </c>
      <c r="E148" s="101"/>
      <c r="F148" s="101"/>
      <c r="G148" s="101"/>
      <c r="H148" s="101"/>
      <c r="I148" s="105"/>
      <c r="J148" s="105"/>
      <c r="K148" s="105"/>
      <c r="L148" s="105"/>
      <c r="M148" s="105"/>
      <c r="N148" s="105"/>
      <c r="O148" s="105"/>
      <c r="P148" s="105"/>
      <c r="Q148" s="105"/>
      <c r="R148" s="105"/>
      <c r="S148" s="105"/>
      <c r="T148" s="105"/>
      <c r="U148" s="105"/>
      <c r="V148" s="105"/>
      <c r="W148" s="106"/>
    </row>
    <row r="149" spans="1:23" ht="20.100000000000001" customHeight="1" x14ac:dyDescent="0.15">
      <c r="A149" s="86">
        <f>IF(AND($I149&lt;&gt;"しない", $I149&lt;&gt;"する"), 1001, 0)</f>
        <v>0</v>
      </c>
      <c r="B149" s="86"/>
      <c r="C149" s="107"/>
      <c r="D149" s="108">
        <v>1</v>
      </c>
      <c r="E149" s="105" t="s">
        <v>45</v>
      </c>
      <c r="F149" s="105"/>
      <c r="G149" s="105"/>
      <c r="H149" s="105"/>
      <c r="I149" s="17" t="s">
        <v>49</v>
      </c>
      <c r="J149" s="20"/>
      <c r="K149" s="20"/>
      <c r="L149" s="20"/>
      <c r="M149" s="20"/>
      <c r="N149" s="105"/>
      <c r="O149" s="105"/>
      <c r="P149" s="105"/>
      <c r="Q149" s="105"/>
      <c r="R149" s="105"/>
      <c r="S149" s="105"/>
      <c r="T149" s="105"/>
      <c r="U149" s="105"/>
      <c r="V149" s="105"/>
      <c r="W149" s="106"/>
    </row>
    <row r="150" spans="1:23" ht="20.100000000000001" customHeight="1" x14ac:dyDescent="0.15">
      <c r="A150" s="86"/>
      <c r="B150" s="86"/>
      <c r="C150" s="112"/>
      <c r="D150" s="105"/>
      <c r="E150" s="105"/>
      <c r="F150" s="105"/>
      <c r="G150" s="105"/>
      <c r="H150" s="105"/>
      <c r="I150" s="109"/>
      <c r="J150" s="110" t="s">
        <v>37</v>
      </c>
      <c r="K150" s="119"/>
      <c r="L150" s="119"/>
      <c r="M150" s="119"/>
      <c r="N150" s="119"/>
      <c r="O150" s="119"/>
      <c r="P150" s="119"/>
      <c r="Q150" s="119"/>
      <c r="R150" s="119"/>
      <c r="S150" s="119"/>
      <c r="T150" s="119"/>
      <c r="U150" s="119"/>
      <c r="V150" s="119"/>
      <c r="W150" s="106"/>
    </row>
    <row r="151" spans="1:23" ht="20.100000000000001" customHeight="1" x14ac:dyDescent="0.15">
      <c r="A151" s="86">
        <f>IF(AND($I149="する",TRIM($I151)=""), 1001, 0)</f>
        <v>0</v>
      </c>
      <c r="B151" s="86"/>
      <c r="C151" s="107"/>
      <c r="D151" s="108">
        <v>2</v>
      </c>
      <c r="E151" s="83" t="s">
        <v>0</v>
      </c>
      <c r="I151" s="21"/>
      <c r="J151" s="18"/>
      <c r="K151" s="18"/>
      <c r="L151" s="18"/>
      <c r="M151" s="18"/>
      <c r="N151" s="105"/>
      <c r="O151" s="105"/>
      <c r="P151" s="105"/>
      <c r="Q151" s="105"/>
      <c r="R151" s="105"/>
      <c r="S151" s="105"/>
      <c r="T151" s="105"/>
      <c r="U151" s="105"/>
      <c r="V151" s="105"/>
      <c r="W151" s="106"/>
    </row>
    <row r="152" spans="1:23" ht="20.100000000000001" customHeight="1" x14ac:dyDescent="0.15">
      <c r="A152" s="86"/>
      <c r="B152" s="86"/>
      <c r="C152" s="107"/>
      <c r="D152" s="108"/>
      <c r="E152" s="105"/>
      <c r="F152" s="105"/>
      <c r="G152" s="105"/>
      <c r="H152" s="105"/>
      <c r="I152" s="115"/>
      <c r="J152" s="110" t="s">
        <v>128</v>
      </c>
      <c r="K152" s="119"/>
      <c r="L152" s="119"/>
      <c r="M152" s="119"/>
      <c r="N152" s="119"/>
      <c r="O152" s="119"/>
      <c r="P152" s="119"/>
      <c r="Q152" s="119"/>
      <c r="R152" s="119"/>
      <c r="S152" s="119"/>
      <c r="T152" s="119"/>
      <c r="U152" s="119"/>
      <c r="V152" s="119"/>
      <c r="W152" s="106"/>
    </row>
    <row r="153" spans="1:23" ht="20.100000000000001" customHeight="1" x14ac:dyDescent="0.15">
      <c r="A153" s="86">
        <f>IF(AND($I149="する",TRIM($I153)=""), 1001, 0)</f>
        <v>0</v>
      </c>
      <c r="B153" s="86"/>
      <c r="C153" s="107"/>
      <c r="D153" s="108">
        <v>3</v>
      </c>
      <c r="E153" s="83" t="s">
        <v>1</v>
      </c>
      <c r="I153" s="19"/>
      <c r="J153" s="19"/>
      <c r="K153" s="19"/>
      <c r="L153" s="19"/>
      <c r="M153" s="19"/>
      <c r="N153" s="19"/>
      <c r="O153" s="19"/>
      <c r="P153" s="19"/>
      <c r="Q153" s="19"/>
      <c r="R153" s="19"/>
      <c r="S153" s="19"/>
      <c r="T153" s="19"/>
      <c r="U153" s="19"/>
      <c r="V153" s="19"/>
      <c r="W153" s="106"/>
    </row>
    <row r="154" spans="1:23" ht="20.100000000000001" customHeight="1" x14ac:dyDescent="0.15">
      <c r="A154" s="86"/>
      <c r="B154" s="86"/>
      <c r="C154" s="107"/>
      <c r="D154" s="108"/>
      <c r="E154" s="105"/>
      <c r="F154" s="105"/>
      <c r="G154" s="105"/>
      <c r="H154" s="105"/>
      <c r="I154" s="109"/>
      <c r="J154" s="110" t="s">
        <v>19</v>
      </c>
      <c r="K154" s="111"/>
      <c r="L154" s="111"/>
      <c r="M154" s="111"/>
      <c r="N154" s="111"/>
      <c r="O154" s="111"/>
      <c r="P154" s="111"/>
      <c r="Q154" s="111"/>
      <c r="R154" s="111"/>
      <c r="S154" s="111"/>
      <c r="T154" s="111"/>
      <c r="U154" s="111"/>
      <c r="V154" s="111"/>
      <c r="W154" s="106"/>
    </row>
    <row r="155" spans="1:23" ht="20.100000000000001" customHeight="1" x14ac:dyDescent="0.15">
      <c r="A155" s="86"/>
      <c r="B155" s="86"/>
      <c r="C155" s="107"/>
      <c r="D155" s="108">
        <v>4</v>
      </c>
      <c r="E155" s="83" t="s">
        <v>30</v>
      </c>
      <c r="I155" s="17"/>
      <c r="J155" s="17"/>
      <c r="K155" s="17"/>
      <c r="L155" s="17"/>
      <c r="M155" s="17"/>
      <c r="N155" s="17"/>
      <c r="O155" s="17"/>
      <c r="P155" s="17"/>
      <c r="Q155" s="17"/>
      <c r="R155" s="17"/>
      <c r="S155" s="17"/>
      <c r="T155" s="17"/>
      <c r="U155" s="17"/>
      <c r="V155" s="17"/>
      <c r="W155" s="106"/>
    </row>
    <row r="156" spans="1:23" ht="20.100000000000001" customHeight="1" x14ac:dyDescent="0.15">
      <c r="A156" s="86"/>
      <c r="B156" s="86"/>
      <c r="C156" s="107"/>
      <c r="D156" s="108"/>
      <c r="E156" s="105"/>
      <c r="F156" s="105"/>
      <c r="G156" s="105"/>
      <c r="H156" s="105"/>
      <c r="I156" s="114"/>
      <c r="J156" s="152" t="s">
        <v>10</v>
      </c>
      <c r="K156" s="119"/>
      <c r="L156" s="119"/>
      <c r="M156" s="119"/>
      <c r="N156" s="119"/>
      <c r="O156" s="119"/>
      <c r="P156" s="119"/>
      <c r="Q156" s="119"/>
      <c r="R156" s="119"/>
      <c r="S156" s="119"/>
      <c r="T156" s="119"/>
      <c r="U156" s="119"/>
      <c r="V156" s="119"/>
      <c r="W156" s="106"/>
    </row>
    <row r="157" spans="1:23" ht="20.100000000000001" customHeight="1" x14ac:dyDescent="0.15">
      <c r="A157" s="86">
        <f>IF(AND($I149="する",TRIM($I157)=""), 1001, 0)</f>
        <v>0</v>
      </c>
      <c r="B157" s="86"/>
      <c r="C157" s="107"/>
      <c r="D157" s="108">
        <v>5</v>
      </c>
      <c r="E157" s="83" t="s">
        <v>31</v>
      </c>
      <c r="I157" s="17"/>
      <c r="J157" s="17"/>
      <c r="K157" s="17"/>
      <c r="L157" s="17"/>
      <c r="M157" s="17"/>
      <c r="N157" s="17"/>
      <c r="O157" s="17"/>
      <c r="P157" s="17"/>
      <c r="Q157" s="17"/>
      <c r="R157" s="17"/>
      <c r="S157" s="17"/>
      <c r="T157" s="17"/>
      <c r="U157" s="17"/>
      <c r="V157" s="17"/>
      <c r="W157" s="106"/>
    </row>
    <row r="158" spans="1:23" ht="20.100000000000001" customHeight="1" x14ac:dyDescent="0.15">
      <c r="A158" s="86"/>
      <c r="B158" s="86"/>
      <c r="C158" s="112"/>
      <c r="D158" s="105"/>
      <c r="E158" s="105"/>
      <c r="F158" s="105"/>
      <c r="G158" s="105"/>
      <c r="H158" s="105"/>
      <c r="I158" s="114"/>
      <c r="J158" s="110" t="s">
        <v>11</v>
      </c>
      <c r="K158" s="119"/>
      <c r="L158" s="119"/>
      <c r="M158" s="119"/>
      <c r="N158" s="119"/>
      <c r="O158" s="119"/>
      <c r="P158" s="119"/>
      <c r="Q158" s="119"/>
      <c r="R158" s="119"/>
      <c r="S158" s="119"/>
      <c r="T158" s="119"/>
      <c r="U158" s="119"/>
      <c r="V158" s="119"/>
      <c r="W158" s="106"/>
    </row>
    <row r="159" spans="1:23" ht="20.100000000000001" customHeight="1" x14ac:dyDescent="0.15">
      <c r="A159" s="86">
        <f>IF(AND($I149="する",NOT(AND(TRIM($I159)&lt;&gt;"",ISNUMBER(VALUE(SUBSTITUTE($I159,"-","")))))), 1001, 0)</f>
        <v>0</v>
      </c>
      <c r="B159" s="86"/>
      <c r="C159" s="107"/>
      <c r="D159" s="108">
        <v>6</v>
      </c>
      <c r="E159" s="83" t="s">
        <v>6</v>
      </c>
      <c r="I159" s="17"/>
      <c r="J159" s="17"/>
      <c r="K159" s="17"/>
      <c r="L159" s="17"/>
      <c r="M159" s="17"/>
      <c r="N159" s="105"/>
      <c r="O159" s="105"/>
      <c r="P159" s="105"/>
      <c r="Q159" s="105"/>
      <c r="R159" s="105"/>
      <c r="S159" s="105"/>
      <c r="T159" s="105"/>
      <c r="U159" s="105"/>
      <c r="V159" s="105"/>
      <c r="W159" s="106"/>
    </row>
    <row r="160" spans="1:23" ht="20.100000000000001" customHeight="1" x14ac:dyDescent="0.15">
      <c r="A160" s="86"/>
      <c r="B160" s="86"/>
      <c r="C160" s="112"/>
      <c r="D160" s="105"/>
      <c r="E160" s="105"/>
      <c r="F160" s="105"/>
      <c r="G160" s="105"/>
      <c r="H160" s="105"/>
      <c r="I160" s="114"/>
      <c r="J160" s="110" t="s">
        <v>116</v>
      </c>
      <c r="K160" s="111"/>
      <c r="L160" s="111"/>
      <c r="M160" s="111"/>
      <c r="N160" s="111"/>
      <c r="O160" s="111"/>
      <c r="P160" s="111"/>
      <c r="Q160" s="111"/>
      <c r="R160" s="111"/>
      <c r="S160" s="111"/>
      <c r="T160" s="111"/>
      <c r="U160" s="111"/>
      <c r="V160" s="111"/>
      <c r="W160" s="106"/>
    </row>
    <row r="161" spans="1:24" ht="20.100000000000001" customHeight="1" x14ac:dyDescent="0.15">
      <c r="A161" s="86">
        <f>IF(AND($I149="する",AND(TRIM($I161)&lt;&gt;"",NOT(ISNUMBER(VALUE(SUBSTITUTE($I161,"-","")))))), 1001, 0)</f>
        <v>0</v>
      </c>
      <c r="B161" s="86"/>
      <c r="C161" s="107"/>
      <c r="D161" s="108">
        <v>7</v>
      </c>
      <c r="E161" s="83" t="s">
        <v>7</v>
      </c>
      <c r="I161" s="17"/>
      <c r="J161" s="17"/>
      <c r="K161" s="17"/>
      <c r="L161" s="17"/>
      <c r="M161" s="17"/>
      <c r="N161" s="105"/>
      <c r="O161" s="105"/>
      <c r="P161" s="105"/>
      <c r="Q161" s="105"/>
      <c r="R161" s="105"/>
      <c r="S161" s="105"/>
      <c r="T161" s="105"/>
      <c r="U161" s="105"/>
      <c r="V161" s="105"/>
      <c r="W161" s="106"/>
    </row>
    <row r="162" spans="1:24" ht="20.100000000000001" customHeight="1" x14ac:dyDescent="0.15">
      <c r="A162" s="86"/>
      <c r="B162" s="86"/>
      <c r="C162" s="112"/>
      <c r="D162" s="105"/>
      <c r="E162" s="105"/>
      <c r="F162" s="105"/>
      <c r="G162" s="105"/>
      <c r="H162" s="105"/>
      <c r="I162" s="114"/>
      <c r="J162" s="110" t="s">
        <v>46</v>
      </c>
      <c r="K162" s="111"/>
      <c r="L162" s="111"/>
      <c r="M162" s="111"/>
      <c r="N162" s="111"/>
      <c r="O162" s="111"/>
      <c r="P162" s="111"/>
      <c r="Q162" s="111"/>
      <c r="R162" s="111"/>
      <c r="S162" s="111"/>
      <c r="T162" s="111"/>
      <c r="U162" s="111"/>
      <c r="V162" s="111"/>
      <c r="W162" s="106"/>
    </row>
    <row r="163" spans="1:24" ht="15.75" customHeight="1" x14ac:dyDescent="0.15">
      <c r="A163" s="86"/>
      <c r="B163" s="86"/>
      <c r="C163" s="120"/>
      <c r="D163" s="121"/>
      <c r="E163" s="121"/>
      <c r="F163" s="121"/>
      <c r="G163" s="121"/>
      <c r="H163" s="121"/>
      <c r="I163" s="122"/>
      <c r="J163" s="122"/>
      <c r="K163" s="122"/>
      <c r="L163" s="122"/>
      <c r="M163" s="122"/>
      <c r="N163" s="122"/>
      <c r="O163" s="122"/>
      <c r="P163" s="122"/>
      <c r="Q163" s="122"/>
      <c r="R163" s="122"/>
      <c r="S163" s="122"/>
      <c r="T163" s="122"/>
      <c r="U163" s="122"/>
      <c r="V163" s="122"/>
      <c r="W163" s="123"/>
    </row>
    <row r="164" spans="1:24" ht="15.75" customHeight="1" x14ac:dyDescent="0.15">
      <c r="A164" s="86"/>
      <c r="B164" s="86"/>
      <c r="C164" s="105"/>
      <c r="D164" s="105"/>
      <c r="E164" s="105"/>
      <c r="F164" s="105"/>
      <c r="G164" s="105"/>
      <c r="H164" s="105"/>
      <c r="I164" s="119"/>
      <c r="J164" s="119"/>
      <c r="K164" s="119"/>
      <c r="L164" s="119"/>
      <c r="M164" s="119"/>
      <c r="N164" s="119"/>
      <c r="O164" s="119"/>
      <c r="P164" s="119"/>
      <c r="Q164" s="119"/>
      <c r="R164" s="119"/>
      <c r="S164" s="119"/>
      <c r="T164" s="119"/>
      <c r="U164" s="119"/>
      <c r="V164" s="119"/>
      <c r="W164" s="105"/>
    </row>
    <row r="165" spans="1:24" ht="15.75" customHeight="1" x14ac:dyDescent="0.15">
      <c r="A165" s="86"/>
      <c r="B165" s="86"/>
      <c r="C165" s="105"/>
      <c r="D165" s="105"/>
      <c r="E165" s="105"/>
      <c r="F165" s="105"/>
      <c r="G165" s="105"/>
      <c r="H165" s="105"/>
      <c r="I165" s="119"/>
      <c r="J165" s="105"/>
      <c r="K165" s="105"/>
      <c r="L165" s="105"/>
      <c r="M165" s="105"/>
      <c r="N165" s="105"/>
      <c r="O165" s="105"/>
      <c r="P165" s="105"/>
      <c r="Q165" s="105"/>
      <c r="R165" s="105"/>
      <c r="S165" s="105"/>
      <c r="T165" s="105"/>
      <c r="U165" s="105"/>
      <c r="V165" s="105"/>
      <c r="W165" s="105"/>
    </row>
    <row r="166" spans="1:24" ht="20.100000000000001" customHeight="1" x14ac:dyDescent="0.15">
      <c r="A166" s="86"/>
      <c r="B166" s="86"/>
      <c r="C166" s="124" t="s">
        <v>34</v>
      </c>
      <c r="D166" s="125"/>
      <c r="E166" s="125"/>
      <c r="F166" s="125"/>
      <c r="G166" s="125"/>
      <c r="H166" s="126"/>
    </row>
    <row r="167" spans="1:24" ht="15.75" customHeight="1" x14ac:dyDescent="0.15">
      <c r="A167" s="86"/>
      <c r="B167" s="86"/>
      <c r="C167" s="100"/>
      <c r="D167" s="101"/>
      <c r="E167" s="153"/>
      <c r="F167" s="101"/>
      <c r="G167" s="101"/>
      <c r="H167" s="101"/>
      <c r="I167" s="103"/>
      <c r="J167" s="103"/>
      <c r="K167" s="154"/>
      <c r="L167" s="103"/>
      <c r="M167" s="103"/>
      <c r="N167" s="103"/>
      <c r="O167" s="103"/>
      <c r="P167" s="103"/>
      <c r="Q167" s="103"/>
      <c r="R167" s="103"/>
      <c r="S167" s="103"/>
      <c r="T167" s="103"/>
      <c r="U167" s="103"/>
      <c r="V167" s="103"/>
      <c r="W167" s="104"/>
    </row>
    <row r="168" spans="1:24" ht="20.100000000000001" customHeight="1" x14ac:dyDescent="0.15">
      <c r="A168" s="86"/>
      <c r="B168" s="86"/>
      <c r="C168" s="107"/>
      <c r="D168" s="108">
        <v>1</v>
      </c>
      <c r="E168" s="155" t="s">
        <v>121</v>
      </c>
      <c r="F168" s="155"/>
      <c r="G168" s="155"/>
      <c r="H168" s="155"/>
      <c r="I168" s="156"/>
      <c r="J168" s="156"/>
      <c r="K168" s="156"/>
      <c r="L168" s="156"/>
      <c r="M168" s="157"/>
      <c r="N168" s="157"/>
      <c r="O168" s="157"/>
      <c r="P168" s="157"/>
      <c r="Q168" s="157"/>
      <c r="R168" s="157"/>
      <c r="S168" s="157"/>
      <c r="T168" s="157"/>
      <c r="U168" s="157"/>
      <c r="V168" s="157"/>
      <c r="W168" s="106"/>
    </row>
    <row r="169" spans="1:24" ht="20.100000000000001" customHeight="1" x14ac:dyDescent="0.15">
      <c r="A169" s="86"/>
      <c r="B169" s="86"/>
      <c r="C169" s="107"/>
      <c r="E169" s="158" t="s">
        <v>122</v>
      </c>
      <c r="F169" s="158"/>
      <c r="G169" s="158"/>
      <c r="H169" s="158"/>
      <c r="I169" s="25"/>
      <c r="J169" s="26"/>
      <c r="K169" s="26"/>
      <c r="L169" s="26"/>
      <c r="M169" s="27"/>
      <c r="W169" s="131"/>
      <c r="X169" s="105"/>
    </row>
    <row r="170" spans="1:24" ht="20.100000000000001" customHeight="1" x14ac:dyDescent="0.15">
      <c r="A170" s="86"/>
      <c r="B170" s="86"/>
      <c r="C170" s="107"/>
      <c r="D170" s="108"/>
      <c r="E170" s="159" t="s">
        <v>123</v>
      </c>
      <c r="F170" s="159"/>
      <c r="G170" s="159"/>
      <c r="H170" s="159"/>
      <c r="I170" s="28"/>
      <c r="J170" s="29"/>
      <c r="K170" s="29"/>
      <c r="L170" s="30"/>
      <c r="M170" s="31"/>
      <c r="P170" s="160"/>
      <c r="W170" s="131"/>
      <c r="X170" s="105"/>
    </row>
    <row r="171" spans="1:24" ht="20.100000000000001" customHeight="1" x14ac:dyDescent="0.15">
      <c r="A171" s="86"/>
      <c r="B171" s="86"/>
      <c r="C171" s="107"/>
      <c r="D171" s="108"/>
      <c r="E171" s="161" t="s">
        <v>124</v>
      </c>
      <c r="F171" s="161"/>
      <c r="G171" s="161"/>
      <c r="H171" s="161"/>
      <c r="I171" s="28"/>
      <c r="J171" s="29"/>
      <c r="K171" s="29"/>
      <c r="L171" s="30"/>
      <c r="M171" s="31"/>
      <c r="P171" s="160"/>
      <c r="W171" s="131"/>
      <c r="X171" s="105"/>
    </row>
    <row r="172" spans="1:24" ht="20.100000000000001" customHeight="1" x14ac:dyDescent="0.15">
      <c r="A172" s="86"/>
      <c r="B172" s="86"/>
      <c r="C172" s="107"/>
      <c r="D172" s="108"/>
      <c r="E172" s="161" t="s">
        <v>125</v>
      </c>
      <c r="F172" s="161"/>
      <c r="G172" s="161"/>
      <c r="H172" s="161"/>
      <c r="I172" s="162">
        <f>I169+I170+I171</f>
        <v>0</v>
      </c>
      <c r="J172" s="163"/>
      <c r="K172" s="163"/>
      <c r="L172" s="163"/>
      <c r="M172" s="164"/>
      <c r="P172" s="165"/>
      <c r="S172" s="165"/>
      <c r="W172" s="131"/>
      <c r="X172" s="105"/>
    </row>
    <row r="173" spans="1:24" ht="20.100000000000001" customHeight="1" x14ac:dyDescent="0.15">
      <c r="A173" s="86"/>
      <c r="B173" s="86"/>
      <c r="C173" s="107"/>
      <c r="D173" s="108"/>
      <c r="E173" s="166" t="s">
        <v>126</v>
      </c>
      <c r="F173" s="166"/>
      <c r="G173" s="166"/>
      <c r="H173" s="166"/>
      <c r="I173" s="32"/>
      <c r="J173" s="33"/>
      <c r="K173" s="33"/>
      <c r="L173" s="33"/>
      <c r="M173" s="34"/>
      <c r="P173" s="165"/>
      <c r="S173" s="165"/>
      <c r="W173" s="131"/>
      <c r="X173" s="105"/>
    </row>
    <row r="174" spans="1:24" ht="20.100000000000001" customHeight="1" x14ac:dyDescent="0.15">
      <c r="A174" s="86"/>
      <c r="B174" s="86"/>
      <c r="C174" s="112"/>
      <c r="D174" s="105"/>
      <c r="E174" s="111" t="s">
        <v>127</v>
      </c>
      <c r="F174" s="105"/>
      <c r="G174" s="105"/>
      <c r="H174" s="105"/>
      <c r="I174" s="114"/>
      <c r="J174" s="110"/>
      <c r="K174" s="111"/>
      <c r="L174" s="167"/>
      <c r="M174" s="111"/>
      <c r="N174" s="111"/>
      <c r="O174" s="111"/>
      <c r="P174" s="167"/>
      <c r="Q174" s="111"/>
      <c r="R174" s="111"/>
      <c r="S174" s="167"/>
      <c r="T174" s="111"/>
      <c r="U174" s="111"/>
      <c r="V174" s="111"/>
      <c r="W174" s="106"/>
    </row>
    <row r="175" spans="1:24" ht="15.75" customHeight="1" x14ac:dyDescent="0.15">
      <c r="A175" s="86"/>
      <c r="B175" s="86"/>
      <c r="C175" s="120"/>
      <c r="D175" s="121"/>
      <c r="E175" s="121"/>
      <c r="F175" s="121"/>
      <c r="G175" s="121"/>
      <c r="H175" s="121"/>
      <c r="I175" s="121"/>
      <c r="J175" s="122"/>
      <c r="K175" s="122"/>
      <c r="L175" s="168"/>
      <c r="M175" s="122"/>
      <c r="N175" s="122"/>
      <c r="O175" s="122"/>
      <c r="P175" s="168"/>
      <c r="Q175" s="122"/>
      <c r="R175" s="122"/>
      <c r="S175" s="168"/>
      <c r="T175" s="122"/>
      <c r="U175" s="122"/>
      <c r="V175" s="122"/>
      <c r="W175" s="123"/>
    </row>
    <row r="176" spans="1:24" ht="15.75" customHeight="1" x14ac:dyDescent="0.15">
      <c r="A176" s="86"/>
      <c r="B176" s="86"/>
      <c r="C176" s="105"/>
      <c r="D176" s="105"/>
      <c r="E176" s="105"/>
      <c r="F176" s="105"/>
      <c r="G176" s="105"/>
      <c r="H176" s="105"/>
      <c r="I176" s="105"/>
      <c r="J176" s="119"/>
      <c r="K176" s="119"/>
      <c r="L176" s="169"/>
      <c r="M176" s="119"/>
      <c r="N176" s="119"/>
      <c r="O176" s="119"/>
      <c r="P176" s="169"/>
      <c r="Q176" s="119"/>
      <c r="R176" s="119"/>
      <c r="S176" s="169"/>
      <c r="T176" s="119"/>
      <c r="U176" s="119"/>
      <c r="V176" s="119"/>
      <c r="W176" s="119"/>
      <c r="X176" s="105"/>
    </row>
    <row r="177" spans="1:24" ht="15.75" customHeight="1" x14ac:dyDescent="0.15">
      <c r="A177" s="86"/>
      <c r="B177" s="86"/>
      <c r="C177" s="105"/>
      <c r="D177" s="105"/>
      <c r="E177" s="105"/>
      <c r="F177" s="105"/>
      <c r="G177" s="105"/>
      <c r="H177" s="105"/>
      <c r="I177" s="105"/>
      <c r="J177" s="119"/>
      <c r="K177" s="170"/>
      <c r="L177" s="171"/>
      <c r="M177" s="105"/>
      <c r="N177" s="105"/>
      <c r="O177" s="105"/>
      <c r="P177" s="171"/>
      <c r="Q177" s="105"/>
      <c r="R177" s="105"/>
      <c r="S177" s="171"/>
      <c r="T177" s="105"/>
      <c r="U177" s="105"/>
      <c r="V177" s="172"/>
      <c r="W177" s="105"/>
      <c r="X177" s="105"/>
    </row>
    <row r="178" spans="1:24" ht="20.100000000000001" customHeight="1" x14ac:dyDescent="0.15">
      <c r="A178" s="86"/>
      <c r="B178" s="86"/>
      <c r="C178" s="124" t="s">
        <v>108</v>
      </c>
      <c r="D178" s="125"/>
      <c r="E178" s="125"/>
      <c r="F178" s="125"/>
      <c r="G178" s="125"/>
      <c r="H178" s="126"/>
      <c r="I178" s="173"/>
      <c r="K178" s="174"/>
      <c r="L178" s="165"/>
      <c r="P178" s="165"/>
      <c r="S178" s="165"/>
      <c r="V178" s="174"/>
    </row>
    <row r="179" spans="1:24" ht="15.75" customHeight="1" x14ac:dyDescent="0.15">
      <c r="A179" s="86"/>
      <c r="B179" s="86"/>
      <c r="C179" s="100"/>
      <c r="D179" s="101"/>
      <c r="E179" s="101"/>
      <c r="F179" s="101"/>
      <c r="G179" s="101"/>
      <c r="H179" s="101"/>
      <c r="I179" s="101"/>
      <c r="J179" s="103"/>
      <c r="K179" s="175"/>
      <c r="L179" s="103"/>
      <c r="M179" s="103"/>
      <c r="N179" s="103"/>
      <c r="O179" s="103"/>
      <c r="P179" s="103"/>
      <c r="Q179" s="103"/>
      <c r="R179" s="103"/>
      <c r="S179" s="103"/>
      <c r="T179" s="103"/>
      <c r="U179" s="103"/>
      <c r="V179" s="175"/>
      <c r="W179" s="104"/>
    </row>
    <row r="180" spans="1:24" ht="30" customHeight="1" x14ac:dyDescent="0.15">
      <c r="A180" s="86"/>
      <c r="B180" s="86"/>
      <c r="C180" s="100"/>
      <c r="D180" s="176" t="s">
        <v>113</v>
      </c>
      <c r="E180" s="176"/>
      <c r="F180" s="176"/>
      <c r="G180" s="176"/>
      <c r="H180" s="176"/>
      <c r="I180" s="176"/>
      <c r="J180" s="176"/>
      <c r="K180" s="176"/>
      <c r="L180" s="176"/>
      <c r="M180" s="176"/>
      <c r="N180" s="176"/>
      <c r="O180" s="176"/>
      <c r="P180" s="176"/>
      <c r="Q180" s="176"/>
      <c r="R180" s="176"/>
      <c r="S180" s="176"/>
      <c r="T180" s="176"/>
      <c r="U180" s="176"/>
      <c r="V180" s="176"/>
      <c r="W180" s="177"/>
      <c r="X180" s="108"/>
    </row>
    <row r="181" spans="1:24" ht="20.100000000000001" customHeight="1" x14ac:dyDescent="0.15">
      <c r="A181" s="86">
        <f>IF(COUNTIF(K182:K229,"○")&lt;1, 1001, 0)</f>
        <v>1001</v>
      </c>
      <c r="B181" s="294"/>
      <c r="C181" s="100"/>
      <c r="D181" s="178" t="s">
        <v>112</v>
      </c>
      <c r="E181" s="179"/>
      <c r="F181" s="179"/>
      <c r="G181" s="179"/>
      <c r="H181" s="179"/>
      <c r="I181" s="179"/>
      <c r="J181" s="179"/>
      <c r="K181" s="180" t="s">
        <v>22</v>
      </c>
      <c r="L181" s="181" t="s">
        <v>50</v>
      </c>
      <c r="M181" s="182"/>
      <c r="N181" s="181" t="s">
        <v>51</v>
      </c>
      <c r="O181" s="183"/>
      <c r="P181" s="182"/>
      <c r="Q181" s="184" t="s">
        <v>114</v>
      </c>
      <c r="R181" s="185"/>
      <c r="S181" s="186" t="str">
        <f>"登録年月日　"&amp;日付例_s</f>
        <v>登録年月日　例)2025/4/1</v>
      </c>
      <c r="T181" s="187"/>
      <c r="U181" s="187"/>
      <c r="V181" s="187"/>
      <c r="W181" s="188"/>
    </row>
    <row r="182" spans="1:24" ht="20.100000000000001" customHeight="1" x14ac:dyDescent="0.15">
      <c r="A182" s="86">
        <f>IF(AND(K182="○",L182="○", OR(Q182="",S182="")),1001,0)</f>
        <v>0</v>
      </c>
      <c r="B182" s="86"/>
      <c r="C182" s="107"/>
      <c r="D182" s="189">
        <v>1</v>
      </c>
      <c r="E182" s="190" t="s">
        <v>106</v>
      </c>
      <c r="F182" s="191" t="s">
        <v>52</v>
      </c>
      <c r="G182" s="192"/>
      <c r="H182" s="192"/>
      <c r="I182" s="192"/>
      <c r="J182" s="193"/>
      <c r="K182" s="2"/>
      <c r="L182" s="35"/>
      <c r="M182" s="36"/>
      <c r="N182" s="194" t="s">
        <v>53</v>
      </c>
      <c r="O182" s="195"/>
      <c r="P182" s="196"/>
      <c r="Q182" s="41"/>
      <c r="R182" s="42"/>
      <c r="S182" s="75"/>
      <c r="T182" s="76"/>
      <c r="U182" s="76"/>
      <c r="V182" s="77"/>
      <c r="W182" s="197"/>
      <c r="X182" s="105"/>
    </row>
    <row r="183" spans="1:24" ht="20.100000000000001" customHeight="1" x14ac:dyDescent="0.15">
      <c r="A183" s="86">
        <f>IF(AND(K183="○",L182="○", OR(Q182="",S182="")),1001,0)</f>
        <v>0</v>
      </c>
      <c r="B183" s="86"/>
      <c r="C183" s="107"/>
      <c r="D183" s="198">
        <f>D182+1</f>
        <v>2</v>
      </c>
      <c r="E183" s="199"/>
      <c r="F183" s="200" t="s">
        <v>54</v>
      </c>
      <c r="G183" s="201"/>
      <c r="H183" s="201"/>
      <c r="I183" s="201"/>
      <c r="J183" s="202"/>
      <c r="K183" s="3"/>
      <c r="L183" s="37"/>
      <c r="M183" s="38"/>
      <c r="N183" s="203"/>
      <c r="O183" s="204"/>
      <c r="P183" s="205"/>
      <c r="Q183" s="13"/>
      <c r="R183" s="14"/>
      <c r="S183" s="60"/>
      <c r="T183" s="61"/>
      <c r="U183" s="61"/>
      <c r="V183" s="62"/>
      <c r="W183" s="197"/>
      <c r="X183" s="105"/>
    </row>
    <row r="184" spans="1:24" ht="20.100000000000001" customHeight="1" x14ac:dyDescent="0.15">
      <c r="A184" s="86">
        <f>IF(AND(K184="○",L182="○", OR(Q182="",S182="")),1001,0)</f>
        <v>0</v>
      </c>
      <c r="B184" s="86"/>
      <c r="C184" s="107"/>
      <c r="D184" s="198">
        <f>D183+1</f>
        <v>3</v>
      </c>
      <c r="E184" s="206"/>
      <c r="F184" s="200" t="s">
        <v>55</v>
      </c>
      <c r="G184" s="201"/>
      <c r="H184" s="201"/>
      <c r="I184" s="201"/>
      <c r="J184" s="202"/>
      <c r="K184" s="3"/>
      <c r="L184" s="39"/>
      <c r="M184" s="40"/>
      <c r="N184" s="207"/>
      <c r="O184" s="208"/>
      <c r="P184" s="209"/>
      <c r="Q184" s="15"/>
      <c r="R184" s="16"/>
      <c r="S184" s="63"/>
      <c r="T184" s="64"/>
      <c r="U184" s="64"/>
      <c r="V184" s="65"/>
      <c r="W184" s="197"/>
      <c r="X184" s="105"/>
    </row>
    <row r="185" spans="1:24" ht="20.100000000000001" customHeight="1" x14ac:dyDescent="0.15">
      <c r="A185" s="86">
        <f>IF(AND(K185="○",L185="○", OR(Q185="",S185="")),1001,0)</f>
        <v>0</v>
      </c>
      <c r="B185" s="86"/>
      <c r="C185" s="107"/>
      <c r="D185" s="198">
        <f t="shared" ref="D185:D229" si="0">D184+1</f>
        <v>4</v>
      </c>
      <c r="E185" s="210" t="s">
        <v>102</v>
      </c>
      <c r="F185" s="200" t="s">
        <v>105</v>
      </c>
      <c r="G185" s="201"/>
      <c r="H185" s="201"/>
      <c r="I185" s="201"/>
      <c r="J185" s="202"/>
      <c r="K185" s="3"/>
      <c r="L185" s="5"/>
      <c r="M185" s="6"/>
      <c r="N185" s="211" t="s">
        <v>56</v>
      </c>
      <c r="O185" s="212"/>
      <c r="P185" s="213"/>
      <c r="Q185" s="11"/>
      <c r="R185" s="12"/>
      <c r="S185" s="57"/>
      <c r="T185" s="58"/>
      <c r="U185" s="58"/>
      <c r="V185" s="59"/>
      <c r="W185" s="197"/>
      <c r="X185" s="105"/>
    </row>
    <row r="186" spans="1:24" ht="20.100000000000001" customHeight="1" x14ac:dyDescent="0.15">
      <c r="A186" s="86">
        <f>IF(AND(K186="○",L185="○", OR(Q185="",S185="")),1001,0)</f>
        <v>0</v>
      </c>
      <c r="B186" s="86"/>
      <c r="C186" s="107"/>
      <c r="D186" s="198">
        <f t="shared" si="0"/>
        <v>5</v>
      </c>
      <c r="E186" s="210"/>
      <c r="F186" s="200" t="s">
        <v>57</v>
      </c>
      <c r="G186" s="201"/>
      <c r="H186" s="201"/>
      <c r="I186" s="201"/>
      <c r="J186" s="202"/>
      <c r="K186" s="3"/>
      <c r="L186" s="7"/>
      <c r="M186" s="8"/>
      <c r="N186" s="203"/>
      <c r="O186" s="204"/>
      <c r="P186" s="205"/>
      <c r="Q186" s="13"/>
      <c r="R186" s="14"/>
      <c r="S186" s="60"/>
      <c r="T186" s="61"/>
      <c r="U186" s="61"/>
      <c r="V186" s="62"/>
      <c r="W186" s="197"/>
      <c r="X186" s="105"/>
    </row>
    <row r="187" spans="1:24" ht="20.100000000000001" customHeight="1" x14ac:dyDescent="0.15">
      <c r="A187" s="86">
        <f>IF(AND(K187="○",L185="○", OR(Q185="",S185="")),1001,0)</f>
        <v>0</v>
      </c>
      <c r="B187" s="86"/>
      <c r="C187" s="107"/>
      <c r="D187" s="198">
        <f t="shared" si="0"/>
        <v>6</v>
      </c>
      <c r="E187" s="210"/>
      <c r="F187" s="200" t="s">
        <v>58</v>
      </c>
      <c r="G187" s="201"/>
      <c r="H187" s="201"/>
      <c r="I187" s="201"/>
      <c r="J187" s="202"/>
      <c r="K187" s="3"/>
      <c r="L187" s="9"/>
      <c r="M187" s="10"/>
      <c r="N187" s="214"/>
      <c r="O187" s="208"/>
      <c r="P187" s="209"/>
      <c r="Q187" s="15"/>
      <c r="R187" s="16"/>
      <c r="S187" s="63"/>
      <c r="T187" s="64"/>
      <c r="U187" s="64"/>
      <c r="V187" s="65"/>
      <c r="W187" s="197"/>
      <c r="X187" s="105"/>
    </row>
    <row r="188" spans="1:24" ht="20.100000000000001" customHeight="1" x14ac:dyDescent="0.15">
      <c r="A188" s="86"/>
      <c r="B188" s="86"/>
      <c r="C188" s="107"/>
      <c r="D188" s="198">
        <f t="shared" si="0"/>
        <v>7</v>
      </c>
      <c r="E188" s="210"/>
      <c r="F188" s="215" t="s">
        <v>59</v>
      </c>
      <c r="G188" s="216"/>
      <c r="H188" s="216"/>
      <c r="I188" s="216"/>
      <c r="J188" s="217"/>
      <c r="K188" s="3"/>
      <c r="L188" s="218"/>
      <c r="M188" s="219"/>
      <c r="N188" s="220"/>
      <c r="O188" s="221"/>
      <c r="P188" s="222"/>
      <c r="Q188" s="223"/>
      <c r="R188" s="224"/>
      <c r="S188" s="225"/>
      <c r="T188" s="226"/>
      <c r="U188" s="226"/>
      <c r="V188" s="227"/>
      <c r="W188" s="197"/>
      <c r="X188" s="105"/>
    </row>
    <row r="189" spans="1:24" ht="20.100000000000001" customHeight="1" x14ac:dyDescent="0.15">
      <c r="A189" s="86"/>
      <c r="B189" s="86"/>
      <c r="C189" s="107"/>
      <c r="D189" s="198">
        <f t="shared" si="0"/>
        <v>8</v>
      </c>
      <c r="E189" s="210"/>
      <c r="F189" s="200" t="s">
        <v>60</v>
      </c>
      <c r="G189" s="201"/>
      <c r="H189" s="201"/>
      <c r="I189" s="201"/>
      <c r="J189" s="202"/>
      <c r="K189" s="3"/>
      <c r="L189" s="218"/>
      <c r="M189" s="219"/>
      <c r="N189" s="220"/>
      <c r="O189" s="221"/>
      <c r="P189" s="222"/>
      <c r="Q189" s="223"/>
      <c r="R189" s="224"/>
      <c r="S189" s="228"/>
      <c r="T189" s="229"/>
      <c r="U189" s="229"/>
      <c r="V189" s="230"/>
      <c r="W189" s="197"/>
      <c r="X189" s="105"/>
    </row>
    <row r="190" spans="1:24" ht="20.100000000000001" customHeight="1" x14ac:dyDescent="0.15">
      <c r="A190" s="86"/>
      <c r="B190" s="86"/>
      <c r="C190" s="107"/>
      <c r="D190" s="198">
        <f t="shared" si="0"/>
        <v>9</v>
      </c>
      <c r="E190" s="210"/>
      <c r="F190" s="200" t="s">
        <v>61</v>
      </c>
      <c r="G190" s="201"/>
      <c r="H190" s="201"/>
      <c r="I190" s="201"/>
      <c r="J190" s="202"/>
      <c r="K190" s="3"/>
      <c r="L190" s="218"/>
      <c r="M190" s="219"/>
      <c r="N190" s="220"/>
      <c r="O190" s="221"/>
      <c r="P190" s="222"/>
      <c r="Q190" s="223"/>
      <c r="R190" s="224"/>
      <c r="S190" s="228"/>
      <c r="T190" s="229"/>
      <c r="U190" s="229"/>
      <c r="V190" s="230"/>
      <c r="W190" s="197"/>
      <c r="X190" s="105"/>
    </row>
    <row r="191" spans="1:24" ht="20.100000000000001" customHeight="1" x14ac:dyDescent="0.15">
      <c r="A191" s="86"/>
      <c r="B191" s="86"/>
      <c r="C191" s="107"/>
      <c r="D191" s="198">
        <f t="shared" si="0"/>
        <v>10</v>
      </c>
      <c r="E191" s="210"/>
      <c r="F191" s="200" t="s">
        <v>62</v>
      </c>
      <c r="G191" s="201"/>
      <c r="H191" s="201"/>
      <c r="I191" s="201"/>
      <c r="J191" s="202"/>
      <c r="K191" s="3"/>
      <c r="L191" s="218"/>
      <c r="M191" s="219"/>
      <c r="N191" s="220"/>
      <c r="O191" s="221"/>
      <c r="P191" s="222"/>
      <c r="Q191" s="223"/>
      <c r="R191" s="224"/>
      <c r="S191" s="228"/>
      <c r="T191" s="229"/>
      <c r="U191" s="229"/>
      <c r="V191" s="230"/>
      <c r="W191" s="197"/>
      <c r="X191" s="105"/>
    </row>
    <row r="192" spans="1:24" ht="20.100000000000001" customHeight="1" x14ac:dyDescent="0.15">
      <c r="A192" s="86"/>
      <c r="B192" s="86"/>
      <c r="C192" s="107"/>
      <c r="D192" s="198">
        <f t="shared" si="0"/>
        <v>11</v>
      </c>
      <c r="E192" s="210"/>
      <c r="F192" s="200" t="s">
        <v>95</v>
      </c>
      <c r="G192" s="201"/>
      <c r="H192" s="201"/>
      <c r="I192" s="201"/>
      <c r="J192" s="202"/>
      <c r="K192" s="3"/>
      <c r="L192" s="218"/>
      <c r="M192" s="219"/>
      <c r="N192" s="220"/>
      <c r="O192" s="221"/>
      <c r="P192" s="222"/>
      <c r="Q192" s="223"/>
      <c r="R192" s="224"/>
      <c r="S192" s="228"/>
      <c r="T192" s="229"/>
      <c r="U192" s="229"/>
      <c r="V192" s="230"/>
      <c r="W192" s="197"/>
      <c r="X192" s="105"/>
    </row>
    <row r="193" spans="1:24" ht="20.100000000000001" customHeight="1" x14ac:dyDescent="0.15">
      <c r="A193" s="86"/>
      <c r="B193" s="86"/>
      <c r="C193" s="107"/>
      <c r="D193" s="198">
        <f t="shared" si="0"/>
        <v>12</v>
      </c>
      <c r="E193" s="210"/>
      <c r="F193" s="200" t="s">
        <v>96</v>
      </c>
      <c r="G193" s="201"/>
      <c r="H193" s="201"/>
      <c r="I193" s="201"/>
      <c r="J193" s="202"/>
      <c r="K193" s="3"/>
      <c r="L193" s="218"/>
      <c r="M193" s="219"/>
      <c r="N193" s="220"/>
      <c r="O193" s="221"/>
      <c r="P193" s="222"/>
      <c r="Q193" s="223"/>
      <c r="R193" s="224"/>
      <c r="S193" s="228"/>
      <c r="T193" s="229"/>
      <c r="U193" s="229"/>
      <c r="V193" s="230"/>
      <c r="W193" s="197"/>
      <c r="X193" s="105"/>
    </row>
    <row r="194" spans="1:24" ht="20.100000000000001" customHeight="1" x14ac:dyDescent="0.15">
      <c r="A194" s="86"/>
      <c r="B194" s="86"/>
      <c r="C194" s="107"/>
      <c r="D194" s="198">
        <f t="shared" si="0"/>
        <v>13</v>
      </c>
      <c r="E194" s="210"/>
      <c r="F194" s="200" t="s">
        <v>63</v>
      </c>
      <c r="G194" s="201"/>
      <c r="H194" s="201"/>
      <c r="I194" s="201"/>
      <c r="J194" s="202"/>
      <c r="K194" s="3"/>
      <c r="L194" s="218"/>
      <c r="M194" s="219"/>
      <c r="N194" s="220"/>
      <c r="O194" s="221"/>
      <c r="P194" s="222"/>
      <c r="Q194" s="223"/>
      <c r="R194" s="224"/>
      <c r="S194" s="231"/>
      <c r="T194" s="232"/>
      <c r="U194" s="232"/>
      <c r="V194" s="233"/>
      <c r="W194" s="197"/>
      <c r="X194" s="105"/>
    </row>
    <row r="195" spans="1:24" ht="20.100000000000001" customHeight="1" x14ac:dyDescent="0.15">
      <c r="A195" s="86">
        <f>IF(AND(K195="○",L195="○", OR(Q195="",S195="")),1001,0)</f>
        <v>0</v>
      </c>
      <c r="B195" s="86"/>
      <c r="C195" s="107"/>
      <c r="D195" s="198">
        <f t="shared" si="0"/>
        <v>14</v>
      </c>
      <c r="E195" s="234" t="s">
        <v>23</v>
      </c>
      <c r="F195" s="235"/>
      <c r="G195" s="235"/>
      <c r="H195" s="235"/>
      <c r="I195" s="235"/>
      <c r="J195" s="236"/>
      <c r="K195" s="3"/>
      <c r="L195" s="43"/>
      <c r="M195" s="66"/>
      <c r="N195" s="237" t="s">
        <v>81</v>
      </c>
      <c r="O195" s="238"/>
      <c r="P195" s="239"/>
      <c r="Q195" s="45"/>
      <c r="R195" s="67"/>
      <c r="S195" s="47"/>
      <c r="T195" s="48"/>
      <c r="U195" s="48"/>
      <c r="V195" s="49"/>
      <c r="W195" s="197"/>
      <c r="X195" s="105"/>
    </row>
    <row r="196" spans="1:24" ht="20.100000000000001" customHeight="1" x14ac:dyDescent="0.15">
      <c r="A196" s="86">
        <f>IF(AND(K196="○",L196="○", OR(Q196="",S196="")),1001,0)</f>
        <v>0</v>
      </c>
      <c r="B196" s="86"/>
      <c r="C196" s="100"/>
      <c r="D196" s="198">
        <f t="shared" ref="D196:D204" si="1">D195+1</f>
        <v>15</v>
      </c>
      <c r="E196" s="240" t="s">
        <v>103</v>
      </c>
      <c r="F196" s="215" t="s">
        <v>82</v>
      </c>
      <c r="G196" s="216"/>
      <c r="H196" s="216"/>
      <c r="I196" s="216"/>
      <c r="J196" s="217"/>
      <c r="K196" s="3"/>
      <c r="L196" s="43"/>
      <c r="M196" s="44"/>
      <c r="N196" s="237" t="s">
        <v>83</v>
      </c>
      <c r="O196" s="238"/>
      <c r="P196" s="239"/>
      <c r="Q196" s="68"/>
      <c r="R196" s="69"/>
      <c r="S196" s="57"/>
      <c r="T196" s="58"/>
      <c r="U196" s="58"/>
      <c r="V196" s="59"/>
      <c r="W196" s="188"/>
    </row>
    <row r="197" spans="1:24" ht="20.100000000000001" customHeight="1" x14ac:dyDescent="0.15">
      <c r="A197" s="86">
        <f>IF(AND(K197="○",L197="○", OR(Q196="",S196="")),1001,0)</f>
        <v>0</v>
      </c>
      <c r="B197" s="86"/>
      <c r="C197" s="107"/>
      <c r="D197" s="198">
        <f t="shared" si="1"/>
        <v>16</v>
      </c>
      <c r="E197" s="241"/>
      <c r="F197" s="200" t="s">
        <v>84</v>
      </c>
      <c r="G197" s="201"/>
      <c r="H197" s="201"/>
      <c r="I197" s="201"/>
      <c r="J197" s="202"/>
      <c r="K197" s="3"/>
      <c r="L197" s="43"/>
      <c r="M197" s="44"/>
      <c r="N197" s="242"/>
      <c r="O197" s="243"/>
      <c r="P197" s="244"/>
      <c r="Q197" s="70"/>
      <c r="R197" s="71"/>
      <c r="S197" s="60"/>
      <c r="T197" s="61"/>
      <c r="U197" s="61"/>
      <c r="V197" s="62"/>
      <c r="W197" s="197"/>
      <c r="X197" s="105"/>
    </row>
    <row r="198" spans="1:24" ht="20.100000000000001" customHeight="1" x14ac:dyDescent="0.15">
      <c r="A198" s="86">
        <f>IF(AND(K198="○",L198="○", OR(Q196="",S196="")),1001,0)</f>
        <v>0</v>
      </c>
      <c r="B198" s="86"/>
      <c r="C198" s="107"/>
      <c r="D198" s="198">
        <f t="shared" si="1"/>
        <v>17</v>
      </c>
      <c r="E198" s="241"/>
      <c r="F198" s="200" t="s">
        <v>85</v>
      </c>
      <c r="G198" s="201"/>
      <c r="H198" s="201"/>
      <c r="I198" s="201"/>
      <c r="J198" s="202"/>
      <c r="K198" s="3"/>
      <c r="L198" s="43"/>
      <c r="M198" s="44"/>
      <c r="N198" s="242"/>
      <c r="O198" s="243"/>
      <c r="P198" s="244"/>
      <c r="Q198" s="72"/>
      <c r="R198" s="71"/>
      <c r="S198" s="60"/>
      <c r="T198" s="61"/>
      <c r="U198" s="61"/>
      <c r="V198" s="62"/>
      <c r="W198" s="197"/>
      <c r="X198" s="105"/>
    </row>
    <row r="199" spans="1:24" ht="20.100000000000001" customHeight="1" x14ac:dyDescent="0.15">
      <c r="A199" s="86">
        <f>IF(AND(K199="○",L199="○", OR(Q196="",S196="")),1001,0)</f>
        <v>0</v>
      </c>
      <c r="B199" s="86"/>
      <c r="C199" s="107"/>
      <c r="D199" s="198">
        <f t="shared" si="1"/>
        <v>18</v>
      </c>
      <c r="E199" s="241"/>
      <c r="F199" s="200" t="s">
        <v>86</v>
      </c>
      <c r="G199" s="201"/>
      <c r="H199" s="201"/>
      <c r="I199" s="201"/>
      <c r="J199" s="202"/>
      <c r="K199" s="3"/>
      <c r="L199" s="43"/>
      <c r="M199" s="44"/>
      <c r="N199" s="242"/>
      <c r="O199" s="243"/>
      <c r="P199" s="244"/>
      <c r="Q199" s="72"/>
      <c r="R199" s="71"/>
      <c r="S199" s="60"/>
      <c r="T199" s="61"/>
      <c r="U199" s="61"/>
      <c r="V199" s="62"/>
      <c r="W199" s="197"/>
      <c r="X199" s="105"/>
    </row>
    <row r="200" spans="1:24" ht="20.100000000000001" customHeight="1" x14ac:dyDescent="0.15">
      <c r="A200" s="86">
        <f>IF(AND(K200="○",L200="○", OR(Q196="",S196="")),1001,0)</f>
        <v>0</v>
      </c>
      <c r="B200" s="86"/>
      <c r="C200" s="107"/>
      <c r="D200" s="198">
        <f t="shared" si="1"/>
        <v>19</v>
      </c>
      <c r="E200" s="241"/>
      <c r="F200" s="200" t="s">
        <v>87</v>
      </c>
      <c r="G200" s="201"/>
      <c r="H200" s="201"/>
      <c r="I200" s="201"/>
      <c r="J200" s="202"/>
      <c r="K200" s="3"/>
      <c r="L200" s="43"/>
      <c r="M200" s="44"/>
      <c r="N200" s="242"/>
      <c r="O200" s="243"/>
      <c r="P200" s="244"/>
      <c r="Q200" s="72"/>
      <c r="R200" s="71"/>
      <c r="S200" s="60"/>
      <c r="T200" s="61"/>
      <c r="U200" s="61"/>
      <c r="V200" s="62"/>
      <c r="W200" s="197"/>
      <c r="X200" s="105"/>
    </row>
    <row r="201" spans="1:24" ht="20.100000000000001" customHeight="1" x14ac:dyDescent="0.15">
      <c r="A201" s="86">
        <f>IF(AND(K201="○",L201="○", OR(Q196="",S196="")),1001,0)</f>
        <v>0</v>
      </c>
      <c r="B201" s="86"/>
      <c r="C201" s="107"/>
      <c r="D201" s="198">
        <f t="shared" si="1"/>
        <v>20</v>
      </c>
      <c r="E201" s="241"/>
      <c r="F201" s="200" t="s">
        <v>88</v>
      </c>
      <c r="G201" s="201"/>
      <c r="H201" s="201"/>
      <c r="I201" s="201"/>
      <c r="J201" s="202"/>
      <c r="K201" s="3"/>
      <c r="L201" s="43"/>
      <c r="M201" s="44"/>
      <c r="N201" s="242"/>
      <c r="O201" s="243"/>
      <c r="P201" s="244"/>
      <c r="Q201" s="72"/>
      <c r="R201" s="71"/>
      <c r="S201" s="60"/>
      <c r="T201" s="61"/>
      <c r="U201" s="61"/>
      <c r="V201" s="62"/>
      <c r="W201" s="197"/>
      <c r="X201" s="105"/>
    </row>
    <row r="202" spans="1:24" ht="20.100000000000001" customHeight="1" x14ac:dyDescent="0.15">
      <c r="A202" s="86">
        <f>IF(AND(K202="○",L202="○", OR(Q196="",S196="")),1001,0)</f>
        <v>0</v>
      </c>
      <c r="B202" s="86"/>
      <c r="C202" s="107"/>
      <c r="D202" s="198">
        <f t="shared" si="1"/>
        <v>21</v>
      </c>
      <c r="E202" s="241"/>
      <c r="F202" s="200" t="s">
        <v>89</v>
      </c>
      <c r="G202" s="201"/>
      <c r="H202" s="201"/>
      <c r="I202" s="201"/>
      <c r="J202" s="202"/>
      <c r="K202" s="4"/>
      <c r="L202" s="43"/>
      <c r="M202" s="44"/>
      <c r="N202" s="242"/>
      <c r="O202" s="243"/>
      <c r="P202" s="244"/>
      <c r="Q202" s="70"/>
      <c r="R202" s="71"/>
      <c r="S202" s="60"/>
      <c r="T202" s="61"/>
      <c r="U202" s="61"/>
      <c r="V202" s="62"/>
      <c r="W202" s="197"/>
      <c r="X202" s="105"/>
    </row>
    <row r="203" spans="1:24" ht="20.100000000000001" customHeight="1" x14ac:dyDescent="0.15">
      <c r="A203" s="86">
        <f>IF(AND(K203="○",L203="○", OR(Q196="",S196="")),1001,0)</f>
        <v>0</v>
      </c>
      <c r="B203" s="86"/>
      <c r="C203" s="107"/>
      <c r="D203" s="198">
        <f t="shared" si="1"/>
        <v>22</v>
      </c>
      <c r="E203" s="241"/>
      <c r="F203" s="245" t="s">
        <v>90</v>
      </c>
      <c r="G203" s="246"/>
      <c r="H203" s="246"/>
      <c r="I203" s="246"/>
      <c r="J203" s="247"/>
      <c r="K203" s="3"/>
      <c r="L203" s="43"/>
      <c r="M203" s="44"/>
      <c r="N203" s="248"/>
      <c r="O203" s="249"/>
      <c r="P203" s="250"/>
      <c r="Q203" s="73"/>
      <c r="R203" s="74"/>
      <c r="S203" s="63"/>
      <c r="T203" s="64"/>
      <c r="U203" s="64"/>
      <c r="V203" s="65"/>
      <c r="W203" s="197"/>
      <c r="X203" s="105"/>
    </row>
    <row r="204" spans="1:24" ht="20.100000000000001" customHeight="1" x14ac:dyDescent="0.15">
      <c r="A204" s="86">
        <f>IF(AND(K204="○",L204="○", OR(Q204="",S204="")),1001,0)</f>
        <v>0</v>
      </c>
      <c r="B204" s="86"/>
      <c r="C204" s="107"/>
      <c r="D204" s="198">
        <f t="shared" si="1"/>
        <v>23</v>
      </c>
      <c r="E204" s="251" t="s">
        <v>104</v>
      </c>
      <c r="F204" s="200" t="s">
        <v>97</v>
      </c>
      <c r="G204" s="201"/>
      <c r="H204" s="201"/>
      <c r="I204" s="201"/>
      <c r="J204" s="202"/>
      <c r="K204" s="3"/>
      <c r="L204" s="43"/>
      <c r="M204" s="44"/>
      <c r="N204" s="252" t="s">
        <v>64</v>
      </c>
      <c r="O204" s="212"/>
      <c r="P204" s="213"/>
      <c r="Q204" s="11"/>
      <c r="R204" s="54"/>
      <c r="S204" s="57"/>
      <c r="T204" s="58"/>
      <c r="U204" s="58"/>
      <c r="V204" s="59"/>
      <c r="W204" s="197"/>
      <c r="X204" s="105"/>
    </row>
    <row r="205" spans="1:24" ht="20.100000000000001" customHeight="1" x14ac:dyDescent="0.15">
      <c r="A205" s="86">
        <f>IF(AND(K205="○",L205="○", OR(Q204="",S204="")),1001,0)</f>
        <v>0</v>
      </c>
      <c r="B205" s="86"/>
      <c r="C205" s="107"/>
      <c r="D205" s="198">
        <f t="shared" si="0"/>
        <v>24</v>
      </c>
      <c r="E205" s="210"/>
      <c r="F205" s="200" t="s">
        <v>65</v>
      </c>
      <c r="G205" s="201"/>
      <c r="H205" s="201"/>
      <c r="I205" s="201"/>
      <c r="J205" s="202"/>
      <c r="K205" s="3"/>
      <c r="L205" s="43"/>
      <c r="M205" s="44"/>
      <c r="N205" s="253"/>
      <c r="O205" s="204"/>
      <c r="P205" s="205"/>
      <c r="Q205" s="13"/>
      <c r="R205" s="55"/>
      <c r="S205" s="60"/>
      <c r="T205" s="61"/>
      <c r="U205" s="61"/>
      <c r="V205" s="62"/>
      <c r="W205" s="197"/>
      <c r="X205" s="105"/>
    </row>
    <row r="206" spans="1:24" ht="20.100000000000001" customHeight="1" x14ac:dyDescent="0.15">
      <c r="A206" s="86">
        <f>IF(AND(K206="○",L206="○", OR(Q204="",S204="")),1001,0)</f>
        <v>0</v>
      </c>
      <c r="B206" s="86"/>
      <c r="C206" s="107"/>
      <c r="D206" s="198">
        <f t="shared" si="0"/>
        <v>25</v>
      </c>
      <c r="E206" s="210"/>
      <c r="F206" s="200" t="s">
        <v>66</v>
      </c>
      <c r="G206" s="201"/>
      <c r="H206" s="201"/>
      <c r="I206" s="201"/>
      <c r="J206" s="202"/>
      <c r="K206" s="3"/>
      <c r="L206" s="43"/>
      <c r="M206" s="44"/>
      <c r="N206" s="253"/>
      <c r="O206" s="204"/>
      <c r="P206" s="205"/>
      <c r="Q206" s="13"/>
      <c r="R206" s="55"/>
      <c r="S206" s="60"/>
      <c r="T206" s="61"/>
      <c r="U206" s="61"/>
      <c r="V206" s="62"/>
      <c r="W206" s="197"/>
      <c r="X206" s="105"/>
    </row>
    <row r="207" spans="1:24" ht="20.100000000000001" customHeight="1" x14ac:dyDescent="0.15">
      <c r="A207" s="86">
        <f>IF(AND(K207="○",L207="○", OR(Q204="",S204="")),1001,0)</f>
        <v>0</v>
      </c>
      <c r="B207" s="86"/>
      <c r="C207" s="107"/>
      <c r="D207" s="198">
        <f t="shared" si="0"/>
        <v>26</v>
      </c>
      <c r="E207" s="210"/>
      <c r="F207" s="200" t="s">
        <v>67</v>
      </c>
      <c r="G207" s="201"/>
      <c r="H207" s="201"/>
      <c r="I207" s="201"/>
      <c r="J207" s="202"/>
      <c r="K207" s="3"/>
      <c r="L207" s="43"/>
      <c r="M207" s="44"/>
      <c r="N207" s="253"/>
      <c r="O207" s="204"/>
      <c r="P207" s="205"/>
      <c r="Q207" s="13"/>
      <c r="R207" s="55"/>
      <c r="S207" s="60"/>
      <c r="T207" s="61"/>
      <c r="U207" s="61"/>
      <c r="V207" s="62"/>
      <c r="W207" s="197"/>
      <c r="X207" s="105"/>
    </row>
    <row r="208" spans="1:24" ht="20.100000000000001" customHeight="1" x14ac:dyDescent="0.15">
      <c r="A208" s="86">
        <f>IF(AND(K208="○",L208="○", OR(Q204="",S204="")),1001,0)</f>
        <v>0</v>
      </c>
      <c r="B208" s="86"/>
      <c r="C208" s="107"/>
      <c r="D208" s="198">
        <f t="shared" si="0"/>
        <v>27</v>
      </c>
      <c r="E208" s="210"/>
      <c r="F208" s="200" t="s">
        <v>68</v>
      </c>
      <c r="G208" s="201"/>
      <c r="H208" s="201"/>
      <c r="I208" s="201"/>
      <c r="J208" s="202"/>
      <c r="K208" s="3"/>
      <c r="L208" s="43"/>
      <c r="M208" s="44"/>
      <c r="N208" s="253"/>
      <c r="O208" s="204"/>
      <c r="P208" s="205"/>
      <c r="Q208" s="13"/>
      <c r="R208" s="55"/>
      <c r="S208" s="60"/>
      <c r="T208" s="61"/>
      <c r="U208" s="61"/>
      <c r="V208" s="62"/>
      <c r="W208" s="197"/>
      <c r="X208" s="105"/>
    </row>
    <row r="209" spans="1:24" ht="20.100000000000001" customHeight="1" x14ac:dyDescent="0.15">
      <c r="A209" s="86">
        <f>IF(AND(K209="○",L209="○", OR(Q204="",S204="")),1001,0)</f>
        <v>0</v>
      </c>
      <c r="B209" s="86"/>
      <c r="C209" s="107"/>
      <c r="D209" s="198">
        <f t="shared" si="0"/>
        <v>28</v>
      </c>
      <c r="E209" s="210"/>
      <c r="F209" s="200" t="s">
        <v>98</v>
      </c>
      <c r="G209" s="201"/>
      <c r="H209" s="201"/>
      <c r="I209" s="201"/>
      <c r="J209" s="202"/>
      <c r="K209" s="3"/>
      <c r="L209" s="43"/>
      <c r="M209" s="44"/>
      <c r="N209" s="253"/>
      <c r="O209" s="204"/>
      <c r="P209" s="205"/>
      <c r="Q209" s="13"/>
      <c r="R209" s="55"/>
      <c r="S209" s="60"/>
      <c r="T209" s="61"/>
      <c r="U209" s="61"/>
      <c r="V209" s="62"/>
      <c r="W209" s="197"/>
      <c r="X209" s="105"/>
    </row>
    <row r="210" spans="1:24" ht="20.100000000000001" customHeight="1" x14ac:dyDescent="0.15">
      <c r="A210" s="86">
        <f>IF(AND(K210="○",L210="○", OR(Q204="",S204="")),1001,0)</f>
        <v>0</v>
      </c>
      <c r="B210" s="86"/>
      <c r="C210" s="107"/>
      <c r="D210" s="198">
        <f t="shared" si="0"/>
        <v>29</v>
      </c>
      <c r="E210" s="210"/>
      <c r="F210" s="200" t="s">
        <v>69</v>
      </c>
      <c r="G210" s="201"/>
      <c r="H210" s="201"/>
      <c r="I210" s="201"/>
      <c r="J210" s="202"/>
      <c r="K210" s="3"/>
      <c r="L210" s="43"/>
      <c r="M210" s="44"/>
      <c r="N210" s="253"/>
      <c r="O210" s="204"/>
      <c r="P210" s="205"/>
      <c r="Q210" s="13"/>
      <c r="R210" s="55"/>
      <c r="S210" s="60"/>
      <c r="T210" s="61"/>
      <c r="U210" s="61"/>
      <c r="V210" s="62"/>
      <c r="W210" s="197"/>
      <c r="X210" s="105"/>
    </row>
    <row r="211" spans="1:24" ht="20.100000000000001" customHeight="1" x14ac:dyDescent="0.15">
      <c r="A211" s="86">
        <f>IF(AND(K211="○",L211="○", OR(Q204="",S204="")),1001,0)</f>
        <v>0</v>
      </c>
      <c r="B211" s="86"/>
      <c r="C211" s="107"/>
      <c r="D211" s="198">
        <f t="shared" si="0"/>
        <v>30</v>
      </c>
      <c r="E211" s="210"/>
      <c r="F211" s="200" t="s">
        <v>70</v>
      </c>
      <c r="G211" s="201"/>
      <c r="H211" s="201"/>
      <c r="I211" s="201"/>
      <c r="J211" s="202"/>
      <c r="K211" s="3"/>
      <c r="L211" s="43"/>
      <c r="M211" s="44"/>
      <c r="N211" s="253"/>
      <c r="O211" s="204"/>
      <c r="P211" s="205"/>
      <c r="Q211" s="13"/>
      <c r="R211" s="55"/>
      <c r="S211" s="60"/>
      <c r="T211" s="61"/>
      <c r="U211" s="61"/>
      <c r="V211" s="62"/>
      <c r="W211" s="197"/>
      <c r="X211" s="105"/>
    </row>
    <row r="212" spans="1:24" ht="20.100000000000001" customHeight="1" x14ac:dyDescent="0.15">
      <c r="A212" s="86">
        <f>IF(AND(K212="○",L212="○", OR(Q204="",S204="")),1001,0)</f>
        <v>0</v>
      </c>
      <c r="B212" s="86"/>
      <c r="C212" s="107"/>
      <c r="D212" s="198">
        <f t="shared" si="0"/>
        <v>31</v>
      </c>
      <c r="E212" s="210"/>
      <c r="F212" s="254" t="s">
        <v>71</v>
      </c>
      <c r="G212" s="201"/>
      <c r="H212" s="201"/>
      <c r="I212" s="201"/>
      <c r="J212" s="202"/>
      <c r="K212" s="3"/>
      <c r="L212" s="43"/>
      <c r="M212" s="44"/>
      <c r="N212" s="253"/>
      <c r="O212" s="204"/>
      <c r="P212" s="205"/>
      <c r="Q212" s="13"/>
      <c r="R212" s="55"/>
      <c r="S212" s="60"/>
      <c r="T212" s="61"/>
      <c r="U212" s="61"/>
      <c r="V212" s="62"/>
      <c r="W212" s="197"/>
      <c r="X212" s="105"/>
    </row>
    <row r="213" spans="1:24" ht="20.100000000000001" customHeight="1" x14ac:dyDescent="0.15">
      <c r="A213" s="86">
        <f>IF(AND(K213="○",L213="○", OR(Q204="",S204="")),1001,0)</f>
        <v>0</v>
      </c>
      <c r="B213" s="86"/>
      <c r="C213" s="107"/>
      <c r="D213" s="198">
        <f t="shared" si="0"/>
        <v>32</v>
      </c>
      <c r="E213" s="210"/>
      <c r="F213" s="200" t="s">
        <v>72</v>
      </c>
      <c r="G213" s="201"/>
      <c r="H213" s="201"/>
      <c r="I213" s="201"/>
      <c r="J213" s="202"/>
      <c r="K213" s="3"/>
      <c r="L213" s="43"/>
      <c r="M213" s="44"/>
      <c r="N213" s="253"/>
      <c r="O213" s="204"/>
      <c r="P213" s="205"/>
      <c r="Q213" s="13"/>
      <c r="R213" s="55"/>
      <c r="S213" s="60"/>
      <c r="T213" s="61"/>
      <c r="U213" s="61"/>
      <c r="V213" s="62"/>
      <c r="W213" s="197"/>
      <c r="X213" s="105"/>
    </row>
    <row r="214" spans="1:24" ht="20.100000000000001" customHeight="1" x14ac:dyDescent="0.15">
      <c r="A214" s="86">
        <f>IF(AND(K214="○",L214="○", OR(Q204="",S204="")),1001,0)</f>
        <v>0</v>
      </c>
      <c r="B214" s="86"/>
      <c r="C214" s="107"/>
      <c r="D214" s="198">
        <f t="shared" si="0"/>
        <v>33</v>
      </c>
      <c r="E214" s="210"/>
      <c r="F214" s="200" t="s">
        <v>73</v>
      </c>
      <c r="G214" s="201"/>
      <c r="H214" s="201"/>
      <c r="I214" s="201"/>
      <c r="J214" s="202"/>
      <c r="K214" s="3"/>
      <c r="L214" s="43"/>
      <c r="M214" s="44"/>
      <c r="N214" s="253"/>
      <c r="O214" s="204"/>
      <c r="P214" s="205"/>
      <c r="Q214" s="13"/>
      <c r="R214" s="55"/>
      <c r="S214" s="60"/>
      <c r="T214" s="61"/>
      <c r="U214" s="61"/>
      <c r="V214" s="62"/>
      <c r="W214" s="197"/>
      <c r="X214" s="105"/>
    </row>
    <row r="215" spans="1:24" ht="20.100000000000001" customHeight="1" x14ac:dyDescent="0.15">
      <c r="A215" s="86">
        <f>IF(AND(K215="○",L215="○", OR(Q204="",S204="")),1001,0)</f>
        <v>0</v>
      </c>
      <c r="B215" s="86"/>
      <c r="C215" s="107"/>
      <c r="D215" s="198">
        <f t="shared" si="0"/>
        <v>34</v>
      </c>
      <c r="E215" s="210"/>
      <c r="F215" s="200" t="s">
        <v>74</v>
      </c>
      <c r="G215" s="201"/>
      <c r="H215" s="201"/>
      <c r="I215" s="201"/>
      <c r="J215" s="202"/>
      <c r="K215" s="3"/>
      <c r="L215" s="43"/>
      <c r="M215" s="44"/>
      <c r="N215" s="253"/>
      <c r="O215" s="204"/>
      <c r="P215" s="205"/>
      <c r="Q215" s="13"/>
      <c r="R215" s="55"/>
      <c r="S215" s="60"/>
      <c r="T215" s="61"/>
      <c r="U215" s="61"/>
      <c r="V215" s="62"/>
      <c r="W215" s="197"/>
      <c r="X215" s="105"/>
    </row>
    <row r="216" spans="1:24" ht="20.100000000000001" customHeight="1" x14ac:dyDescent="0.15">
      <c r="A216" s="86">
        <f>IF(AND(K216="○",L216="○", OR(Q204="",S204="")),1001,0)</f>
        <v>0</v>
      </c>
      <c r="B216" s="86"/>
      <c r="C216" s="107"/>
      <c r="D216" s="198">
        <f t="shared" si="0"/>
        <v>35</v>
      </c>
      <c r="E216" s="210"/>
      <c r="F216" s="200" t="s">
        <v>75</v>
      </c>
      <c r="G216" s="201"/>
      <c r="H216" s="201"/>
      <c r="I216" s="201"/>
      <c r="J216" s="202"/>
      <c r="K216" s="3"/>
      <c r="L216" s="43"/>
      <c r="M216" s="44"/>
      <c r="N216" s="253"/>
      <c r="O216" s="204"/>
      <c r="P216" s="205"/>
      <c r="Q216" s="13"/>
      <c r="R216" s="55"/>
      <c r="S216" s="60"/>
      <c r="T216" s="61"/>
      <c r="U216" s="61"/>
      <c r="V216" s="62"/>
      <c r="W216" s="197"/>
      <c r="X216" s="105"/>
    </row>
    <row r="217" spans="1:24" ht="20.100000000000001" customHeight="1" x14ac:dyDescent="0.15">
      <c r="A217" s="86">
        <f>IF(AND(K217="○",L217="○", OR(Q204="",S204="")),1001,0)</f>
        <v>0</v>
      </c>
      <c r="B217" s="86"/>
      <c r="C217" s="107"/>
      <c r="D217" s="198">
        <f t="shared" si="0"/>
        <v>36</v>
      </c>
      <c r="E217" s="210"/>
      <c r="F217" s="200" t="s">
        <v>76</v>
      </c>
      <c r="G217" s="201"/>
      <c r="H217" s="201"/>
      <c r="I217" s="201"/>
      <c r="J217" s="202"/>
      <c r="K217" s="3"/>
      <c r="L217" s="43"/>
      <c r="M217" s="44"/>
      <c r="N217" s="253"/>
      <c r="O217" s="204"/>
      <c r="P217" s="205"/>
      <c r="Q217" s="13"/>
      <c r="R217" s="55"/>
      <c r="S217" s="60"/>
      <c r="T217" s="61"/>
      <c r="U217" s="61"/>
      <c r="V217" s="62"/>
      <c r="W217" s="197"/>
      <c r="X217" s="105"/>
    </row>
    <row r="218" spans="1:24" ht="20.100000000000001" customHeight="1" x14ac:dyDescent="0.15">
      <c r="A218" s="86">
        <f>IF(AND(K218="○",L218="○", OR(Q204="",S204="")),1001,0)</f>
        <v>0</v>
      </c>
      <c r="B218" s="86"/>
      <c r="C218" s="107"/>
      <c r="D218" s="198">
        <f t="shared" si="0"/>
        <v>37</v>
      </c>
      <c r="E218" s="210"/>
      <c r="F218" s="200" t="s">
        <v>77</v>
      </c>
      <c r="G218" s="201"/>
      <c r="H218" s="201"/>
      <c r="I218" s="201"/>
      <c r="J218" s="202"/>
      <c r="K218" s="3"/>
      <c r="L218" s="43"/>
      <c r="M218" s="44"/>
      <c r="N218" s="253"/>
      <c r="O218" s="204"/>
      <c r="P218" s="205"/>
      <c r="Q218" s="13"/>
      <c r="R218" s="55"/>
      <c r="S218" s="60"/>
      <c r="T218" s="61"/>
      <c r="U218" s="61"/>
      <c r="V218" s="62"/>
      <c r="W218" s="197"/>
      <c r="X218" s="105"/>
    </row>
    <row r="219" spans="1:24" ht="20.100000000000001" customHeight="1" x14ac:dyDescent="0.15">
      <c r="A219" s="86">
        <f>IF(AND(K219="○",L219="○", OR(Q204="",S204="")),1001,0)</f>
        <v>0</v>
      </c>
      <c r="B219" s="86"/>
      <c r="C219" s="107"/>
      <c r="D219" s="198">
        <f t="shared" si="0"/>
        <v>38</v>
      </c>
      <c r="E219" s="210"/>
      <c r="F219" s="200" t="s">
        <v>99</v>
      </c>
      <c r="G219" s="201"/>
      <c r="H219" s="201"/>
      <c r="I219" s="201"/>
      <c r="J219" s="202"/>
      <c r="K219" s="3"/>
      <c r="L219" s="43"/>
      <c r="M219" s="44"/>
      <c r="N219" s="253"/>
      <c r="O219" s="204"/>
      <c r="P219" s="205"/>
      <c r="Q219" s="13"/>
      <c r="R219" s="55"/>
      <c r="S219" s="60"/>
      <c r="T219" s="61"/>
      <c r="U219" s="61"/>
      <c r="V219" s="62"/>
      <c r="W219" s="197"/>
      <c r="X219" s="105"/>
    </row>
    <row r="220" spans="1:24" ht="20.100000000000001" customHeight="1" x14ac:dyDescent="0.15">
      <c r="A220" s="86">
        <f>IF(AND(K220="○",L220="○", OR(Q204="",S204="")),1001,0)</f>
        <v>0</v>
      </c>
      <c r="B220" s="86"/>
      <c r="C220" s="107"/>
      <c r="D220" s="198">
        <f t="shared" si="0"/>
        <v>39</v>
      </c>
      <c r="E220" s="210"/>
      <c r="F220" s="200" t="s">
        <v>78</v>
      </c>
      <c r="G220" s="201"/>
      <c r="H220" s="201"/>
      <c r="I220" s="201"/>
      <c r="J220" s="202"/>
      <c r="K220" s="3"/>
      <c r="L220" s="43"/>
      <c r="M220" s="44"/>
      <c r="N220" s="253"/>
      <c r="O220" s="204"/>
      <c r="P220" s="205"/>
      <c r="Q220" s="13"/>
      <c r="R220" s="55"/>
      <c r="S220" s="60"/>
      <c r="T220" s="61"/>
      <c r="U220" s="61"/>
      <c r="V220" s="62"/>
      <c r="W220" s="197"/>
      <c r="X220" s="105"/>
    </row>
    <row r="221" spans="1:24" ht="20.100000000000001" customHeight="1" x14ac:dyDescent="0.15">
      <c r="A221" s="86">
        <f>IF(AND(K221="○",L221="○", OR(Q204="",S204="")),1001,0)</f>
        <v>0</v>
      </c>
      <c r="B221" s="86"/>
      <c r="C221" s="107"/>
      <c r="D221" s="198">
        <f t="shared" si="0"/>
        <v>40</v>
      </c>
      <c r="E221" s="210"/>
      <c r="F221" s="200" t="s">
        <v>100</v>
      </c>
      <c r="G221" s="201"/>
      <c r="H221" s="201"/>
      <c r="I221" s="201"/>
      <c r="J221" s="202"/>
      <c r="K221" s="3"/>
      <c r="L221" s="43"/>
      <c r="M221" s="44"/>
      <c r="N221" s="253"/>
      <c r="O221" s="204"/>
      <c r="P221" s="205"/>
      <c r="Q221" s="13"/>
      <c r="R221" s="55"/>
      <c r="S221" s="60"/>
      <c r="T221" s="61"/>
      <c r="U221" s="61"/>
      <c r="V221" s="62"/>
      <c r="W221" s="197"/>
      <c r="X221" s="105"/>
    </row>
    <row r="222" spans="1:24" ht="20.100000000000001" customHeight="1" x14ac:dyDescent="0.15">
      <c r="A222" s="86">
        <f>IF(AND(K222="○",L222="○", OR(Q204="",S204="")),1001,0)</f>
        <v>0</v>
      </c>
      <c r="B222" s="86"/>
      <c r="C222" s="107"/>
      <c r="D222" s="198">
        <f t="shared" si="0"/>
        <v>41</v>
      </c>
      <c r="E222" s="210"/>
      <c r="F222" s="200" t="s">
        <v>79</v>
      </c>
      <c r="G222" s="201"/>
      <c r="H222" s="201"/>
      <c r="I222" s="201"/>
      <c r="J222" s="202"/>
      <c r="K222" s="3"/>
      <c r="L222" s="43"/>
      <c r="M222" s="44"/>
      <c r="N222" s="253"/>
      <c r="O222" s="204"/>
      <c r="P222" s="205"/>
      <c r="Q222" s="13"/>
      <c r="R222" s="55"/>
      <c r="S222" s="60"/>
      <c r="T222" s="61"/>
      <c r="U222" s="61"/>
      <c r="V222" s="62"/>
      <c r="W222" s="197"/>
      <c r="X222" s="105"/>
    </row>
    <row r="223" spans="1:24" ht="20.100000000000001" customHeight="1" x14ac:dyDescent="0.15">
      <c r="A223" s="86">
        <f>IF(AND(K223="○",L223="○", OR(Q204="",S204="")),1001,0)</f>
        <v>0</v>
      </c>
      <c r="B223" s="86"/>
      <c r="C223" s="107"/>
      <c r="D223" s="198">
        <f t="shared" si="0"/>
        <v>42</v>
      </c>
      <c r="E223" s="210"/>
      <c r="F223" s="200" t="s">
        <v>101</v>
      </c>
      <c r="G223" s="201"/>
      <c r="H223" s="201"/>
      <c r="I223" s="201"/>
      <c r="J223" s="202"/>
      <c r="K223" s="3"/>
      <c r="L223" s="43"/>
      <c r="M223" s="44"/>
      <c r="N223" s="253"/>
      <c r="O223" s="204"/>
      <c r="P223" s="205"/>
      <c r="Q223" s="13"/>
      <c r="R223" s="55"/>
      <c r="S223" s="60"/>
      <c r="T223" s="61"/>
      <c r="U223" s="61"/>
      <c r="V223" s="62"/>
      <c r="W223" s="197"/>
      <c r="X223" s="105"/>
    </row>
    <row r="224" spans="1:24" ht="20.100000000000001" customHeight="1" x14ac:dyDescent="0.15">
      <c r="A224" s="86">
        <f>IF(AND(K224="○",L224="○", OR(Q204="",S204="")),1001,0)</f>
        <v>0</v>
      </c>
      <c r="B224" s="86"/>
      <c r="C224" s="107"/>
      <c r="D224" s="198">
        <f t="shared" si="0"/>
        <v>43</v>
      </c>
      <c r="E224" s="255"/>
      <c r="F224" s="200" t="s">
        <v>80</v>
      </c>
      <c r="G224" s="201"/>
      <c r="H224" s="201"/>
      <c r="I224" s="201"/>
      <c r="J224" s="202"/>
      <c r="K224" s="3"/>
      <c r="L224" s="43"/>
      <c r="M224" s="44"/>
      <c r="N224" s="214"/>
      <c r="O224" s="208"/>
      <c r="P224" s="209"/>
      <c r="Q224" s="15"/>
      <c r="R224" s="56"/>
      <c r="S224" s="63"/>
      <c r="T224" s="64"/>
      <c r="U224" s="64"/>
      <c r="V224" s="65"/>
      <c r="W224" s="197"/>
      <c r="X224" s="105"/>
    </row>
    <row r="225" spans="1:24" ht="20.100000000000001" customHeight="1" x14ac:dyDescent="0.15">
      <c r="A225" s="86">
        <f>IF(AND(K225="○",L225="○", OR(Q225="",S225="")),1001,0)</f>
        <v>0</v>
      </c>
      <c r="B225" s="86"/>
      <c r="C225" s="107"/>
      <c r="D225" s="198">
        <f t="shared" si="0"/>
        <v>44</v>
      </c>
      <c r="E225" s="256" t="s">
        <v>94</v>
      </c>
      <c r="F225" s="201" t="s">
        <v>107</v>
      </c>
      <c r="G225" s="201"/>
      <c r="H225" s="201"/>
      <c r="I225" s="201"/>
      <c r="J225" s="202"/>
      <c r="K225" s="3"/>
      <c r="L225" s="43"/>
      <c r="M225" s="44"/>
      <c r="N225" s="257" t="s">
        <v>91</v>
      </c>
      <c r="O225" s="258"/>
      <c r="P225" s="259"/>
      <c r="Q225" s="45"/>
      <c r="R225" s="46"/>
      <c r="S225" s="47"/>
      <c r="T225" s="48"/>
      <c r="U225" s="48"/>
      <c r="V225" s="49"/>
      <c r="W225" s="197"/>
      <c r="X225" s="105"/>
    </row>
    <row r="226" spans="1:24" ht="20.100000000000001" customHeight="1" x14ac:dyDescent="0.15">
      <c r="A226" s="86">
        <f>IF(AND(K226="○",L226="○", OR(Q226="",S226="")),1001,0)</f>
        <v>0</v>
      </c>
      <c r="B226" s="86"/>
      <c r="C226" s="107"/>
      <c r="D226" s="260">
        <f t="shared" si="0"/>
        <v>45</v>
      </c>
      <c r="E226" s="261"/>
      <c r="F226" s="262" t="s">
        <v>92</v>
      </c>
      <c r="G226" s="262"/>
      <c r="H226" s="262"/>
      <c r="I226" s="262"/>
      <c r="J226" s="263"/>
      <c r="K226" s="50"/>
      <c r="L226" s="43"/>
      <c r="M226" s="44"/>
      <c r="N226" s="257" t="s">
        <v>25</v>
      </c>
      <c r="O226" s="258"/>
      <c r="P226" s="259"/>
      <c r="Q226" s="45"/>
      <c r="R226" s="46"/>
      <c r="S226" s="47"/>
      <c r="T226" s="48"/>
      <c r="U226" s="48"/>
      <c r="V226" s="49"/>
      <c r="W226" s="106"/>
      <c r="X226" s="105"/>
    </row>
    <row r="227" spans="1:24" ht="20.100000000000001" customHeight="1" x14ac:dyDescent="0.15">
      <c r="A227" s="86">
        <f>IF(AND(K226="○",L227="○", OR(Q227="",S227="")),1001,0)</f>
        <v>0</v>
      </c>
      <c r="B227" s="86"/>
      <c r="C227" s="107"/>
      <c r="D227" s="260">
        <f t="shared" si="0"/>
        <v>46</v>
      </c>
      <c r="E227" s="261"/>
      <c r="F227" s="264"/>
      <c r="G227" s="264"/>
      <c r="H227" s="264"/>
      <c r="I227" s="264"/>
      <c r="J227" s="265"/>
      <c r="K227" s="51"/>
      <c r="L227" s="43"/>
      <c r="M227" s="44"/>
      <c r="N227" s="242" t="s">
        <v>93</v>
      </c>
      <c r="O227" s="243"/>
      <c r="P227" s="244"/>
      <c r="Q227" s="45"/>
      <c r="R227" s="46"/>
      <c r="S227" s="47"/>
      <c r="T227" s="48"/>
      <c r="U227" s="48"/>
      <c r="V227" s="49"/>
      <c r="W227" s="106"/>
      <c r="X227" s="105"/>
    </row>
    <row r="228" spans="1:24" ht="20.100000000000001" customHeight="1" x14ac:dyDescent="0.15">
      <c r="A228" s="86">
        <f>IF(AND(K228="○",L228="○", OR(Q228="",S228="")),1001,0)</f>
        <v>0</v>
      </c>
      <c r="B228" s="86"/>
      <c r="C228" s="107"/>
      <c r="D228" s="260">
        <f t="shared" si="0"/>
        <v>47</v>
      </c>
      <c r="E228" s="261"/>
      <c r="F228" s="83" t="s">
        <v>109</v>
      </c>
      <c r="G228" s="266"/>
      <c r="H228" s="266"/>
      <c r="I228" s="266"/>
      <c r="J228" s="266"/>
      <c r="K228" s="3"/>
      <c r="L228" s="43"/>
      <c r="M228" s="44"/>
      <c r="N228" s="257" t="s">
        <v>24</v>
      </c>
      <c r="O228" s="267"/>
      <c r="P228" s="268"/>
      <c r="Q228" s="45"/>
      <c r="R228" s="46"/>
      <c r="S228" s="47"/>
      <c r="T228" s="52"/>
      <c r="U228" s="52"/>
      <c r="V228" s="53"/>
      <c r="W228" s="106"/>
      <c r="X228" s="105"/>
    </row>
    <row r="229" spans="1:24" ht="20.100000000000001" customHeight="1" x14ac:dyDescent="0.15">
      <c r="A229" s="86"/>
      <c r="B229" s="269"/>
      <c r="C229" s="270"/>
      <c r="D229" s="260">
        <f t="shared" si="0"/>
        <v>48</v>
      </c>
      <c r="E229" s="261"/>
      <c r="F229" s="271" t="s">
        <v>33</v>
      </c>
      <c r="G229" s="272"/>
      <c r="H229" s="272"/>
      <c r="I229" s="272"/>
      <c r="J229" s="273"/>
      <c r="K229" s="3"/>
      <c r="L229" s="274"/>
      <c r="M229" s="274"/>
      <c r="N229" s="275"/>
      <c r="O229" s="276"/>
      <c r="P229" s="276"/>
      <c r="Q229" s="277"/>
      <c r="R229" s="277"/>
      <c r="S229" s="278"/>
      <c r="T229" s="279"/>
      <c r="U229" s="279"/>
      <c r="V229" s="280"/>
      <c r="W229" s="106"/>
      <c r="X229" s="105"/>
    </row>
    <row r="230" spans="1:24" ht="20.100000000000001" customHeight="1" x14ac:dyDescent="0.15">
      <c r="A230" s="86"/>
      <c r="B230" s="86"/>
      <c r="C230" s="107"/>
      <c r="D230" s="281" t="str">
        <f>"*1 具体的な内容を(" &amp; D231 &amp;")に入力してください。"</f>
        <v>*1 具体的な内容を(49)に入力してください。</v>
      </c>
      <c r="E230" s="282"/>
      <c r="F230" s="283"/>
      <c r="G230" s="283"/>
      <c r="H230" s="283"/>
      <c r="I230" s="283"/>
      <c r="J230" s="284"/>
      <c r="K230" s="284"/>
      <c r="L230" s="284"/>
      <c r="M230" s="284"/>
      <c r="N230" s="285"/>
      <c r="O230" s="283"/>
      <c r="P230" s="283"/>
      <c r="Q230" s="283"/>
      <c r="R230" s="283"/>
      <c r="W230" s="106"/>
      <c r="X230" s="105"/>
    </row>
    <row r="231" spans="1:24" ht="20.100000000000001" customHeight="1" x14ac:dyDescent="0.15">
      <c r="A231" s="86"/>
      <c r="B231" s="86"/>
      <c r="C231" s="107"/>
      <c r="D231" s="108">
        <v>49</v>
      </c>
      <c r="E231" s="286" t="s">
        <v>110</v>
      </c>
      <c r="F231" s="287"/>
      <c r="G231" s="287"/>
      <c r="H231" s="287"/>
      <c r="I231" s="287"/>
      <c r="J231" s="288"/>
      <c r="K231" s="288"/>
      <c r="L231" s="288"/>
      <c r="M231" s="288"/>
      <c r="N231" s="289"/>
      <c r="O231" s="287"/>
      <c r="P231" s="287"/>
      <c r="Q231" s="287"/>
      <c r="R231" s="287"/>
      <c r="W231" s="106"/>
      <c r="X231" s="105"/>
    </row>
    <row r="232" spans="1:24" ht="65.25" customHeight="1" x14ac:dyDescent="0.15">
      <c r="A232" s="86">
        <f>IF(AND(K229="○",ISBLANK(E232)), 1001, 0)</f>
        <v>0</v>
      </c>
      <c r="B232" s="86"/>
      <c r="C232" s="107"/>
      <c r="D232" s="105"/>
      <c r="E232" s="22"/>
      <c r="F232" s="23"/>
      <c r="G232" s="23"/>
      <c r="H232" s="23"/>
      <c r="I232" s="23"/>
      <c r="J232" s="23"/>
      <c r="K232" s="23"/>
      <c r="L232" s="23"/>
      <c r="M232" s="23"/>
      <c r="N232" s="24"/>
      <c r="O232" s="23"/>
      <c r="P232" s="23"/>
      <c r="Q232" s="23"/>
      <c r="R232" s="23"/>
      <c r="S232" s="23"/>
      <c r="T232" s="23"/>
      <c r="U232" s="23"/>
      <c r="V232" s="23"/>
      <c r="W232" s="106"/>
      <c r="X232" s="105"/>
    </row>
    <row r="233" spans="1:24" ht="15.75" customHeight="1" x14ac:dyDescent="0.15">
      <c r="A233" s="86"/>
      <c r="B233" s="86"/>
      <c r="C233" s="107"/>
      <c r="D233" s="108"/>
      <c r="E233" s="287"/>
      <c r="F233" s="287"/>
      <c r="G233" s="287"/>
      <c r="H233" s="287"/>
      <c r="I233" s="287"/>
      <c r="J233" s="288"/>
      <c r="K233" s="288"/>
      <c r="L233" s="288"/>
      <c r="M233" s="288"/>
      <c r="N233" s="288"/>
      <c r="O233" s="287"/>
      <c r="P233" s="287"/>
      <c r="Q233" s="287"/>
      <c r="R233" s="287"/>
      <c r="W233" s="106"/>
      <c r="X233" s="105"/>
    </row>
    <row r="234" spans="1:24" ht="15.75" customHeight="1" x14ac:dyDescent="0.15">
      <c r="A234" s="86"/>
      <c r="B234" s="269"/>
      <c r="C234" s="120"/>
      <c r="D234" s="290"/>
      <c r="E234" s="122"/>
      <c r="F234" s="122"/>
      <c r="G234" s="143"/>
      <c r="H234" s="143"/>
      <c r="I234" s="143"/>
      <c r="J234" s="143"/>
      <c r="K234" s="143"/>
      <c r="L234" s="122"/>
      <c r="M234" s="122"/>
      <c r="N234" s="122"/>
      <c r="O234" s="122"/>
      <c r="P234" s="122"/>
      <c r="Q234" s="122"/>
      <c r="R234" s="122"/>
      <c r="S234" s="122"/>
      <c r="T234" s="122"/>
      <c r="U234" s="122"/>
      <c r="V234" s="122"/>
      <c r="W234" s="123"/>
    </row>
  </sheetData>
  <sheetProtection algorithmName="SHA-512" hashValue="h/HfP2RMmMq8VYoByc+NWI4hhMwSIJ08RYWISoo3dLrj8VUZOIZ2JwLnUkECnYEatLsSFLuwYqFKWI8OtGfXJQ==" saltValue="GOh0j7/K0BNk6N7vUgVT3g==" spinCount="100000" sheet="1" objects="1" scenarios="1"/>
  <dataConsolidate/>
  <mergeCells count="190">
    <mergeCell ref="L197:M197"/>
    <mergeCell ref="F198:J198"/>
    <mergeCell ref="L198:M198"/>
    <mergeCell ref="F199:J199"/>
    <mergeCell ref="U1:W1"/>
    <mergeCell ref="S182:V184"/>
    <mergeCell ref="S185:V187"/>
    <mergeCell ref="S188:V194"/>
    <mergeCell ref="S195:V195"/>
    <mergeCell ref="S196:V203"/>
    <mergeCell ref="L202:M202"/>
    <mergeCell ref="F203:J203"/>
    <mergeCell ref="L203:M203"/>
    <mergeCell ref="F186:J186"/>
    <mergeCell ref="F187:J187"/>
    <mergeCell ref="F188:J188"/>
    <mergeCell ref="L188:M194"/>
    <mergeCell ref="N188:P194"/>
    <mergeCell ref="Q188:R194"/>
    <mergeCell ref="F189:J189"/>
    <mergeCell ref="V2:W2"/>
    <mergeCell ref="J86:T86"/>
    <mergeCell ref="I151:M151"/>
    <mergeCell ref="E18:H18"/>
    <mergeCell ref="L204:M204"/>
    <mergeCell ref="I36:M36"/>
    <mergeCell ref="I149:M149"/>
    <mergeCell ref="D111:V111"/>
    <mergeCell ref="I112:V112"/>
    <mergeCell ref="E195:J195"/>
    <mergeCell ref="L195:M195"/>
    <mergeCell ref="N195:P195"/>
    <mergeCell ref="Q195:R195"/>
    <mergeCell ref="E196:E203"/>
    <mergeCell ref="F196:J196"/>
    <mergeCell ref="L199:M199"/>
    <mergeCell ref="F200:J200"/>
    <mergeCell ref="L200:M200"/>
    <mergeCell ref="F201:J201"/>
    <mergeCell ref="L201:M201"/>
    <mergeCell ref="F202:J202"/>
    <mergeCell ref="L196:M196"/>
    <mergeCell ref="N196:P203"/>
    <mergeCell ref="Q196:R203"/>
    <mergeCell ref="E204:E224"/>
    <mergeCell ref="F212:J212"/>
    <mergeCell ref="L212:M212"/>
    <mergeCell ref="F197:J197"/>
    <mergeCell ref="E225:E229"/>
    <mergeCell ref="Q228:R228"/>
    <mergeCell ref="N204:P224"/>
    <mergeCell ref="Q204:R224"/>
    <mergeCell ref="S229:V229"/>
    <mergeCell ref="F221:J221"/>
    <mergeCell ref="L221:M221"/>
    <mergeCell ref="F222:J222"/>
    <mergeCell ref="L222:M222"/>
    <mergeCell ref="F223:J223"/>
    <mergeCell ref="L223:M223"/>
    <mergeCell ref="F224:J224"/>
    <mergeCell ref="L224:M224"/>
    <mergeCell ref="L225:M225"/>
    <mergeCell ref="N229:P229"/>
    <mergeCell ref="Q229:R229"/>
    <mergeCell ref="F225:J225"/>
    <mergeCell ref="N225:P225"/>
    <mergeCell ref="Q225:R225"/>
    <mergeCell ref="S204:V224"/>
    <mergeCell ref="S225:V225"/>
    <mergeCell ref="S226:V226"/>
    <mergeCell ref="N226:P226"/>
    <mergeCell ref="F204:J204"/>
    <mergeCell ref="Q226:R226"/>
    <mergeCell ref="L227:M227"/>
    <mergeCell ref="N227:P227"/>
    <mergeCell ref="F220:J220"/>
    <mergeCell ref="L220:M220"/>
    <mergeCell ref="S227:V227"/>
    <mergeCell ref="Q227:R227"/>
    <mergeCell ref="N228:P228"/>
    <mergeCell ref="F217:J217"/>
    <mergeCell ref="L217:M217"/>
    <mergeCell ref="F218:J218"/>
    <mergeCell ref="L218:M218"/>
    <mergeCell ref="F219:J219"/>
    <mergeCell ref="L219:M219"/>
    <mergeCell ref="F226:J227"/>
    <mergeCell ref="K226:K227"/>
    <mergeCell ref="L226:M226"/>
    <mergeCell ref="L228:M228"/>
    <mergeCell ref="S228:V228"/>
    <mergeCell ref="F213:J213"/>
    <mergeCell ref="L213:M213"/>
    <mergeCell ref="F214:J214"/>
    <mergeCell ref="L214:M214"/>
    <mergeCell ref="F215:J215"/>
    <mergeCell ref="L215:M215"/>
    <mergeCell ref="F216:J216"/>
    <mergeCell ref="L216:M216"/>
    <mergeCell ref="L207:M207"/>
    <mergeCell ref="F208:J208"/>
    <mergeCell ref="L208:M208"/>
    <mergeCell ref="F209:J209"/>
    <mergeCell ref="L209:M209"/>
    <mergeCell ref="F210:J210"/>
    <mergeCell ref="L210:M210"/>
    <mergeCell ref="F211:J211"/>
    <mergeCell ref="L211:M211"/>
    <mergeCell ref="E232:V232"/>
    <mergeCell ref="E173:H173"/>
    <mergeCell ref="I157:V157"/>
    <mergeCell ref="I153:V153"/>
    <mergeCell ref="I155:V155"/>
    <mergeCell ref="I159:M159"/>
    <mergeCell ref="I161:M161"/>
    <mergeCell ref="E169:H169"/>
    <mergeCell ref="E170:H170"/>
    <mergeCell ref="I169:M169"/>
    <mergeCell ref="I170:M170"/>
    <mergeCell ref="I171:M171"/>
    <mergeCell ref="I173:M173"/>
    <mergeCell ref="I168:L168"/>
    <mergeCell ref="M168:V168"/>
    <mergeCell ref="F182:J182"/>
    <mergeCell ref="L182:M184"/>
    <mergeCell ref="N182:P184"/>
    <mergeCell ref="Q182:R184"/>
    <mergeCell ref="F205:J205"/>
    <mergeCell ref="L205:M205"/>
    <mergeCell ref="F206:J206"/>
    <mergeCell ref="L206:M206"/>
    <mergeCell ref="F207:J207"/>
    <mergeCell ref="C17:H17"/>
    <mergeCell ref="I20:M20"/>
    <mergeCell ref="I118:M118"/>
    <mergeCell ref="I120:M120"/>
    <mergeCell ref="I26:V26"/>
    <mergeCell ref="C60:H60"/>
    <mergeCell ref="I38:V38"/>
    <mergeCell ref="I28:V28"/>
    <mergeCell ref="I32:V32"/>
    <mergeCell ref="I34:M34"/>
    <mergeCell ref="E61:H61"/>
    <mergeCell ref="C109:H109"/>
    <mergeCell ref="I30:V30"/>
    <mergeCell ref="I116:V116"/>
    <mergeCell ref="I71:V71"/>
    <mergeCell ref="J74:V74"/>
    <mergeCell ref="J76:V76"/>
    <mergeCell ref="I73:V73"/>
    <mergeCell ref="F229:J229"/>
    <mergeCell ref="D180:V180"/>
    <mergeCell ref="I40:M40"/>
    <mergeCell ref="I22:V22"/>
    <mergeCell ref="I24:V24"/>
    <mergeCell ref="I63:M63"/>
    <mergeCell ref="I69:M69"/>
    <mergeCell ref="C166:H166"/>
    <mergeCell ref="C146:H146"/>
    <mergeCell ref="I122:V122"/>
    <mergeCell ref="I83:M83"/>
    <mergeCell ref="I85:M85"/>
    <mergeCell ref="I114:V114"/>
    <mergeCell ref="I172:M172"/>
    <mergeCell ref="L181:M181"/>
    <mergeCell ref="N181:P181"/>
    <mergeCell ref="Q181:R181"/>
    <mergeCell ref="S181:V181"/>
    <mergeCell ref="E171:H171"/>
    <mergeCell ref="F183:J183"/>
    <mergeCell ref="F184:J184"/>
    <mergeCell ref="C178:H178"/>
    <mergeCell ref="E182:E184"/>
    <mergeCell ref="E172:H172"/>
    <mergeCell ref="E185:E194"/>
    <mergeCell ref="F185:J185"/>
    <mergeCell ref="L185:M187"/>
    <mergeCell ref="N185:P187"/>
    <mergeCell ref="Q185:R187"/>
    <mergeCell ref="I75:V75"/>
    <mergeCell ref="I77:V77"/>
    <mergeCell ref="I79:V79"/>
    <mergeCell ref="I81:V81"/>
    <mergeCell ref="I87:V87"/>
    <mergeCell ref="F190:J190"/>
    <mergeCell ref="F191:J191"/>
    <mergeCell ref="F192:J192"/>
    <mergeCell ref="F193:J193"/>
    <mergeCell ref="F194:J194"/>
    <mergeCell ref="E168:H168"/>
  </mergeCells>
  <phoneticPr fontId="5"/>
  <conditionalFormatting sqref="I20:M20">
    <cfRule type="expression" dxfId="94" priority="95" stopIfTrue="1">
      <formula>TRIM($I20)=""</formula>
    </cfRule>
  </conditionalFormatting>
  <conditionalFormatting sqref="I22:V22">
    <cfRule type="expression" dxfId="93" priority="94" stopIfTrue="1">
      <formula>AND(TRIM($I22)&lt;&gt;"", OR(ISERROR(FIND("@"&amp;LEFT($I22,3)&amp;"@", 都道府県3))=FALSE, ISERROR(FIND("@"&amp;LEFT($I22,4)&amp;"@",都道府県4))=FALSE))=FALSE</formula>
    </cfRule>
  </conditionalFormatting>
  <conditionalFormatting sqref="I24:V24">
    <cfRule type="expression" dxfId="92" priority="93" stopIfTrue="1">
      <formula>TRIM($I24)=""</formula>
    </cfRule>
  </conditionalFormatting>
  <conditionalFormatting sqref="I26:V26">
    <cfRule type="expression" dxfId="91" priority="92" stopIfTrue="1">
      <formula>TRIM($I26)=""</formula>
    </cfRule>
  </conditionalFormatting>
  <conditionalFormatting sqref="I28:V28">
    <cfRule type="expression" dxfId="90" priority="91" stopIfTrue="1">
      <formula>TRIM($I28)=""</formula>
    </cfRule>
  </conditionalFormatting>
  <conditionalFormatting sqref="I30:V30">
    <cfRule type="expression" dxfId="89" priority="90" stopIfTrue="1">
      <formula>TRIM($I30)=""</formula>
    </cfRule>
  </conditionalFormatting>
  <conditionalFormatting sqref="I32:V32">
    <cfRule type="expression" dxfId="88" priority="89" stopIfTrue="1">
      <formula>TRIM($I32)=""</formula>
    </cfRule>
  </conditionalFormatting>
  <conditionalFormatting sqref="I34:M34">
    <cfRule type="expression" dxfId="87" priority="88" stopIfTrue="1">
      <formula>NOT(AND(TRIM($I34)&lt;&gt;"",ISNUMBER(VALUE(SUBSTITUTE($I34,"-","")))))</formula>
    </cfRule>
  </conditionalFormatting>
  <conditionalFormatting sqref="I36:M36">
    <cfRule type="expression" dxfId="86" priority="87" stopIfTrue="1">
      <formula>AND(TRIM($I36)&lt;&gt;"",NOT(ISNUMBER(VALUE(SUBSTITUTE($I36,"-","")))))</formula>
    </cfRule>
  </conditionalFormatting>
  <conditionalFormatting sqref="I40:M40">
    <cfRule type="expression" dxfId="85" priority="86" stopIfTrue="1">
      <formula>AND($I40&lt;&gt;"一致する", $I40&lt;&gt;"一致しない")</formula>
    </cfRule>
  </conditionalFormatting>
  <conditionalFormatting sqref="I63:M63">
    <cfRule type="expression" dxfId="84" priority="85" stopIfTrue="1">
      <formula>AND($I63&lt;&gt;"しない", $I63&lt;&gt;"する")</formula>
    </cfRule>
  </conditionalFormatting>
  <conditionalFormatting sqref="I69:M69">
    <cfRule type="expression" dxfId="83" priority="84" stopIfTrue="1">
      <formula>OR(AND($I63="する",TRIM($I69)=""),AND($I63="しない",NOT(ISBLANK($I69))))</formula>
    </cfRule>
  </conditionalFormatting>
  <conditionalFormatting sqref="I71:V71">
    <cfRule type="expression" dxfId="82" priority="83" stopIfTrue="1">
      <formula>OR(AND($I63="する",AND($I71&lt;&gt;"", OR(ISERROR(FIND("@"&amp;LEFT($I71,3)&amp;"@", 都道府県3))=FALSE, ISERROR(FIND("@"&amp;LEFT($I71,4)&amp;"@",都道府県4))=FALSE))=FALSE),AND($I63="しない",NOT(ISBLANK($I71))))</formula>
    </cfRule>
  </conditionalFormatting>
  <conditionalFormatting sqref="I73:V73">
    <cfRule type="expression" dxfId="81" priority="82" stopIfTrue="1">
      <formula>OR(AND($I63="する",TRIM($I73)=""),AND($I63="しない",NOT(ISBLANK($I73))))</formula>
    </cfRule>
  </conditionalFormatting>
  <conditionalFormatting sqref="I75:V75">
    <cfRule type="expression" dxfId="80" priority="81" stopIfTrue="1">
      <formula>OR(AND($I63="する",TRIM($I75)=""),AND($I63="しない",NOT(ISBLANK($I75))))</formula>
    </cfRule>
  </conditionalFormatting>
  <conditionalFormatting sqref="I77:V77">
    <cfRule type="expression" dxfId="79" priority="80" stopIfTrue="1">
      <formula>OR(AND($I63="する",TRIM($I77)=""),AND($I63="しない",NOT(ISBLANK($I77))))</formula>
    </cfRule>
  </conditionalFormatting>
  <conditionalFormatting sqref="I79:V79">
    <cfRule type="expression" dxfId="78" priority="79" stopIfTrue="1">
      <formula>OR(AND($I63="する",TRIM($I79)=""),AND($I63="しない",NOT(ISBLANK($I79))))</formula>
    </cfRule>
  </conditionalFormatting>
  <conditionalFormatting sqref="I81:V81">
    <cfRule type="expression" dxfId="77" priority="78" stopIfTrue="1">
      <formula>OR(AND($I63="する",TRIM($I81)=""),AND($I63="しない",NOT(ISBLANK($I81))))</formula>
    </cfRule>
  </conditionalFormatting>
  <conditionalFormatting sqref="I83:M83">
    <cfRule type="expression" dxfId="76" priority="77" stopIfTrue="1">
      <formula>OR(AND($I63="する",NOT(AND(TRIM($I83)&lt;&gt;"",ISNUMBER(VALUE(SUBSTITUTE($I83,"-","")))))), AND($I63="しない",NOT(ISBLANK($I83))))</formula>
    </cfRule>
  </conditionalFormatting>
  <conditionalFormatting sqref="I85:M85">
    <cfRule type="expression" dxfId="75" priority="76" stopIfTrue="1">
      <formula>OR(AND($I63="する",AND(TRIM($I85)&lt;&gt;"",NOT(ISNUMBER(VALUE(SUBSTITUTE($I85,"-","")))))), AND($I63="しない",NOT(ISBLANK($I85))))</formula>
    </cfRule>
  </conditionalFormatting>
  <conditionalFormatting sqref="I87:V87">
    <cfRule type="expression" dxfId="74" priority="75" stopIfTrue="1">
      <formula>AND($I63="しない",NOT(ISBLANK($I87)))</formula>
    </cfRule>
  </conditionalFormatting>
  <conditionalFormatting sqref="I118:M118">
    <cfRule type="expression" dxfId="73" priority="74" stopIfTrue="1">
      <formula>AND(TRIM($I118)&lt;&gt;"",NOT(ISNUMBER(VALUE(SUBSTITUTE($I118,"-","")))))</formula>
    </cfRule>
  </conditionalFormatting>
  <conditionalFormatting sqref="I120:M120">
    <cfRule type="expression" dxfId="72" priority="73" stopIfTrue="1">
      <formula>AND(TRIM($I120)&lt;&gt;"",NOT(ISNUMBER(VALUE(SUBSTITUTE($I120,"-","")))))</formula>
    </cfRule>
  </conditionalFormatting>
  <conditionalFormatting sqref="I149:M149">
    <cfRule type="expression" dxfId="71" priority="72" stopIfTrue="1">
      <formula>AND($I149&lt;&gt;"しない", $I149&lt;&gt;"する")</formula>
    </cfRule>
  </conditionalFormatting>
  <conditionalFormatting sqref="I151:M151">
    <cfRule type="expression" dxfId="70" priority="71" stopIfTrue="1">
      <formula>AND($I149="する",TRIM($I151)="")</formula>
    </cfRule>
  </conditionalFormatting>
  <conditionalFormatting sqref="I153:V153">
    <cfRule type="expression" dxfId="69" priority="70" stopIfTrue="1">
      <formula>AND($I149="する",TRIM($I153)="")</formula>
    </cfRule>
  </conditionalFormatting>
  <conditionalFormatting sqref="I157:V157">
    <cfRule type="expression" dxfId="68" priority="69" stopIfTrue="1">
      <formula>AND($I149="する",TRIM($I157)="")</formula>
    </cfRule>
  </conditionalFormatting>
  <conditionalFormatting sqref="I159:M159">
    <cfRule type="expression" dxfId="67" priority="68" stopIfTrue="1">
      <formula>AND($I149="する",NOT(AND(TRIM($I159)&lt;&gt;"",ISNUMBER(VALUE(SUBSTITUTE($I159,"-",""))))))</formula>
    </cfRule>
  </conditionalFormatting>
  <conditionalFormatting sqref="I161:M161">
    <cfRule type="expression" dxfId="66" priority="67" stopIfTrue="1">
      <formula>AND($I149="する",AND(TRIM($I161)&lt;&gt;"",NOT(ISNUMBER(VALUE(SUBSTITUTE($I161,"-",""))))))</formula>
    </cfRule>
  </conditionalFormatting>
  <conditionalFormatting sqref="K182">
    <cfRule type="expression" dxfId="65" priority="66" stopIfTrue="1">
      <formula>希望&lt;&gt;0</formula>
    </cfRule>
  </conditionalFormatting>
  <conditionalFormatting sqref="K183">
    <cfRule type="expression" dxfId="64" priority="65" stopIfTrue="1">
      <formula>希望&lt;&gt;0</formula>
    </cfRule>
  </conditionalFormatting>
  <conditionalFormatting sqref="K184">
    <cfRule type="expression" dxfId="63" priority="64" stopIfTrue="1">
      <formula>希望&lt;&gt;0</formula>
    </cfRule>
  </conditionalFormatting>
  <conditionalFormatting sqref="K185">
    <cfRule type="expression" dxfId="62" priority="63" stopIfTrue="1">
      <formula>希望&lt;&gt;0</formula>
    </cfRule>
  </conditionalFormatting>
  <conditionalFormatting sqref="K186">
    <cfRule type="expression" dxfId="61" priority="62" stopIfTrue="1">
      <formula>希望&lt;&gt;0</formula>
    </cfRule>
  </conditionalFormatting>
  <conditionalFormatting sqref="K187">
    <cfRule type="expression" dxfId="60" priority="61" stopIfTrue="1">
      <formula>希望&lt;&gt;0</formula>
    </cfRule>
  </conditionalFormatting>
  <conditionalFormatting sqref="K188">
    <cfRule type="expression" dxfId="59" priority="60" stopIfTrue="1">
      <formula>希望&lt;&gt;0</formula>
    </cfRule>
  </conditionalFormatting>
  <conditionalFormatting sqref="K189">
    <cfRule type="expression" dxfId="58" priority="59" stopIfTrue="1">
      <formula>希望&lt;&gt;0</formula>
    </cfRule>
  </conditionalFormatting>
  <conditionalFormatting sqref="K190">
    <cfRule type="expression" dxfId="57" priority="58" stopIfTrue="1">
      <formula>希望&lt;&gt;0</formula>
    </cfRule>
  </conditionalFormatting>
  <conditionalFormatting sqref="K191">
    <cfRule type="expression" dxfId="56" priority="57" stopIfTrue="1">
      <formula>希望&lt;&gt;0</formula>
    </cfRule>
  </conditionalFormatting>
  <conditionalFormatting sqref="K192">
    <cfRule type="expression" dxfId="55" priority="56" stopIfTrue="1">
      <formula>希望&lt;&gt;0</formula>
    </cfRule>
  </conditionalFormatting>
  <conditionalFormatting sqref="K193">
    <cfRule type="expression" dxfId="54" priority="55" stopIfTrue="1">
      <formula>希望&lt;&gt;0</formula>
    </cfRule>
  </conditionalFormatting>
  <conditionalFormatting sqref="K194">
    <cfRule type="expression" dxfId="53" priority="54" stopIfTrue="1">
      <formula>希望&lt;&gt;0</formula>
    </cfRule>
  </conditionalFormatting>
  <conditionalFormatting sqref="K195">
    <cfRule type="expression" dxfId="52" priority="53" stopIfTrue="1">
      <formula>希望&lt;&gt;0</formula>
    </cfRule>
  </conditionalFormatting>
  <conditionalFormatting sqref="K196">
    <cfRule type="expression" dxfId="51" priority="52" stopIfTrue="1">
      <formula>希望&lt;&gt;0</formula>
    </cfRule>
  </conditionalFormatting>
  <conditionalFormatting sqref="K197">
    <cfRule type="expression" dxfId="50" priority="51" stopIfTrue="1">
      <formula>希望&lt;&gt;0</formula>
    </cfRule>
  </conditionalFormatting>
  <conditionalFormatting sqref="K198">
    <cfRule type="expression" dxfId="49" priority="50" stopIfTrue="1">
      <formula>希望&lt;&gt;0</formula>
    </cfRule>
  </conditionalFormatting>
  <conditionalFormatting sqref="K199">
    <cfRule type="expression" dxfId="48" priority="49" stopIfTrue="1">
      <formula>希望&lt;&gt;0</formula>
    </cfRule>
  </conditionalFormatting>
  <conditionalFormatting sqref="K200">
    <cfRule type="expression" dxfId="47" priority="48" stopIfTrue="1">
      <formula>希望&lt;&gt;0</formula>
    </cfRule>
  </conditionalFormatting>
  <conditionalFormatting sqref="K201">
    <cfRule type="expression" dxfId="46" priority="47" stopIfTrue="1">
      <formula>希望&lt;&gt;0</formula>
    </cfRule>
  </conditionalFormatting>
  <conditionalFormatting sqref="K202">
    <cfRule type="expression" dxfId="45" priority="46" stopIfTrue="1">
      <formula>希望&lt;&gt;0</formula>
    </cfRule>
  </conditionalFormatting>
  <conditionalFormatting sqref="K203">
    <cfRule type="expression" dxfId="44" priority="45" stopIfTrue="1">
      <formula>希望&lt;&gt;0</formula>
    </cfRule>
  </conditionalFormatting>
  <conditionalFormatting sqref="K204">
    <cfRule type="expression" dxfId="43" priority="44" stopIfTrue="1">
      <formula>希望&lt;&gt;0</formula>
    </cfRule>
  </conditionalFormatting>
  <conditionalFormatting sqref="K205">
    <cfRule type="expression" dxfId="42" priority="43" stopIfTrue="1">
      <formula>希望&lt;&gt;0</formula>
    </cfRule>
  </conditionalFormatting>
  <conditionalFormatting sqref="K206">
    <cfRule type="expression" dxfId="41" priority="42" stopIfTrue="1">
      <formula>希望&lt;&gt;0</formula>
    </cfRule>
  </conditionalFormatting>
  <conditionalFormatting sqref="K207">
    <cfRule type="expression" dxfId="40" priority="41" stopIfTrue="1">
      <formula>希望&lt;&gt;0</formula>
    </cfRule>
  </conditionalFormatting>
  <conditionalFormatting sqref="K208">
    <cfRule type="expression" dxfId="39" priority="40" stopIfTrue="1">
      <formula>希望&lt;&gt;0</formula>
    </cfRule>
  </conditionalFormatting>
  <conditionalFormatting sqref="K209">
    <cfRule type="expression" dxfId="38" priority="39" stopIfTrue="1">
      <formula>希望&lt;&gt;0</formula>
    </cfRule>
  </conditionalFormatting>
  <conditionalFormatting sqref="K210">
    <cfRule type="expression" dxfId="37" priority="38" stopIfTrue="1">
      <formula>希望&lt;&gt;0</formula>
    </cfRule>
  </conditionalFormatting>
  <conditionalFormatting sqref="K211">
    <cfRule type="expression" dxfId="36" priority="37" stopIfTrue="1">
      <formula>希望&lt;&gt;0</formula>
    </cfRule>
  </conditionalFormatting>
  <conditionalFormatting sqref="K212">
    <cfRule type="expression" dxfId="35" priority="36" stopIfTrue="1">
      <formula>希望&lt;&gt;0</formula>
    </cfRule>
  </conditionalFormatting>
  <conditionalFormatting sqref="K213">
    <cfRule type="expression" dxfId="34" priority="35" stopIfTrue="1">
      <formula>希望&lt;&gt;0</formula>
    </cfRule>
  </conditionalFormatting>
  <conditionalFormatting sqref="K214">
    <cfRule type="expression" dxfId="33" priority="34" stopIfTrue="1">
      <formula>希望&lt;&gt;0</formula>
    </cfRule>
  </conditionalFormatting>
  <conditionalFormatting sqref="K215">
    <cfRule type="expression" dxfId="32" priority="33" stopIfTrue="1">
      <formula>希望&lt;&gt;0</formula>
    </cfRule>
  </conditionalFormatting>
  <conditionalFormatting sqref="K216">
    <cfRule type="expression" dxfId="31" priority="32" stopIfTrue="1">
      <formula>希望&lt;&gt;0</formula>
    </cfRule>
  </conditionalFormatting>
  <conditionalFormatting sqref="K217">
    <cfRule type="expression" dxfId="30" priority="31" stopIfTrue="1">
      <formula>希望&lt;&gt;0</formula>
    </cfRule>
  </conditionalFormatting>
  <conditionalFormatting sqref="K218">
    <cfRule type="expression" dxfId="29" priority="30" stopIfTrue="1">
      <formula>希望&lt;&gt;0</formula>
    </cfRule>
  </conditionalFormatting>
  <conditionalFormatting sqref="K219">
    <cfRule type="expression" dxfId="28" priority="29" stopIfTrue="1">
      <formula>希望&lt;&gt;0</formula>
    </cfRule>
  </conditionalFormatting>
  <conditionalFormatting sqref="K220">
    <cfRule type="expression" dxfId="27" priority="28" stopIfTrue="1">
      <formula>希望&lt;&gt;0</formula>
    </cfRule>
  </conditionalFormatting>
  <conditionalFormatting sqref="K221">
    <cfRule type="expression" dxfId="26" priority="27" stopIfTrue="1">
      <formula>希望&lt;&gt;0</formula>
    </cfRule>
  </conditionalFormatting>
  <conditionalFormatting sqref="K222">
    <cfRule type="expression" dxfId="25" priority="26" stopIfTrue="1">
      <formula>希望&lt;&gt;0</formula>
    </cfRule>
  </conditionalFormatting>
  <conditionalFormatting sqref="K223">
    <cfRule type="expression" dxfId="24" priority="25" stopIfTrue="1">
      <formula>希望&lt;&gt;0</formula>
    </cfRule>
  </conditionalFormatting>
  <conditionalFormatting sqref="K224">
    <cfRule type="expression" dxfId="23" priority="24" stopIfTrue="1">
      <formula>希望&lt;&gt;0</formula>
    </cfRule>
  </conditionalFormatting>
  <conditionalFormatting sqref="K225">
    <cfRule type="expression" dxfId="22" priority="23" stopIfTrue="1">
      <formula>希望&lt;&gt;0</formula>
    </cfRule>
  </conditionalFormatting>
  <conditionalFormatting sqref="K226:K227">
    <cfRule type="expression" dxfId="21" priority="22" stopIfTrue="1">
      <formula>希望&lt;&gt;0</formula>
    </cfRule>
  </conditionalFormatting>
  <conditionalFormatting sqref="K228">
    <cfRule type="expression" dxfId="20" priority="21" stopIfTrue="1">
      <formula>希望&lt;&gt;0</formula>
    </cfRule>
  </conditionalFormatting>
  <conditionalFormatting sqref="K229">
    <cfRule type="expression" dxfId="19" priority="20" stopIfTrue="1">
      <formula>希望&lt;&gt;0</formula>
    </cfRule>
  </conditionalFormatting>
  <conditionalFormatting sqref="Q182:R184">
    <cfRule type="expression" dxfId="18" priority="19" stopIfTrue="1">
      <formula>AND(OR(K182="○", K183="○", K184="○"),L182="○",Q182="")</formula>
    </cfRule>
  </conditionalFormatting>
  <conditionalFormatting sqref="S182:V184">
    <cfRule type="expression" dxfId="17" priority="18" stopIfTrue="1">
      <formula>AND(OR(K182="○", K183="○", K184="○"),L182="○",S182="")</formula>
    </cfRule>
  </conditionalFormatting>
  <conditionalFormatting sqref="Q185:R187">
    <cfRule type="expression" dxfId="16" priority="17" stopIfTrue="1">
      <formula>AND(OR(K185="○", K186="○", K187="○"),L185="○",Q185="")</formula>
    </cfRule>
  </conditionalFormatting>
  <conditionalFormatting sqref="S185:V187">
    <cfRule type="expression" dxfId="15" priority="16" stopIfTrue="1">
      <formula>AND(OR(K185="○", K186="○", K187="○"),L185="○",S185="")</formula>
    </cfRule>
  </conditionalFormatting>
  <conditionalFormatting sqref="Q195:R195">
    <cfRule type="expression" dxfId="14" priority="15" stopIfTrue="1">
      <formula>AND(K195="○",L195="○",Q195="")</formula>
    </cfRule>
  </conditionalFormatting>
  <conditionalFormatting sqref="S195:V195">
    <cfRule type="expression" dxfId="13" priority="14" stopIfTrue="1">
      <formula>AND(K195="○",L195="○",S195="")</formula>
    </cfRule>
  </conditionalFormatting>
  <conditionalFormatting sqref="Q196:R203">
    <cfRule type="expression" dxfId="12" priority="13" stopIfTrue="1">
      <formula>AND(SUMPRODUCT((K196:K203&gt;="○")*(L196:L203="○"))&gt;0,Q196="")</formula>
    </cfRule>
  </conditionalFormatting>
  <conditionalFormatting sqref="S196:V203">
    <cfRule type="expression" dxfId="11" priority="12" stopIfTrue="1">
      <formula>AND(SUMPRODUCT((K196:K203&gt;="○")*(L196:L203="○"))&gt;0,S196="")</formula>
    </cfRule>
  </conditionalFormatting>
  <conditionalFormatting sqref="Q204:R224">
    <cfRule type="expression" dxfId="10" priority="11" stopIfTrue="1">
      <formula>AND(SUMPRODUCT((K204:K224&gt;="○")*(L204:L224="○"))&gt;0,Q204="")</formula>
    </cfRule>
  </conditionalFormatting>
  <conditionalFormatting sqref="S204:V224">
    <cfRule type="expression" dxfId="9" priority="10" stopIfTrue="1">
      <formula>AND(SUMPRODUCT((K204:K224&gt;="○")*(L204:L224="○"))&gt;0,S204="")</formula>
    </cfRule>
  </conditionalFormatting>
  <conditionalFormatting sqref="Q225:R225">
    <cfRule type="expression" dxfId="8" priority="9" stopIfTrue="1">
      <formula>AND(K225="○",L225="○",Q225="")</formula>
    </cfRule>
  </conditionalFormatting>
  <conditionalFormatting sqref="S225:V225">
    <cfRule type="expression" dxfId="7" priority="8" stopIfTrue="1">
      <formula>AND(K225="○",L225="○",S225="")</formula>
    </cfRule>
  </conditionalFormatting>
  <conditionalFormatting sqref="Q226:R226">
    <cfRule type="expression" dxfId="6" priority="7" stopIfTrue="1">
      <formula>AND(K226="○",L226="○",Q226="")</formula>
    </cfRule>
  </conditionalFormatting>
  <conditionalFormatting sqref="S226:V226">
    <cfRule type="expression" dxfId="5" priority="6" stopIfTrue="1">
      <formula>AND(K226="○",L226="○",S226="")</formula>
    </cfRule>
  </conditionalFormatting>
  <conditionalFormatting sqref="Q227:R227">
    <cfRule type="expression" dxfId="4" priority="5" stopIfTrue="1">
      <formula>AND(K226="○",L227="○",Q227="")</formula>
    </cfRule>
  </conditionalFormatting>
  <conditionalFormatting sqref="S227:V227">
    <cfRule type="expression" dxfId="3" priority="4" stopIfTrue="1">
      <formula>AND(K226="○",L227="○",S227="")</formula>
    </cfRule>
  </conditionalFormatting>
  <conditionalFormatting sqref="Q228:R228">
    <cfRule type="expression" dxfId="2" priority="3" stopIfTrue="1">
      <formula>AND(K228="○",L228="○",Q228="")</formula>
    </cfRule>
  </conditionalFormatting>
  <conditionalFormatting sqref="S228:V228">
    <cfRule type="expression" dxfId="1" priority="2" stopIfTrue="1">
      <formula>AND(K228="○",L228="○",S228="")</formula>
    </cfRule>
  </conditionalFormatting>
  <conditionalFormatting sqref="E232:V232">
    <cfRule type="expression" dxfId="0" priority="1" stopIfTrue="1">
      <formula>AND(K229="○",ISBLANK(E232))</formula>
    </cfRule>
  </conditionalFormatting>
  <dataValidations count="141">
    <dataValidation type="whole" imeMode="halfAlpha" allowBlank="1" showInputMessage="1" showErrorMessage="1" error="7桁の数字を入力してください" sqref="I20:M20" xr:uid="{8E8B3D09-8EBE-47A3-B3B3-C1F0250961FD}">
      <formula1>0</formula1>
      <formula2>9999999</formula2>
    </dataValidation>
    <dataValidation errorStyle="warning" imeMode="hiragana" allowBlank="1" showInputMessage="1" showErrorMessage="1" sqref="I22:V22" xr:uid="{87345E4E-CFFD-4D8E-86A0-9160EC039B73}"/>
    <dataValidation errorStyle="warning" imeMode="fullKatakana" allowBlank="1" showInputMessage="1" showErrorMessage="1" sqref="I24:V24" xr:uid="{BE56261C-6112-493C-A295-6C886EB6C7C2}"/>
    <dataValidation errorStyle="warning" imeMode="hiragana" allowBlank="1" showInputMessage="1" showErrorMessage="1" sqref="I26:V26" xr:uid="{85D340C6-16B3-4667-AC18-F2BF4585FF72}"/>
    <dataValidation errorStyle="warning" imeMode="hiragana" allowBlank="1" showInputMessage="1" showErrorMessage="1" sqref="I28:V28" xr:uid="{4BF8085E-9E20-497B-B846-77C58FC60C42}"/>
    <dataValidation errorStyle="warning" imeMode="fullKatakana" allowBlank="1" showInputMessage="1" showErrorMessage="1" sqref="I30:V30" xr:uid="{694AC5F7-6439-4383-8823-C61F2F6C7034}"/>
    <dataValidation errorStyle="warning" imeMode="hiragana" allowBlank="1" showInputMessage="1" showErrorMessage="1" sqref="I32:V32" xr:uid="{F8F355F7-BDDC-4244-A371-9281D4927155}"/>
    <dataValidation errorStyle="warning" imeMode="halfAlpha" allowBlank="1" showInputMessage="1" showErrorMessage="1" sqref="I34:M34" xr:uid="{21B477AE-AF93-4490-8CAD-DB266CB6B7B1}"/>
    <dataValidation errorStyle="warning" imeMode="halfAlpha" allowBlank="1" showInputMessage="1" showErrorMessage="1" sqref="I36:M36" xr:uid="{EE8E0F66-6854-4716-8018-0D95BD1CF3E4}"/>
    <dataValidation errorStyle="warning" imeMode="halfAlpha" allowBlank="1" showInputMessage="1" showErrorMessage="1" sqref="I38:V38" xr:uid="{2DC36C64-906E-4603-B2B3-A5F2B0E85E35}"/>
    <dataValidation type="list" imeMode="halfAlpha" allowBlank="1" showInputMessage="1" showErrorMessage="1" error="リストから選択してください" sqref="I40:M40" xr:uid="{771C2EA0-4133-43C8-8F67-F8D5704E56FF}">
      <formula1>"一致する,一致しない"</formula1>
    </dataValidation>
    <dataValidation type="list" imeMode="halfAlpha" allowBlank="1" showInputMessage="1" showErrorMessage="1" error="リストから選択してください" sqref="I63:M63" xr:uid="{F6ACAC20-C6DC-4F8D-86D4-63A2972180D4}">
      <formula1>"しない,する"</formula1>
    </dataValidation>
    <dataValidation type="whole" imeMode="halfAlpha" allowBlank="1" showInputMessage="1" showErrorMessage="1" error="7桁の数字を入力してください" sqref="I69:M69" xr:uid="{E7507780-11A7-43C1-9407-5B31DB5A844D}">
      <formula1>0</formula1>
      <formula2>9999999</formula2>
    </dataValidation>
    <dataValidation errorStyle="warning" imeMode="hiragana" allowBlank="1" showInputMessage="1" showErrorMessage="1" sqref="I71:V71" xr:uid="{9AF65EFC-65FF-44A3-99A1-487EB8877B3A}"/>
    <dataValidation errorStyle="warning" imeMode="fullKatakana" allowBlank="1" showInputMessage="1" showErrorMessage="1" sqref="I73:V73" xr:uid="{56283CF0-4F8E-40A2-BE04-72A99E84DCF9}"/>
    <dataValidation errorStyle="warning" imeMode="hiragana" allowBlank="1" showInputMessage="1" showErrorMessage="1" sqref="I75:V75" xr:uid="{3FEFC8DF-BF0D-44C9-8CA7-86C74A2FEE2E}"/>
    <dataValidation errorStyle="warning" imeMode="hiragana" allowBlank="1" showInputMessage="1" showErrorMessage="1" sqref="I77:V77" xr:uid="{89D58B98-FA53-4ABD-9A9E-B65C4EBE7612}"/>
    <dataValidation errorStyle="warning" imeMode="fullKatakana" allowBlank="1" showInputMessage="1" showErrorMessage="1" sqref="I79:V79" xr:uid="{A21EF4BD-4200-4525-AA6C-9EA649267209}"/>
    <dataValidation errorStyle="warning" imeMode="hiragana" allowBlank="1" showInputMessage="1" showErrorMessage="1" sqref="I81:V81" xr:uid="{0EE40686-3569-4F84-A3CC-D6B9ABF25C80}"/>
    <dataValidation errorStyle="warning" imeMode="halfAlpha" allowBlank="1" showInputMessage="1" showErrorMessage="1" sqref="I83:M83" xr:uid="{3C05F532-8172-43CE-838D-03AD3D01EE90}"/>
    <dataValidation errorStyle="warning" imeMode="halfAlpha" allowBlank="1" showInputMessage="1" showErrorMessage="1" sqref="I85:M85" xr:uid="{FB6CA5BD-E93B-4587-9009-5B6B16625128}"/>
    <dataValidation errorStyle="warning" imeMode="halfAlpha" allowBlank="1" showInputMessage="1" showErrorMessage="1" sqref="I87:V87" xr:uid="{21E83E16-227D-41D2-832A-D0E10B8D4396}"/>
    <dataValidation errorStyle="warning" imeMode="hiragana" allowBlank="1" showInputMessage="1" showErrorMessage="1" sqref="I112:V112" xr:uid="{A1C21538-CAF2-4216-91AF-B6C787401A6E}"/>
    <dataValidation errorStyle="warning" imeMode="fullKatakana" allowBlank="1" showInputMessage="1" showErrorMessage="1" sqref="I114:V114" xr:uid="{04D8E538-7684-4B5D-A85C-AB8BAA9CA292}"/>
    <dataValidation errorStyle="warning" imeMode="hiragana" allowBlank="1" showInputMessage="1" showErrorMessage="1" sqref="I116:V116" xr:uid="{792E9749-17DC-42F5-A4DA-7A5D83F6EFAA}"/>
    <dataValidation errorStyle="warning" imeMode="halfAlpha" allowBlank="1" showInputMessage="1" showErrorMessage="1" sqref="I118:M118" xr:uid="{824E5087-8A83-4711-9B25-4F88C6C6A7C8}"/>
    <dataValidation errorStyle="warning" imeMode="halfAlpha" allowBlank="1" showInputMessage="1" showErrorMessage="1" sqref="I120:M120" xr:uid="{71D03495-A719-4465-9353-313BE450F580}"/>
    <dataValidation errorStyle="warning" imeMode="halfAlpha" allowBlank="1" showInputMessage="1" showErrorMessage="1" sqref="I122:V122" xr:uid="{29EB81D6-8431-45B0-A3B6-EBFD81F2CCA0}"/>
    <dataValidation type="list" imeMode="halfAlpha" allowBlank="1" showInputMessage="1" showErrorMessage="1" error="リストから選択してください" sqref="I149:M149" xr:uid="{02508EF2-3B63-48DF-9D30-EB767C8B86D6}">
      <formula1>"しない,する"</formula1>
    </dataValidation>
    <dataValidation type="whole" imeMode="halfAlpha" allowBlank="1" showInputMessage="1" showErrorMessage="1" error="7桁の数字を入力してください" sqref="I151:M151" xr:uid="{9FA74996-66AA-412F-A291-E046A390654A}">
      <formula1>0</formula1>
      <formula2>9999999</formula2>
    </dataValidation>
    <dataValidation errorStyle="warning" imeMode="hiragana" allowBlank="1" showInputMessage="1" showErrorMessage="1" sqref="I153:V153" xr:uid="{285E4B02-7B70-4706-B6C1-107D11490AA0}"/>
    <dataValidation errorStyle="warning" imeMode="fullKatakana" allowBlank="1" showInputMessage="1" showErrorMessage="1" sqref="I155:V155" xr:uid="{373B26B8-560C-4B0D-8EEE-F59DBD76BEBB}"/>
    <dataValidation errorStyle="warning" imeMode="hiragana" allowBlank="1" showInputMessage="1" showErrorMessage="1" sqref="I157:V157" xr:uid="{C91EB1BF-4912-4DE1-91F0-DD896A02ADF5}"/>
    <dataValidation errorStyle="warning" imeMode="halfAlpha" allowBlank="1" showInputMessage="1" showErrorMessage="1" sqref="I159:M159" xr:uid="{B9EDE980-2FDD-4550-89AE-C2D24BFE7FE1}"/>
    <dataValidation errorStyle="warning" imeMode="halfAlpha" allowBlank="1" showInputMessage="1" showErrorMessage="1" sqref="I161:M161" xr:uid="{CD363051-F4A7-43E9-9692-D1E19AA5DC8C}"/>
    <dataValidation type="whole" imeMode="halfAlpha" allowBlank="1" showInputMessage="1" showErrorMessage="1" error="有効な数字を入力してください" sqref="I169:M169" xr:uid="{2C134E5F-DA94-4E1D-AD53-5AB8FBF42731}">
      <formula1>0</formula1>
      <formula2>9999999999</formula2>
    </dataValidation>
    <dataValidation type="whole" imeMode="halfAlpha" allowBlank="1" showInputMessage="1" showErrorMessage="1" error="有効な数字を入力してください" sqref="I170:M170" xr:uid="{D9AC058C-30D6-4773-BB62-6A9BD82AF4AC}">
      <formula1>0</formula1>
      <formula2>9999999999</formula2>
    </dataValidation>
    <dataValidation type="whole" imeMode="halfAlpha" allowBlank="1" showInputMessage="1" showErrorMessage="1" error="有効な数字を入力してください" sqref="I171:M171" xr:uid="{E713A22D-2073-4EF2-A233-A929F4210C63}">
      <formula1>0</formula1>
      <formula2>9999999999</formula2>
    </dataValidation>
    <dataValidation type="whole" imeMode="halfAlpha" allowBlank="1" showInputMessage="1" showErrorMessage="1" error="有効な数字を入力してください" sqref="I173:M173" xr:uid="{7F6C74C1-8BEA-4458-ADFA-A28F507F4B9B}">
      <formula1>0</formula1>
      <formula2>9999999999</formula2>
    </dataValidation>
    <dataValidation type="list" imeMode="halfAlpha" allowBlank="1" showInputMessage="1" showErrorMessage="1" error="リストから選択してください" sqref="K182" xr:uid="{7CF41164-30C9-4E32-934F-C868892AF324}">
      <formula1>"○,　"</formula1>
    </dataValidation>
    <dataValidation type="list" imeMode="halfAlpha" allowBlank="1" showInputMessage="1" showErrorMessage="1" error="リストから選択してください" sqref="L182:M184" xr:uid="{720E40ED-9BE8-487F-9ECD-E52555ECAFE3}">
      <formula1>"○,　"</formula1>
    </dataValidation>
    <dataValidation type="list" imeMode="halfAlpha" allowBlank="1" showInputMessage="1" showErrorMessage="1" error="リストから選択してください" sqref="K183" xr:uid="{0A13ECDE-8EB3-4FB1-800B-8FE1F908F19A}">
      <formula1>"○,　"</formula1>
    </dataValidation>
    <dataValidation type="list" imeMode="halfAlpha" allowBlank="1" showInputMessage="1" showErrorMessage="1" error="リストから選択してください" sqref="K184" xr:uid="{BACA2C5A-7BBC-43FD-9C6A-416018671B4B}">
      <formula1>"○,　"</formula1>
    </dataValidation>
    <dataValidation type="list" imeMode="halfAlpha" allowBlank="1" showInputMessage="1" showErrorMessage="1" error="リストから選択してください" sqref="K185" xr:uid="{ACCC5BFA-0992-4496-B1EC-34647340C9FF}">
      <formula1>"○,　"</formula1>
    </dataValidation>
    <dataValidation type="list" imeMode="halfAlpha" allowBlank="1" showInputMessage="1" showErrorMessage="1" error="リストから選択してください" sqref="L185:M187" xr:uid="{4E04E944-E95E-4832-97CF-A6F376FE5FA7}">
      <formula1>"○,　"</formula1>
    </dataValidation>
    <dataValidation type="list" imeMode="halfAlpha" allowBlank="1" showInputMessage="1" showErrorMessage="1" error="リストから選択してください" sqref="K186" xr:uid="{9989FB20-DABA-4A76-AB47-4374B14C6A6E}">
      <formula1>"○,　"</formula1>
    </dataValidation>
    <dataValidation type="list" imeMode="halfAlpha" allowBlank="1" showInputMessage="1" showErrorMessage="1" error="リストから選択してください" sqref="K187" xr:uid="{741240AA-5792-43D7-9BC6-A20BAA4806AD}">
      <formula1>"○,　"</formula1>
    </dataValidation>
    <dataValidation type="list" imeMode="halfAlpha" allowBlank="1" showInputMessage="1" showErrorMessage="1" error="リストから選択してください" sqref="K188" xr:uid="{BE4EAEFD-D4F2-4597-829F-29D5F262255B}">
      <formula1>"○,　"</formula1>
    </dataValidation>
    <dataValidation type="list" imeMode="halfAlpha" allowBlank="1" showInputMessage="1" showErrorMessage="1" error="リストから選択してください" sqref="K189" xr:uid="{B3A58DAB-9DD4-46BA-B9C7-D8DF6CAA372C}">
      <formula1>"○,　"</formula1>
    </dataValidation>
    <dataValidation type="list" imeMode="halfAlpha" allowBlank="1" showInputMessage="1" showErrorMessage="1" error="リストから選択してください" sqref="K190" xr:uid="{F47FD453-4FD4-4A12-8495-9E148FCBCDE3}">
      <formula1>"○,　"</formula1>
    </dataValidation>
    <dataValidation type="list" imeMode="halfAlpha" allowBlank="1" showInputMessage="1" showErrorMessage="1" error="リストから選択してください" sqref="K191" xr:uid="{858C4728-E68A-4342-B7A0-9D907B5A1159}">
      <formula1>"○,　"</formula1>
    </dataValidation>
    <dataValidation type="list" imeMode="halfAlpha" allowBlank="1" showInputMessage="1" showErrorMessage="1" error="リストから選択してください" sqref="K192" xr:uid="{D6B99CF7-C917-4BD9-A3F0-78FF4D0B646A}">
      <formula1>"○,　"</formula1>
    </dataValidation>
    <dataValidation type="list" imeMode="halfAlpha" allowBlank="1" showInputMessage="1" showErrorMessage="1" error="リストから選択してください" sqref="K193" xr:uid="{7E9E560D-B5C4-4F02-93C1-DD85AFD97433}">
      <formula1>"○,　"</formula1>
    </dataValidation>
    <dataValidation type="list" imeMode="halfAlpha" allowBlank="1" showInputMessage="1" showErrorMessage="1" error="リストから選択してください" sqref="K194" xr:uid="{9E0F512F-4E84-45ED-8F60-55EBB32BB7E0}">
      <formula1>"○,　"</formula1>
    </dataValidation>
    <dataValidation type="list" imeMode="halfAlpha" allowBlank="1" showInputMessage="1" showErrorMessage="1" error="リストから選択してください" sqref="K195" xr:uid="{EF15347D-E63C-4A20-BD9A-15560072A7B9}">
      <formula1>"○,　"</formula1>
    </dataValidation>
    <dataValidation type="list" imeMode="halfAlpha" allowBlank="1" showInputMessage="1" showErrorMessage="1" error="リストから選択してください" sqref="L195:M195" xr:uid="{214DE210-1EF3-483B-9ABA-D0133D739A1B}">
      <formula1>"○,　"</formula1>
    </dataValidation>
    <dataValidation type="list" imeMode="halfAlpha" allowBlank="1" showInputMessage="1" showErrorMessage="1" error="リストから選択してください" sqref="K196" xr:uid="{CA599124-0D56-410E-8E49-FD007C1FDF21}">
      <formula1>"○,　"</formula1>
    </dataValidation>
    <dataValidation type="list" imeMode="halfAlpha" allowBlank="1" showInputMessage="1" showErrorMessage="1" error="リストから選択してください" sqref="L196:M196" xr:uid="{42D4D4B6-C7EE-4BD7-972C-4EFEA491BDD3}">
      <formula1>"○,　"</formula1>
    </dataValidation>
    <dataValidation type="list" imeMode="halfAlpha" allowBlank="1" showInputMessage="1" showErrorMessage="1" error="リストから選択してください" sqref="K197" xr:uid="{F8C7AD6F-4AA6-48B8-A9DD-D0D57FDDA995}">
      <formula1>"○,　"</formula1>
    </dataValidation>
    <dataValidation type="list" imeMode="halfAlpha" allowBlank="1" showInputMessage="1" showErrorMessage="1" error="リストから選択してください" sqref="L197:M197" xr:uid="{4FDFDBEF-D074-4080-9EA0-F431E9A76F78}">
      <formula1>"○,　"</formula1>
    </dataValidation>
    <dataValidation type="list" imeMode="halfAlpha" allowBlank="1" showInputMessage="1" showErrorMessage="1" error="リストから選択してください" sqref="K198" xr:uid="{B22C0017-332F-4875-8BDC-C0B262F4AB08}">
      <formula1>"○,　"</formula1>
    </dataValidation>
    <dataValidation type="list" imeMode="halfAlpha" allowBlank="1" showInputMessage="1" showErrorMessage="1" error="リストから選択してください" sqref="L198:M198" xr:uid="{4E084A16-157E-487E-A2C0-AFE919933A48}">
      <formula1>"○,　"</formula1>
    </dataValidation>
    <dataValidation type="list" imeMode="halfAlpha" allowBlank="1" showInputMessage="1" showErrorMessage="1" error="リストから選択してください" sqref="K199" xr:uid="{56F24BFB-B8D1-437A-BA5D-410440A8EE1C}">
      <formula1>"○,　"</formula1>
    </dataValidation>
    <dataValidation type="list" imeMode="halfAlpha" allowBlank="1" showInputMessage="1" showErrorMessage="1" error="リストから選択してください" sqref="L199:M199" xr:uid="{E0314651-0620-4EA6-9A2B-AAB767558386}">
      <formula1>"○,　"</formula1>
    </dataValidation>
    <dataValidation type="list" imeMode="halfAlpha" allowBlank="1" showInputMessage="1" showErrorMessage="1" error="リストから選択してください" sqref="K200" xr:uid="{073E44C5-04E6-4637-9BE5-E26A3533174A}">
      <formula1>"○,　"</formula1>
    </dataValidation>
    <dataValidation type="list" imeMode="halfAlpha" allowBlank="1" showInputMessage="1" showErrorMessage="1" error="リストから選択してください" sqref="L200:M200" xr:uid="{781F69D4-EA8F-4C0A-A55D-4120AE61CF9A}">
      <formula1>"○,　"</formula1>
    </dataValidation>
    <dataValidation type="list" imeMode="halfAlpha" allowBlank="1" showInputMessage="1" showErrorMessage="1" error="リストから選択してください" sqref="K201" xr:uid="{034A4AC2-1ECB-4FCF-A51A-6427CA6629E7}">
      <formula1>"○,　"</formula1>
    </dataValidation>
    <dataValidation type="list" imeMode="halfAlpha" allowBlank="1" showInputMessage="1" showErrorMessage="1" error="リストから選択してください" sqref="L201:M201" xr:uid="{353AC0EB-0554-4835-9E07-7DE2D4EA5456}">
      <formula1>"○,　"</formula1>
    </dataValidation>
    <dataValidation type="list" imeMode="halfAlpha" allowBlank="1" showInputMessage="1" showErrorMessage="1" error="リストから選択してください" sqref="K202" xr:uid="{7741E59B-AD64-4A19-B92F-7A6143C110DF}">
      <formula1>"○,　"</formula1>
    </dataValidation>
    <dataValidation type="list" imeMode="halfAlpha" allowBlank="1" showInputMessage="1" showErrorMessage="1" error="リストから選択してください" sqref="L202:M202" xr:uid="{C3DD7BA2-FBAA-4F2B-A4FB-8C88E2969597}">
      <formula1>"○,　"</formula1>
    </dataValidation>
    <dataValidation type="list" imeMode="halfAlpha" allowBlank="1" showInputMessage="1" showErrorMessage="1" error="リストから選択してください" sqref="K203" xr:uid="{1026BFD2-0C2A-43BE-8691-ADD68C898C0F}">
      <formula1>"○,　"</formula1>
    </dataValidation>
    <dataValidation type="list" imeMode="halfAlpha" allowBlank="1" showInputMessage="1" showErrorMessage="1" error="リストから選択してください" sqref="L203:M203" xr:uid="{5F268B9A-789F-4C16-A8B6-F9CDBBDD481D}">
      <formula1>"○,　"</formula1>
    </dataValidation>
    <dataValidation type="list" imeMode="halfAlpha" allowBlank="1" showInputMessage="1" showErrorMessage="1" error="リストから選択してください" sqref="K204" xr:uid="{7CD8FA86-2786-4CD2-8C50-1541B9123D89}">
      <formula1>"○,　"</formula1>
    </dataValidation>
    <dataValidation type="list" imeMode="halfAlpha" allowBlank="1" showInputMessage="1" showErrorMessage="1" error="リストから選択してください" sqref="L204:M204" xr:uid="{ADD2259B-7F27-41E9-BE05-7EAFA90693CA}">
      <formula1>"○,　"</formula1>
    </dataValidation>
    <dataValidation type="list" imeMode="halfAlpha" allowBlank="1" showInputMessage="1" showErrorMessage="1" error="リストから選択してください" sqref="K205" xr:uid="{A2120791-94B6-4D65-AA59-1871D08ADAB1}">
      <formula1>"○,　"</formula1>
    </dataValidation>
    <dataValidation type="list" imeMode="halfAlpha" allowBlank="1" showInputMessage="1" showErrorMessage="1" error="リストから選択してください" sqref="L205:M205" xr:uid="{F96C82D6-2CFD-4A96-ACC0-629764F8FBE7}">
      <formula1>"○,　"</formula1>
    </dataValidation>
    <dataValidation type="list" imeMode="halfAlpha" allowBlank="1" showInputMessage="1" showErrorMessage="1" error="リストから選択してください" sqref="K206" xr:uid="{0F74B6ED-8CF5-4127-A59A-76D33FB4AB54}">
      <formula1>"○,　"</formula1>
    </dataValidation>
    <dataValidation type="list" imeMode="halfAlpha" allowBlank="1" showInputMessage="1" showErrorMessage="1" error="リストから選択してください" sqref="L206:M206" xr:uid="{A953AE43-4393-4D69-B669-7EE4E1ED9AA3}">
      <formula1>"○,　"</formula1>
    </dataValidation>
    <dataValidation type="list" imeMode="halfAlpha" allowBlank="1" showInputMessage="1" showErrorMessage="1" error="リストから選択してください" sqref="K207" xr:uid="{6175B6B9-F08A-4110-A842-1BA0FC741DE2}">
      <formula1>"○,　"</formula1>
    </dataValidation>
    <dataValidation type="list" imeMode="halfAlpha" allowBlank="1" showInputMessage="1" showErrorMessage="1" error="リストから選択してください" sqref="L207:M207" xr:uid="{E01045D8-5D29-4D72-84D6-CBB9F96B13C5}">
      <formula1>"○,　"</formula1>
    </dataValidation>
    <dataValidation type="list" imeMode="halfAlpha" allowBlank="1" showInputMessage="1" showErrorMessage="1" error="リストから選択してください" sqref="K208" xr:uid="{1AAC3556-3D26-4FC0-A7D7-068E13286A8B}">
      <formula1>"○,　"</formula1>
    </dataValidation>
    <dataValidation type="list" imeMode="halfAlpha" allowBlank="1" showInputMessage="1" showErrorMessage="1" error="リストから選択してください" sqref="L208:M208" xr:uid="{16E7417D-F75D-4FA8-B472-126E679347DD}">
      <formula1>"○,　"</formula1>
    </dataValidation>
    <dataValidation type="list" imeMode="halfAlpha" allowBlank="1" showInputMessage="1" showErrorMessage="1" error="リストから選択してください" sqref="K209" xr:uid="{AAF62951-842B-4108-A8B6-98E79BE0C390}">
      <formula1>"○,　"</formula1>
    </dataValidation>
    <dataValidation type="list" imeMode="halfAlpha" allowBlank="1" showInputMessage="1" showErrorMessage="1" error="リストから選択してください" sqref="L209:M209" xr:uid="{5DE97E8E-82AA-4C6C-B5D1-B443341A2429}">
      <formula1>"○,　"</formula1>
    </dataValidation>
    <dataValidation type="list" imeMode="halfAlpha" allowBlank="1" showInputMessage="1" showErrorMessage="1" error="リストから選択してください" sqref="K210" xr:uid="{5FFB53CF-F596-4DE1-B498-1F0CD9E99EF6}">
      <formula1>"○,　"</formula1>
    </dataValidation>
    <dataValidation type="list" imeMode="halfAlpha" allowBlank="1" showInputMessage="1" showErrorMessage="1" error="リストから選択してください" sqref="L210:M210" xr:uid="{408F237E-63A1-4C85-A4B2-47E40451A12D}">
      <formula1>"○,　"</formula1>
    </dataValidation>
    <dataValidation type="list" imeMode="halfAlpha" allowBlank="1" showInputMessage="1" showErrorMessage="1" error="リストから選択してください" sqref="K211" xr:uid="{22B2AB6A-F1BD-480D-8990-818D78499EC5}">
      <formula1>"○,　"</formula1>
    </dataValidation>
    <dataValidation type="list" imeMode="halfAlpha" allowBlank="1" showInputMessage="1" showErrorMessage="1" error="リストから選択してください" sqref="L211:M211" xr:uid="{5F7E5FC0-C5DA-4113-9772-417CDC7EDEF7}">
      <formula1>"○,　"</formula1>
    </dataValidation>
    <dataValidation type="list" imeMode="halfAlpha" allowBlank="1" showInputMessage="1" showErrorMessage="1" error="リストから選択してください" sqref="K212" xr:uid="{4690E42F-B24C-4CA4-B0F3-1D675855D6C0}">
      <formula1>"○,　"</formula1>
    </dataValidation>
    <dataValidation type="list" imeMode="halfAlpha" allowBlank="1" showInputMessage="1" showErrorMessage="1" error="リストから選択してください" sqref="L212:M212" xr:uid="{6D4EF96C-C1BB-43AE-9229-F7C968939AA8}">
      <formula1>"○,　"</formula1>
    </dataValidation>
    <dataValidation type="list" imeMode="halfAlpha" allowBlank="1" showInputMessage="1" showErrorMessage="1" error="リストから選択してください" sqref="K213" xr:uid="{8D6CDD51-4FCA-4DD6-8394-694A5D10997E}">
      <formula1>"○,　"</formula1>
    </dataValidation>
    <dataValidation type="list" imeMode="halfAlpha" allowBlank="1" showInputMessage="1" showErrorMessage="1" error="リストから選択してください" sqref="L213:M213" xr:uid="{AFA9499B-85C8-4576-B644-F0DF5B70E1D6}">
      <formula1>"○,　"</formula1>
    </dataValidation>
    <dataValidation type="list" imeMode="halfAlpha" allowBlank="1" showInputMessage="1" showErrorMessage="1" error="リストから選択してください" sqref="K214" xr:uid="{D9DF7D56-3113-4F2C-91FA-7911E6B83182}">
      <formula1>"○,　"</formula1>
    </dataValidation>
    <dataValidation type="list" imeMode="halfAlpha" allowBlank="1" showInputMessage="1" showErrorMessage="1" error="リストから選択してください" sqref="L214:M214" xr:uid="{9FB04C2D-22AB-42C4-A023-2E837711D082}">
      <formula1>"○,　"</formula1>
    </dataValidation>
    <dataValidation type="list" imeMode="halfAlpha" allowBlank="1" showInputMessage="1" showErrorMessage="1" error="リストから選択してください" sqref="K215" xr:uid="{F1CD13BF-C3BE-45EE-9BA7-B465783EB715}">
      <formula1>"○,　"</formula1>
    </dataValidation>
    <dataValidation type="list" imeMode="halfAlpha" allowBlank="1" showInputMessage="1" showErrorMessage="1" error="リストから選択してください" sqref="L215:M215" xr:uid="{9DEAF00B-43DF-4C8B-9558-5573DCF71D9A}">
      <formula1>"○,　"</formula1>
    </dataValidation>
    <dataValidation type="list" imeMode="halfAlpha" allowBlank="1" showInputMessage="1" showErrorMessage="1" error="リストから選択してください" sqref="K216" xr:uid="{D57EF4CA-544E-430D-8010-25F9477B58A1}">
      <formula1>"○,　"</formula1>
    </dataValidation>
    <dataValidation type="list" imeMode="halfAlpha" allowBlank="1" showInputMessage="1" showErrorMessage="1" error="リストから選択してください" sqref="L216:M216" xr:uid="{6E6146D2-D8B9-4846-A523-D3F25D305BFA}">
      <formula1>"○,　"</formula1>
    </dataValidation>
    <dataValidation type="list" imeMode="halfAlpha" allowBlank="1" showInputMessage="1" showErrorMessage="1" error="リストから選択してください" sqref="K217" xr:uid="{7B77B783-5C6A-4839-9C2C-E61B4FAE4D50}">
      <formula1>"○,　"</formula1>
    </dataValidation>
    <dataValidation type="list" imeMode="halfAlpha" allowBlank="1" showInputMessage="1" showErrorMessage="1" error="リストから選択してください" sqref="L217:M217" xr:uid="{3179FA33-DFD8-4AC6-A34E-112EE1599B46}">
      <formula1>"○,　"</formula1>
    </dataValidation>
    <dataValidation type="list" imeMode="halfAlpha" allowBlank="1" showInputMessage="1" showErrorMessage="1" error="リストから選択してください" sqref="K218" xr:uid="{76482D73-08D5-4C07-8EA0-47899EBB522E}">
      <formula1>"○,　"</formula1>
    </dataValidation>
    <dataValidation type="list" imeMode="halfAlpha" allowBlank="1" showInputMessage="1" showErrorMessage="1" error="リストから選択してください" sqref="L218:M218" xr:uid="{B8482537-2D63-43CA-9536-BBAB3B8004AD}">
      <formula1>"○,　"</formula1>
    </dataValidation>
    <dataValidation type="list" imeMode="halfAlpha" allowBlank="1" showInputMessage="1" showErrorMessage="1" error="リストから選択してください" sqref="K219" xr:uid="{FDACEE45-594E-44A7-A3D3-6AEE42B9A6F6}">
      <formula1>"○,　"</formula1>
    </dataValidation>
    <dataValidation type="list" imeMode="halfAlpha" allowBlank="1" showInputMessage="1" showErrorMessage="1" error="リストから選択してください" sqref="L219:M219" xr:uid="{26858E8B-EB09-4CC9-8E38-658082EAAA50}">
      <formula1>"○,　"</formula1>
    </dataValidation>
    <dataValidation type="list" imeMode="halfAlpha" allowBlank="1" showInputMessage="1" showErrorMessage="1" error="リストから選択してください" sqref="K220" xr:uid="{7B8A1237-E24D-42CC-8FEE-8DEA93DF9AD0}">
      <formula1>"○,　"</formula1>
    </dataValidation>
    <dataValidation type="list" imeMode="halfAlpha" allowBlank="1" showInputMessage="1" showErrorMessage="1" error="リストから選択してください" sqref="L220:M220" xr:uid="{EF13AABC-0B29-47BA-B868-C46901624DF5}">
      <formula1>"○,　"</formula1>
    </dataValidation>
    <dataValidation type="list" imeMode="halfAlpha" allowBlank="1" showInputMessage="1" showErrorMessage="1" error="リストから選択してください" sqref="K221" xr:uid="{E424BAA1-F76E-4B31-AC70-DB44C0977E7D}">
      <formula1>"○,　"</formula1>
    </dataValidation>
    <dataValidation type="list" imeMode="halfAlpha" allowBlank="1" showInputMessage="1" showErrorMessage="1" error="リストから選択してください" sqref="L221:M221" xr:uid="{D22A8588-5A54-4237-A8B5-13B63B1CAA70}">
      <formula1>"○,　"</formula1>
    </dataValidation>
    <dataValidation type="list" imeMode="halfAlpha" allowBlank="1" showInputMessage="1" showErrorMessage="1" error="リストから選択してください" sqref="K222" xr:uid="{3A4564BF-A83D-4A9F-8632-BB8E3AE3C83B}">
      <formula1>"○,　"</formula1>
    </dataValidation>
    <dataValidation type="list" imeMode="halfAlpha" allowBlank="1" showInputMessage="1" showErrorMessage="1" error="リストから選択してください" sqref="L222:M222" xr:uid="{4ECAF02A-65BA-4498-9C7C-3B820A24F1FA}">
      <formula1>"○,　"</formula1>
    </dataValidation>
    <dataValidation type="list" imeMode="halfAlpha" allowBlank="1" showInputMessage="1" showErrorMessage="1" error="リストから選択してください" sqref="K223" xr:uid="{2429A29A-41CB-48E9-A1D1-5A2D2BE6F452}">
      <formula1>"○,　"</formula1>
    </dataValidation>
    <dataValidation type="list" imeMode="halfAlpha" allowBlank="1" showInputMessage="1" showErrorMessage="1" error="リストから選択してください" sqref="L223:M223" xr:uid="{D1D52AA4-65D8-4767-B476-4DB20388382E}">
      <formula1>"○,　"</formula1>
    </dataValidation>
    <dataValidation type="list" imeMode="halfAlpha" allowBlank="1" showInputMessage="1" showErrorMessage="1" error="リストから選択してください" sqref="K224" xr:uid="{4DB8EBB5-1BB0-4CF4-B327-0C55451C516C}">
      <formula1>"○,　"</formula1>
    </dataValidation>
    <dataValidation type="list" imeMode="halfAlpha" allowBlank="1" showInputMessage="1" showErrorMessage="1" error="リストから選択してください" sqref="L224:M224" xr:uid="{B3C802C1-95B6-4592-B4DE-8AA147F6F4A4}">
      <formula1>"○,　"</formula1>
    </dataValidation>
    <dataValidation type="list" imeMode="halfAlpha" allowBlank="1" showInputMessage="1" showErrorMessage="1" error="リストから選択してください" sqref="K225" xr:uid="{0D7440D9-DD00-47C3-A830-A9467D728D2F}">
      <formula1>"○,　"</formula1>
    </dataValidation>
    <dataValidation type="list" imeMode="halfAlpha" allowBlank="1" showInputMessage="1" showErrorMessage="1" error="リストから選択してください" sqref="L225:M225" xr:uid="{A452F215-B6AA-4EEC-8023-BCB162722FD0}">
      <formula1>"○,　"</formula1>
    </dataValidation>
    <dataValidation type="list" imeMode="halfAlpha" allowBlank="1" showInputMessage="1" showErrorMessage="1" error="リストから選択してください" sqref="K226:K227" xr:uid="{6A98085C-42C6-42BB-8238-C1D93B655119}">
      <formula1>"○,　"</formula1>
    </dataValidation>
    <dataValidation type="list" imeMode="halfAlpha" allowBlank="1" showInputMessage="1" showErrorMessage="1" error="リストから選択してください" sqref="L226:M226" xr:uid="{D7B19698-E1AF-4115-8A87-86E0993BDAC5}">
      <formula1>"○,　"</formula1>
    </dataValidation>
    <dataValidation type="list" imeMode="halfAlpha" allowBlank="1" showInputMessage="1" showErrorMessage="1" error="リストから選択してください" sqref="L227:M227" xr:uid="{05992A2F-411C-409F-A41B-934AA1BC056B}">
      <formula1>"○,　"</formula1>
    </dataValidation>
    <dataValidation type="list" imeMode="halfAlpha" allowBlank="1" showInputMessage="1" showErrorMessage="1" error="リストから選択してください" sqref="K228" xr:uid="{5069AE0B-8403-46F1-BB49-DC5BEB1A53A1}">
      <formula1>"○,　"</formula1>
    </dataValidation>
    <dataValidation type="list" imeMode="halfAlpha" allowBlank="1" showInputMessage="1" showErrorMessage="1" error="リストから選択してください" sqref="L228:M228" xr:uid="{F74C2A00-3B4E-4C97-8D34-B155DDAF0157}">
      <formula1>"○,　"</formula1>
    </dataValidation>
    <dataValidation type="list" imeMode="halfAlpha" allowBlank="1" showInputMessage="1" showErrorMessage="1" error="リストから選択してください" sqref="K229" xr:uid="{CD87E63B-9895-4140-A072-F9580D2BE3FC}">
      <formula1>"○,　"</formula1>
    </dataValidation>
    <dataValidation errorStyle="warning" imeMode="halfAlpha" allowBlank="1" showInputMessage="1" showErrorMessage="1" sqref="Q182:R184" xr:uid="{904F7A13-EA3D-4CE4-B16C-082F14E7F6AA}"/>
    <dataValidation type="date" imeMode="halfAlpha" allowBlank="1" showInputMessage="1" showErrorMessage="1" error="有効な日付を入力してください" sqref="S182:V184" xr:uid="{ADA5D499-34BB-4B56-AC12-0B2A8D117F42}">
      <formula1>92</formula1>
      <formula2>73415</formula2>
    </dataValidation>
    <dataValidation errorStyle="warning" imeMode="halfAlpha" allowBlank="1" showInputMessage="1" showErrorMessage="1" sqref="Q185:R187" xr:uid="{6C05B3C3-3ACA-4763-977E-F1689F529190}"/>
    <dataValidation type="date" imeMode="halfAlpha" allowBlank="1" showInputMessage="1" showErrorMessage="1" error="有効な日付を入力してください" sqref="S185:V187" xr:uid="{FBDD4EDF-65D4-46E5-B02F-1DB825737E59}">
      <formula1>92</formula1>
      <formula2>73415</formula2>
    </dataValidation>
    <dataValidation errorStyle="warning" imeMode="halfAlpha" allowBlank="1" showInputMessage="1" showErrorMessage="1" sqref="Q195:R195" xr:uid="{7A442564-B9A3-492A-B620-B717D100CFAB}"/>
    <dataValidation type="date" imeMode="halfAlpha" allowBlank="1" showInputMessage="1" showErrorMessage="1" error="有効な日付を入力してください" sqref="S195:V195" xr:uid="{864E0CF7-7255-4B70-8BC2-A34B1121C52C}">
      <formula1>92</formula1>
      <formula2>73415</formula2>
    </dataValidation>
    <dataValidation errorStyle="warning" imeMode="halfAlpha" allowBlank="1" showInputMessage="1" showErrorMessage="1" sqref="Q196:R203" xr:uid="{E910714B-608D-4FDD-A2DE-9FBA7D5A1DF2}"/>
    <dataValidation type="date" imeMode="halfAlpha" allowBlank="1" showInputMessage="1" showErrorMessage="1" error="有効な日付を入力してください" sqref="S196:V203" xr:uid="{FA7B4F76-4F2F-45DC-A273-71D872EF6236}">
      <formula1>92</formula1>
      <formula2>73415</formula2>
    </dataValidation>
    <dataValidation errorStyle="warning" imeMode="halfAlpha" allowBlank="1" showInputMessage="1" showErrorMessage="1" sqref="Q204:R224" xr:uid="{CDF18E58-A161-4DB9-8466-2DE64B63E99B}"/>
    <dataValidation type="date" imeMode="halfAlpha" allowBlank="1" showInputMessage="1" showErrorMessage="1" error="有効な日付を入力してください" sqref="S204:V224" xr:uid="{00857C43-ABCD-43DE-AB35-24369C8FEDC9}">
      <formula1>92</formula1>
      <formula2>73415</formula2>
    </dataValidation>
    <dataValidation errorStyle="warning" imeMode="halfAlpha" allowBlank="1" showInputMessage="1" showErrorMessage="1" sqref="Q225:R225" xr:uid="{F70A7765-293F-46A1-9EB5-E1D2712EFBF0}"/>
    <dataValidation type="date" imeMode="halfAlpha" allowBlank="1" showInputMessage="1" showErrorMessage="1" error="有効な日付を入力してください" sqref="S225:V225" xr:uid="{0BC86904-59A5-47D5-98EE-3567D48CBF8B}">
      <formula1>92</formula1>
      <formula2>73415</formula2>
    </dataValidation>
    <dataValidation errorStyle="warning" imeMode="halfAlpha" allowBlank="1" showInputMessage="1" showErrorMessage="1" sqref="Q226:R226" xr:uid="{2FDD9E2A-331E-4945-BAF6-0112BCCC461B}"/>
    <dataValidation type="date" imeMode="halfAlpha" allowBlank="1" showInputMessage="1" showErrorMessage="1" error="有効な日付を入力してください" sqref="S226:V226" xr:uid="{0E4B807C-1365-446B-914E-71C0CE31C41A}">
      <formula1>92</formula1>
      <formula2>73415</formula2>
    </dataValidation>
    <dataValidation errorStyle="warning" imeMode="halfAlpha" allowBlank="1" showInputMessage="1" showErrorMessage="1" sqref="Q227:R227" xr:uid="{EFDCE0D5-3EA0-43F2-AA39-481148DCF819}"/>
    <dataValidation type="date" imeMode="halfAlpha" allowBlank="1" showInputMessage="1" showErrorMessage="1" error="有効な日付を入力してください" sqref="S227:V227" xr:uid="{990D9943-38B7-487C-9D78-ABF2FE8F159C}">
      <formula1>92</formula1>
      <formula2>73415</formula2>
    </dataValidation>
    <dataValidation errorStyle="warning" imeMode="halfAlpha" allowBlank="1" showInputMessage="1" showErrorMessage="1" sqref="Q228:R228" xr:uid="{9E6E0008-1C4B-479F-A1F6-FE7194EB5F0E}"/>
    <dataValidation type="date" imeMode="halfAlpha" allowBlank="1" showInputMessage="1" showErrorMessage="1" error="有効な日付を入力してください" sqref="S228:V228" xr:uid="{C7BDA459-B3B3-488D-AFD5-300731FD579B}">
      <formula1>92</formula1>
      <formula2>73415</formula2>
    </dataValidation>
    <dataValidation errorStyle="warning" imeMode="hiragana" allowBlank="1" showInputMessage="1" showErrorMessage="1" sqref="E232:V232" xr:uid="{D64A923D-4B8B-486D-A09C-8FB8F4FA1021}"/>
  </dataValidations>
  <pageMargins left="0.19685039370078741" right="0.19685039370078741" top="0.39370078740157483" bottom="0.19685039370078741" header="0.19685039370078741" footer="0.19685039370078741"/>
  <pageSetup paperSize="9" scale="72"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B0F6-CDC5-4CBD-BEAF-A33339EE3717}">
  <sheetPr codeName="Sheet1"/>
  <dimension ref="A1:A5"/>
  <sheetViews>
    <sheetView zoomScaleNormal="100" workbookViewId="0"/>
  </sheetViews>
  <sheetFormatPr defaultRowHeight="13.5" x14ac:dyDescent="0.15"/>
  <cols>
    <col min="1" max="1" width="17.25" style="105" customWidth="1"/>
    <col min="2" max="16384" width="9" style="105"/>
  </cols>
  <sheetData>
    <row r="1" spans="1:1" x14ac:dyDescent="0.15">
      <c r="A1" s="10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5" t="str">
        <f>"@神奈川県@和歌山県@鹿児島県@"</f>
        <v>@神奈川県@和歌山県@鹿児島県@</v>
      </c>
    </row>
    <row r="4" spans="1:1" x14ac:dyDescent="0.15">
      <c r="A4" s="105" t="s">
        <v>133</v>
      </c>
    </row>
    <row r="5" spans="1:1" x14ac:dyDescent="0.15">
      <c r="A5" s="105" t="s">
        <v>134</v>
      </c>
    </row>
  </sheetData>
  <sheetProtection algorithmName="SHA-512" hashValue="QtWDKw8v+wu9zAhr6qvX/PKRJuskIc2EUKqs9sInTRgNKYAenwO0oK84bQiTSS2Jtidz7dx7ibSWDxlUcprIRQ==" saltValue="2GjP/S4Hfg2NU+6Cy/I/lw==" spinCount="100000" sheet="1" objects="1" scenarios="1"/>
  <phoneticPr fontId="5"/>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2018-12-25T18:21:54Z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330235eb-290d-4c66-9e9c-1df050537173</vt:lpwstr>
  </property>
</Properties>
</file>