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dev\git\bid_entry\07申請書\doc\ver8\reg_common\"/>
    </mc:Choice>
  </mc:AlternateContent>
  <xr:revisionPtr revIDLastSave="0" documentId="13_ncr:1_{B3DD2225-497C-4024-BB1A-0564FF6EB2E5}" xr6:coauthVersionLast="47" xr6:coauthVersionMax="47" xr10:uidLastSave="{00000000-0000-0000-0000-000000000000}"/>
  <workbookProtection workbookAlgorithmName="SHA-512" workbookHashValue="50B/0eEFrHgnqNwEkFtcL9V2sgy07RT2eFY+SBse/+TVRga+oY7Xs1XwMAjLdkgTaPtrDiz8otn4g6b4GTJrWA==" workbookSaltValue="qGTi+FvLHN7OQU/pBkqXcA==" workbookSpinCount="100000" lockStructure="1"/>
  <bookViews>
    <workbookView xWindow="10410" yWindow="750" windowWidth="15480" windowHeight="14160" xr2:uid="{00000000-000D-0000-FFFF-FFFF00000000}"/>
  </bookViews>
  <sheets>
    <sheet name="入力シート" sheetId="7" r:id="rId1"/>
    <sheet name="settings" sheetId="8" state="hidden" r:id="rId2"/>
  </sheets>
  <definedNames>
    <definedName name="_xlnm.Print_Titles" localSheetId="0">入力シート!$1:$1</definedName>
    <definedName name="希望">入力シート!$A$204</definedName>
    <definedName name="都道府県3">settings!$A$2</definedName>
    <definedName name="都道府県4">settings!$A$3</definedName>
    <definedName name="日付例">settings!$A$5</definedName>
    <definedName name="日付例_s">settings!$A$6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4" i="7" l="1"/>
  <c r="A288" i="7"/>
  <c r="A283" i="7"/>
  <c r="A265" i="7"/>
  <c r="A233" i="7"/>
  <c r="A161" i="7"/>
  <c r="A159" i="7"/>
  <c r="A157" i="7"/>
  <c r="A153" i="7"/>
  <c r="A151" i="7"/>
  <c r="A149" i="7"/>
  <c r="A120" i="7"/>
  <c r="A118" i="7"/>
  <c r="A87" i="7"/>
  <c r="A85" i="7"/>
  <c r="A83" i="7"/>
  <c r="A81" i="7"/>
  <c r="A79" i="7"/>
  <c r="A77" i="7"/>
  <c r="A75" i="7"/>
  <c r="A73" i="7"/>
  <c r="A71" i="7"/>
  <c r="A69" i="7"/>
  <c r="A63" i="7"/>
  <c r="A40" i="7"/>
  <c r="A36" i="7"/>
  <c r="A34" i="7"/>
  <c r="A32" i="7"/>
  <c r="A30" i="7"/>
  <c r="A28" i="7"/>
  <c r="A26" i="7"/>
  <c r="A24" i="7"/>
  <c r="A22" i="7"/>
  <c r="A20" i="7"/>
  <c r="I183" i="7" l="1"/>
  <c r="E191" i="7" l="1"/>
  <c r="D171" i="7" l="1"/>
  <c r="D173" i="7" s="1"/>
  <c r="D175" i="7" s="1"/>
  <c r="D177" i="7" s="1"/>
  <c r="D179" i="7" s="1"/>
  <c r="D186" i="7" s="1"/>
  <c r="D188" i="7" s="1"/>
  <c r="D190" i="7" s="1"/>
  <c r="J174" i="7" l="1"/>
  <c r="J170" i="7"/>
  <c r="D288" i="7"/>
  <c r="D270" i="7"/>
  <c r="D271" i="7" s="1"/>
  <c r="D272" i="7" s="1"/>
  <c r="D273" i="7" s="1"/>
  <c r="D274" i="7" s="1"/>
  <c r="D275" i="7" s="1"/>
  <c r="D276" i="7" s="1"/>
  <c r="D277" i="7" s="1"/>
  <c r="D278" i="7" s="1"/>
  <c r="D279" i="7" s="1"/>
  <c r="D280" i="7" s="1"/>
  <c r="D281" i="7" s="1"/>
  <c r="D282" i="7" s="1"/>
  <c r="D283" i="7" s="1"/>
  <c r="D238" i="7"/>
  <c r="D239" i="7" s="1"/>
  <c r="D240" i="7" s="1"/>
  <c r="D241" i="7" s="1"/>
  <c r="D242" i="7" s="1"/>
  <c r="D243" i="7" s="1"/>
  <c r="D244" i="7" s="1"/>
  <c r="D245" i="7" s="1"/>
  <c r="D246" i="7" s="1"/>
  <c r="D247" i="7" s="1"/>
  <c r="D248" i="7" s="1"/>
  <c r="D249" i="7" s="1"/>
  <c r="D250" i="7" s="1"/>
  <c r="D251" i="7" s="1"/>
  <c r="D252" i="7" s="1"/>
  <c r="D253" i="7" s="1"/>
  <c r="D254" i="7" s="1"/>
  <c r="D255" i="7" s="1"/>
  <c r="D256" i="7" s="1"/>
  <c r="D257" i="7" s="1"/>
  <c r="D258" i="7" s="1"/>
  <c r="D259" i="7" s="1"/>
  <c r="D260" i="7" s="1"/>
  <c r="D261" i="7" s="1"/>
  <c r="D262" i="7" s="1"/>
  <c r="D263" i="7" s="1"/>
  <c r="D264" i="7" s="1"/>
  <c r="D265" i="7" s="1"/>
  <c r="D206" i="7"/>
  <c r="D207" i="7" s="1"/>
  <c r="D208" i="7" s="1"/>
  <c r="D209" i="7" s="1"/>
  <c r="D210" i="7" s="1"/>
  <c r="D211" i="7" s="1"/>
  <c r="D212" i="7" s="1"/>
  <c r="D213" i="7" s="1"/>
  <c r="D214" i="7" s="1"/>
  <c r="D215" i="7" s="1"/>
  <c r="D216" i="7" s="1"/>
  <c r="D217" i="7" s="1"/>
  <c r="D218" i="7" s="1"/>
  <c r="D219" i="7" s="1"/>
  <c r="D220" i="7" s="1"/>
  <c r="D221" i="7" s="1"/>
  <c r="D222" i="7" s="1"/>
  <c r="D223" i="7" s="1"/>
  <c r="D224" i="7" s="1"/>
  <c r="D225" i="7" s="1"/>
  <c r="D226" i="7" s="1"/>
  <c r="D227" i="7" s="1"/>
  <c r="D228" i="7" s="1"/>
  <c r="D229" i="7" s="1"/>
  <c r="D230" i="7" s="1"/>
  <c r="D231" i="7" s="1"/>
  <c r="D232" i="7" s="1"/>
  <c r="D233" i="7" s="1"/>
  <c r="I195" i="7" l="1"/>
  <c r="A3" i="8" l="1"/>
  <c r="A2" i="8"/>
  <c r="D69" i="7" l="1"/>
  <c r="D71" i="7" s="1"/>
  <c r="D73" i="7" s="1"/>
  <c r="D75" i="7" s="1"/>
  <c r="D77" i="7" s="1"/>
  <c r="D79" i="7" s="1"/>
  <c r="D81" i="7" s="1"/>
  <c r="D83" i="7" s="1"/>
  <c r="D85" i="7" s="1"/>
  <c r="D87" i="7" s="1"/>
</calcChain>
</file>

<file path=xl/sharedStrings.xml><?xml version="1.0" encoding="utf-8"?>
<sst xmlns="http://schemas.openxmlformats.org/spreadsheetml/2006/main" count="215" uniqueCount="138">
  <si>
    <t>郵便番号</t>
    <rPh sb="0" eb="4">
      <t>ユウビンバンゴウ</t>
    </rPh>
    <phoneticPr fontId="6"/>
  </si>
  <si>
    <t>所在地</t>
    <rPh sb="0" eb="3">
      <t>ショザイチ</t>
    </rPh>
    <phoneticPr fontId="6"/>
  </si>
  <si>
    <t>商号又は名称カナ</t>
    <rPh sb="0" eb="2">
      <t>ショウゴウ</t>
    </rPh>
    <rPh sb="2" eb="3">
      <t>マタ</t>
    </rPh>
    <rPh sb="4" eb="6">
      <t>メイショウ</t>
    </rPh>
    <phoneticPr fontId="6"/>
  </si>
  <si>
    <t>商号又は名称</t>
    <rPh sb="0" eb="2">
      <t>ショウゴウ</t>
    </rPh>
    <rPh sb="2" eb="3">
      <t>マタ</t>
    </rPh>
    <rPh sb="4" eb="6">
      <t>メイショウ</t>
    </rPh>
    <phoneticPr fontId="6"/>
  </si>
  <si>
    <t>代表者氏名カナ</t>
    <rPh sb="0" eb="3">
      <t>ダイヒョウシャ</t>
    </rPh>
    <rPh sb="3" eb="5">
      <t>シメイ</t>
    </rPh>
    <phoneticPr fontId="6"/>
  </si>
  <si>
    <t>代表者氏名</t>
    <rPh sb="0" eb="3">
      <t>ダイヒョウシャ</t>
    </rPh>
    <rPh sb="3" eb="5">
      <t>シメイ</t>
    </rPh>
    <phoneticPr fontId="6"/>
  </si>
  <si>
    <t>電話番号</t>
    <rPh sb="0" eb="2">
      <t>デンワ</t>
    </rPh>
    <rPh sb="2" eb="4">
      <t>バンゴウ</t>
    </rPh>
    <phoneticPr fontId="6"/>
  </si>
  <si>
    <t>ＦＡＸ番号</t>
    <rPh sb="3" eb="5">
      <t>バンゴウ</t>
    </rPh>
    <phoneticPr fontId="6"/>
  </si>
  <si>
    <t>担当者部署</t>
    <rPh sb="0" eb="3">
      <t>タントウシャ</t>
    </rPh>
    <rPh sb="3" eb="5">
      <t>ブショ</t>
    </rPh>
    <phoneticPr fontId="6"/>
  </si>
  <si>
    <t>E-mailアドレス</t>
    <phoneticPr fontId="6"/>
  </si>
  <si>
    <t>全角カタカナで入力してください。姓と名は１文字分空けてください。</t>
    <phoneticPr fontId="5"/>
  </si>
  <si>
    <t>姓と名は１文字分空けてください。</t>
    <phoneticPr fontId="5"/>
  </si>
  <si>
    <t>保有していない場合は、入力する必要はありません。</t>
    <rPh sb="0" eb="2">
      <t>ホユウ</t>
    </rPh>
    <rPh sb="7" eb="9">
      <t>バアイ</t>
    </rPh>
    <rPh sb="11" eb="13">
      <t>ニュウリョク</t>
    </rPh>
    <rPh sb="15" eb="17">
      <t>ヒツヨウ</t>
    </rPh>
    <phoneticPr fontId="5"/>
  </si>
  <si>
    <t>担当者氏名</t>
    <rPh sb="0" eb="3">
      <t>タントウシャ</t>
    </rPh>
    <rPh sb="3" eb="5">
      <t>シメイ</t>
    </rPh>
    <phoneticPr fontId="6"/>
  </si>
  <si>
    <t>担当者氏名カナ</t>
    <rPh sb="0" eb="3">
      <t>タントウシャ</t>
    </rPh>
    <rPh sb="3" eb="5">
      <t>シメイ</t>
    </rPh>
    <phoneticPr fontId="6"/>
  </si>
  <si>
    <t>代表者役職</t>
    <rPh sb="0" eb="3">
      <t>ダイヒョウシャ</t>
    </rPh>
    <rPh sb="3" eb="5">
      <t>ヤクショク</t>
    </rPh>
    <phoneticPr fontId="6"/>
  </si>
  <si>
    <t>正式名称で入力してください。個人の場合は「代表者」と入力してください。</t>
    <rPh sb="5" eb="7">
      <t>ニュウリョク</t>
    </rPh>
    <rPh sb="26" eb="28">
      <t>ニュウリョク</t>
    </rPh>
    <phoneticPr fontId="5"/>
  </si>
  <si>
    <t xml:space="preserve"> エクセルの計算方法は「自動」に設定してください。</t>
    <rPh sb="6" eb="8">
      <t>ケイサン</t>
    </rPh>
    <rPh sb="8" eb="10">
      <t>ホウホウ</t>
    </rPh>
    <rPh sb="12" eb="14">
      <t>ジドウ</t>
    </rPh>
    <rPh sb="16" eb="18">
      <t>セッテイ</t>
    </rPh>
    <phoneticPr fontId="5"/>
  </si>
  <si>
    <t xml:space="preserve"> 行の追加、削除、シートの変更などはできません。</t>
    <rPh sb="1" eb="2">
      <t>ギョウ</t>
    </rPh>
    <rPh sb="3" eb="5">
      <t>ツイカ</t>
    </rPh>
    <rPh sb="6" eb="8">
      <t>サクジョ</t>
    </rPh>
    <rPh sb="13" eb="15">
      <t>ヘンコウ</t>
    </rPh>
    <phoneticPr fontId="5"/>
  </si>
  <si>
    <t>都道府県から入力してください。</t>
    <phoneticPr fontId="5"/>
  </si>
  <si>
    <t>都道府県から入力してください。</t>
    <rPh sb="0" eb="4">
      <t>トドウフケン</t>
    </rPh>
    <rPh sb="6" eb="8">
      <t>ニュウリョク</t>
    </rPh>
    <phoneticPr fontId="5"/>
  </si>
  <si>
    <t>C.担当者情報</t>
    <rPh sb="2" eb="5">
      <t>タントウシャ</t>
    </rPh>
    <rPh sb="5" eb="7">
      <t>ジョウホウ</t>
    </rPh>
    <phoneticPr fontId="5"/>
  </si>
  <si>
    <t>A.主たる営業所(本社)情報</t>
    <rPh sb="2" eb="3">
      <t>シュ</t>
    </rPh>
    <rPh sb="5" eb="8">
      <t>エイギョウショ</t>
    </rPh>
    <rPh sb="9" eb="11">
      <t>ホンシャ</t>
    </rPh>
    <rPh sb="12" eb="14">
      <t>ジョウホウ</t>
    </rPh>
    <phoneticPr fontId="5"/>
  </si>
  <si>
    <t>B.契約する営業所情報</t>
    <rPh sb="2" eb="4">
      <t>ケイヤク</t>
    </rPh>
    <rPh sb="6" eb="9">
      <t>エイギョウショ</t>
    </rPh>
    <rPh sb="9" eb="11">
      <t>ジョウホウ</t>
    </rPh>
    <phoneticPr fontId="5"/>
  </si>
  <si>
    <t>部署がない場合は「本社」又は「本店」と入力し、個人の場合は「本店」と入力してください。</t>
    <rPh sb="0" eb="2">
      <t>ブショ</t>
    </rPh>
    <rPh sb="5" eb="7">
      <t>バアイ</t>
    </rPh>
    <rPh sb="9" eb="11">
      <t>ホンシャ</t>
    </rPh>
    <rPh sb="12" eb="13">
      <t>マタ</t>
    </rPh>
    <rPh sb="15" eb="17">
      <t>ホンテン</t>
    </rPh>
    <rPh sb="19" eb="21">
      <t>ニュウリョク</t>
    </rPh>
    <rPh sb="23" eb="25">
      <t>コジン</t>
    </rPh>
    <rPh sb="26" eb="28">
      <t>バアイ</t>
    </rPh>
    <rPh sb="30" eb="32">
      <t>ホンテン</t>
    </rPh>
    <rPh sb="34" eb="36">
      <t>ニュウリョク</t>
    </rPh>
    <phoneticPr fontId="5"/>
  </si>
  <si>
    <t>D.行政書士情報</t>
    <rPh sb="2" eb="4">
      <t>ギョウセイ</t>
    </rPh>
    <rPh sb="4" eb="6">
      <t>ショシ</t>
    </rPh>
    <rPh sb="6" eb="8">
      <t>ジョウホウ</t>
    </rPh>
    <phoneticPr fontId="5"/>
  </si>
  <si>
    <t>行政書士氏名カナ</t>
    <rPh sb="0" eb="2">
      <t>ギョウセイ</t>
    </rPh>
    <rPh sb="2" eb="4">
      <t>ショシ</t>
    </rPh>
    <rPh sb="4" eb="6">
      <t>シメイ</t>
    </rPh>
    <phoneticPr fontId="6"/>
  </si>
  <si>
    <t>行政書士氏名</t>
    <rPh sb="0" eb="2">
      <t>ギョウセイ</t>
    </rPh>
    <rPh sb="2" eb="4">
      <t>ショシ</t>
    </rPh>
    <rPh sb="4" eb="6">
      <t>シメイ</t>
    </rPh>
    <phoneticPr fontId="6"/>
  </si>
  <si>
    <t>物品</t>
  </si>
  <si>
    <t>リストから選択してください。</t>
    <phoneticPr fontId="5"/>
  </si>
  <si>
    <t>　</t>
    <phoneticPr fontId="5"/>
  </si>
  <si>
    <t>支店・営業所に入札・契約権限を委任する場合、(1)入札・契約権限の委任欄にリストから「する」を選択し、支店・営業所情報を入力してください。</t>
    <rPh sb="0" eb="2">
      <t>シテン</t>
    </rPh>
    <rPh sb="3" eb="6">
      <t>エイギョウショ</t>
    </rPh>
    <rPh sb="7" eb="9">
      <t>ニュウサツ</t>
    </rPh>
    <rPh sb="10" eb="12">
      <t>ケイヤク</t>
    </rPh>
    <rPh sb="12" eb="14">
      <t>ケンゲン</t>
    </rPh>
    <rPh sb="15" eb="17">
      <t>イニン</t>
    </rPh>
    <rPh sb="19" eb="21">
      <t>バアイ</t>
    </rPh>
    <rPh sb="25" eb="27">
      <t>ニュウサツ</t>
    </rPh>
    <rPh sb="28" eb="30">
      <t>ケイヤク</t>
    </rPh>
    <rPh sb="30" eb="32">
      <t>ケンゲン</t>
    </rPh>
    <rPh sb="33" eb="35">
      <t>イニン</t>
    </rPh>
    <rPh sb="35" eb="36">
      <t>ラン</t>
    </rPh>
    <rPh sb="47" eb="49">
      <t>センタク</t>
    </rPh>
    <rPh sb="51" eb="53">
      <t>シテン</t>
    </rPh>
    <rPh sb="54" eb="57">
      <t>エイギョウショ</t>
    </rPh>
    <rPh sb="57" eb="59">
      <t>ジョウホウ</t>
    </rPh>
    <rPh sb="60" eb="62">
      <t>ニュウリョク</t>
    </rPh>
    <phoneticPr fontId="5"/>
  </si>
  <si>
    <t>受任者役職</t>
    <rPh sb="0" eb="3">
      <t>ジュニンシャ</t>
    </rPh>
    <phoneticPr fontId="6"/>
  </si>
  <si>
    <t>受任者氏名カナ</t>
    <rPh sb="3" eb="5">
      <t>シメイ</t>
    </rPh>
    <phoneticPr fontId="6"/>
  </si>
  <si>
    <t>受任者氏名</t>
    <rPh sb="3" eb="5">
      <t>シメイ</t>
    </rPh>
    <phoneticPr fontId="6"/>
  </si>
  <si>
    <t>この申請書の事務手続きをした方の情報を入力してください。申請書の確認で問い合わせをする場合があります。
行政書士に依頼している場合は、「D.行政書士情報」に入力してください。</t>
    <phoneticPr fontId="5"/>
  </si>
  <si>
    <t>行政書士が代理申請する場合、(1)代理申請欄にリストから「する」を選択し、行政書士情報を入力してください。</t>
    <phoneticPr fontId="5"/>
  </si>
  <si>
    <t>代理申請</t>
    <rPh sb="0" eb="2">
      <t>ダイリ</t>
    </rPh>
    <rPh sb="2" eb="4">
      <t>シンセイ</t>
    </rPh>
    <phoneticPr fontId="12"/>
  </si>
  <si>
    <t>登記上の所在地</t>
    <rPh sb="0" eb="3">
      <t>トウキジョウ</t>
    </rPh>
    <rPh sb="4" eb="7">
      <t>ショザイチ</t>
    </rPh>
    <phoneticPr fontId="6"/>
  </si>
  <si>
    <t>一致する</t>
  </si>
  <si>
    <t>入札・契約権限の委任</t>
    <rPh sb="8" eb="10">
      <t>イニン</t>
    </rPh>
    <phoneticPr fontId="5"/>
  </si>
  <si>
    <t>半角の数字とハイフンで入力してください。保有していない場合は、入力する必要はありません。</t>
    <phoneticPr fontId="5"/>
  </si>
  <si>
    <t>しない</t>
  </si>
  <si>
    <t>から</t>
    <phoneticPr fontId="5"/>
  </si>
  <si>
    <t>まで</t>
    <phoneticPr fontId="5"/>
  </si>
  <si>
    <t>直前年度分決算</t>
    <rPh sb="0" eb="2">
      <t>チョクゼン</t>
    </rPh>
    <rPh sb="2" eb="4">
      <t>ネンド</t>
    </rPh>
    <rPh sb="4" eb="5">
      <t>ブン</t>
    </rPh>
    <rPh sb="5" eb="7">
      <t>ケッサン</t>
    </rPh>
    <phoneticPr fontId="6"/>
  </si>
  <si>
    <t>直前々年度分決算</t>
    <phoneticPr fontId="5"/>
  </si>
  <si>
    <t>創業</t>
    <rPh sb="0" eb="2">
      <t>ソウギョウ</t>
    </rPh>
    <phoneticPr fontId="6"/>
  </si>
  <si>
    <t>年</t>
    <rPh sb="0" eb="1">
      <t>ネン</t>
    </rPh>
    <phoneticPr fontId="6"/>
  </si>
  <si>
    <t>営業年数</t>
    <rPh sb="0" eb="2">
      <t>エイギョウ</t>
    </rPh>
    <rPh sb="2" eb="4">
      <t>ネンスウ</t>
    </rPh>
    <phoneticPr fontId="6"/>
  </si>
  <si>
    <t>設備の額</t>
    <rPh sb="0" eb="2">
      <t>セツビ</t>
    </rPh>
    <rPh sb="3" eb="4">
      <t>ガク</t>
    </rPh>
    <phoneticPr fontId="6"/>
  </si>
  <si>
    <t>機械装置類(千円)</t>
    <rPh sb="0" eb="2">
      <t>キカイ</t>
    </rPh>
    <rPh sb="2" eb="4">
      <t>ソウチ</t>
    </rPh>
    <rPh sb="4" eb="5">
      <t>ルイ</t>
    </rPh>
    <rPh sb="6" eb="8">
      <t>センエン</t>
    </rPh>
    <phoneticPr fontId="5"/>
  </si>
  <si>
    <t>運搬具類(千円)</t>
    <rPh sb="0" eb="2">
      <t>ウンパン</t>
    </rPh>
    <rPh sb="2" eb="3">
      <t>グ</t>
    </rPh>
    <rPh sb="3" eb="4">
      <t>ルイ</t>
    </rPh>
    <phoneticPr fontId="5"/>
  </si>
  <si>
    <t>工具その他(千円)</t>
    <rPh sb="0" eb="2">
      <t>コウグ</t>
    </rPh>
    <rPh sb="4" eb="5">
      <t>タ</t>
    </rPh>
    <phoneticPr fontId="5"/>
  </si>
  <si>
    <t>合計(千円)</t>
    <rPh sb="0" eb="2">
      <t>ゴウケイ</t>
    </rPh>
    <phoneticPr fontId="5"/>
  </si>
  <si>
    <t>千円</t>
    <rPh sb="0" eb="2">
      <t>センエン</t>
    </rPh>
    <phoneticPr fontId="6"/>
  </si>
  <si>
    <t>資本金</t>
    <rPh sb="0" eb="3">
      <t>シホンキン</t>
    </rPh>
    <phoneticPr fontId="6"/>
  </si>
  <si>
    <t>物品の製造</t>
    <rPh sb="0" eb="2">
      <t>ブッピン</t>
    </rPh>
    <rPh sb="3" eb="5">
      <t>セイゾウ</t>
    </rPh>
    <phoneticPr fontId="5"/>
  </si>
  <si>
    <t>営業品目</t>
    <rPh sb="0" eb="2">
      <t>エイギョウ</t>
    </rPh>
    <rPh sb="2" eb="4">
      <t>ヒンモク</t>
    </rPh>
    <phoneticPr fontId="5"/>
  </si>
  <si>
    <t>希望</t>
    <rPh sb="0" eb="2">
      <t>キボウ</t>
    </rPh>
    <phoneticPr fontId="6"/>
  </si>
  <si>
    <t>衣服・その他繊維製品類</t>
    <rPh sb="0" eb="2">
      <t>イフク</t>
    </rPh>
    <rPh sb="5" eb="6">
      <t>タ</t>
    </rPh>
    <rPh sb="6" eb="8">
      <t>センイ</t>
    </rPh>
    <rPh sb="8" eb="10">
      <t>セイヒン</t>
    </rPh>
    <rPh sb="10" eb="11">
      <t>ルイ</t>
    </rPh>
    <phoneticPr fontId="4"/>
  </si>
  <si>
    <t>ゴム・皮革・プラスチック製品類</t>
    <rPh sb="3" eb="4">
      <t>カワ</t>
    </rPh>
    <rPh sb="4" eb="5">
      <t>カワ</t>
    </rPh>
    <rPh sb="12" eb="14">
      <t>セイヒン</t>
    </rPh>
    <rPh sb="14" eb="15">
      <t>ルイ</t>
    </rPh>
    <phoneticPr fontId="4"/>
  </si>
  <si>
    <t>精密機器類</t>
    <rPh sb="0" eb="2">
      <t>セイミツ</t>
    </rPh>
    <rPh sb="2" eb="4">
      <t>キキ</t>
    </rPh>
    <rPh sb="4" eb="5">
      <t>ルイ</t>
    </rPh>
    <phoneticPr fontId="4"/>
  </si>
  <si>
    <t>窯業・土石製品類</t>
    <rPh sb="0" eb="1">
      <t>カマ</t>
    </rPh>
    <rPh sb="1" eb="2">
      <t>ギョウ</t>
    </rPh>
    <rPh sb="3" eb="5">
      <t>ドセキ</t>
    </rPh>
    <rPh sb="5" eb="7">
      <t>セイヒン</t>
    </rPh>
    <rPh sb="7" eb="8">
      <t>ルイ</t>
    </rPh>
    <phoneticPr fontId="4"/>
  </si>
  <si>
    <t>非鉄金属・金属製品類</t>
    <rPh sb="0" eb="1">
      <t>ヒ</t>
    </rPh>
    <rPh sb="1" eb="2">
      <t>テツ</t>
    </rPh>
    <rPh sb="2" eb="4">
      <t>キンゾク</t>
    </rPh>
    <rPh sb="5" eb="7">
      <t>キンゾク</t>
    </rPh>
    <rPh sb="7" eb="9">
      <t>セイヒン</t>
    </rPh>
    <rPh sb="9" eb="10">
      <t>ルイ</t>
    </rPh>
    <phoneticPr fontId="4"/>
  </si>
  <si>
    <t>事務用機器類</t>
    <rPh sb="0" eb="3">
      <t>ジムヨウ</t>
    </rPh>
    <rPh sb="3" eb="5">
      <t>キキ</t>
    </rPh>
    <rPh sb="5" eb="6">
      <t>ルイ</t>
    </rPh>
    <phoneticPr fontId="4"/>
  </si>
  <si>
    <t>フォーム印刷</t>
    <rPh sb="4" eb="6">
      <t>インサツ</t>
    </rPh>
    <phoneticPr fontId="4"/>
  </si>
  <si>
    <t>その他機器類</t>
    <rPh sb="2" eb="3">
      <t>タ</t>
    </rPh>
    <rPh sb="3" eb="6">
      <t>キキルイ</t>
    </rPh>
    <phoneticPr fontId="4"/>
  </si>
  <si>
    <t>その他印刷類</t>
    <rPh sb="2" eb="3">
      <t>タ</t>
    </rPh>
    <rPh sb="3" eb="5">
      <t>インサツ</t>
    </rPh>
    <rPh sb="5" eb="6">
      <t>ルイ</t>
    </rPh>
    <phoneticPr fontId="4"/>
  </si>
  <si>
    <t>図書類</t>
    <rPh sb="0" eb="2">
      <t>トショ</t>
    </rPh>
    <rPh sb="2" eb="3">
      <t>ルイ</t>
    </rPh>
    <phoneticPr fontId="4"/>
  </si>
  <si>
    <t>事務用品類</t>
    <rPh sb="0" eb="2">
      <t>ジム</t>
    </rPh>
    <rPh sb="2" eb="4">
      <t>ヨウヒン</t>
    </rPh>
    <rPh sb="4" eb="5">
      <t>ルイ</t>
    </rPh>
    <phoneticPr fontId="4"/>
  </si>
  <si>
    <t>電子出版物類</t>
    <rPh sb="0" eb="2">
      <t>デンシ</t>
    </rPh>
    <rPh sb="2" eb="4">
      <t>シュッパン</t>
    </rPh>
    <rPh sb="4" eb="5">
      <t>ブツ</t>
    </rPh>
    <rPh sb="5" eb="6">
      <t>ルイ</t>
    </rPh>
    <phoneticPr fontId="4"/>
  </si>
  <si>
    <t>土木・建設・建築材料</t>
    <rPh sb="0" eb="2">
      <t>ドボク</t>
    </rPh>
    <rPh sb="3" eb="5">
      <t>ケンセツ</t>
    </rPh>
    <rPh sb="6" eb="8">
      <t>ケンチク</t>
    </rPh>
    <rPh sb="8" eb="10">
      <t>ザイリョウ</t>
    </rPh>
    <phoneticPr fontId="4"/>
  </si>
  <si>
    <t>紙・紙加工品類</t>
    <rPh sb="0" eb="1">
      <t>カミ</t>
    </rPh>
    <rPh sb="2" eb="3">
      <t>カミ</t>
    </rPh>
    <rPh sb="3" eb="5">
      <t>カコウ</t>
    </rPh>
    <rPh sb="5" eb="6">
      <t>ヒン</t>
    </rPh>
    <rPh sb="6" eb="7">
      <t>ルイ</t>
    </rPh>
    <phoneticPr fontId="4"/>
  </si>
  <si>
    <t>車両類</t>
    <rPh sb="0" eb="2">
      <t>シャリョウ</t>
    </rPh>
    <rPh sb="2" eb="3">
      <t>ルイ</t>
    </rPh>
    <phoneticPr fontId="4"/>
  </si>
  <si>
    <t>警察用装備品類</t>
    <rPh sb="0" eb="3">
      <t>ケイサツヨウ</t>
    </rPh>
    <rPh sb="3" eb="6">
      <t>ソウビヒン</t>
    </rPh>
    <rPh sb="6" eb="7">
      <t>ルイ</t>
    </rPh>
    <phoneticPr fontId="4"/>
  </si>
  <si>
    <t>その他輸送・搬送機械器具類</t>
    <rPh sb="2" eb="3">
      <t>タ</t>
    </rPh>
    <rPh sb="3" eb="5">
      <t>ユソウ</t>
    </rPh>
    <rPh sb="6" eb="8">
      <t>ハンソウ</t>
    </rPh>
    <rPh sb="8" eb="10">
      <t>キカイ</t>
    </rPh>
    <rPh sb="10" eb="12">
      <t>キグ</t>
    </rPh>
    <rPh sb="12" eb="13">
      <t>ルイ</t>
    </rPh>
    <phoneticPr fontId="4"/>
  </si>
  <si>
    <t>防衛用装備品類</t>
    <rPh sb="0" eb="3">
      <t>ボウエイヨウ</t>
    </rPh>
    <rPh sb="3" eb="6">
      <t>ソウビヒン</t>
    </rPh>
    <rPh sb="6" eb="7">
      <t>ルイ</t>
    </rPh>
    <phoneticPr fontId="4"/>
  </si>
  <si>
    <t>船舶類</t>
    <rPh sb="0" eb="2">
      <t>センパク</t>
    </rPh>
    <rPh sb="2" eb="3">
      <t>ルイ</t>
    </rPh>
    <phoneticPr fontId="4"/>
  </si>
  <si>
    <t>燃料類</t>
    <rPh sb="0" eb="2">
      <t>ネンリョウ</t>
    </rPh>
    <rPh sb="2" eb="3">
      <t>ルイ</t>
    </rPh>
    <phoneticPr fontId="4"/>
  </si>
  <si>
    <t>一般・産業用機器類</t>
    <rPh sb="0" eb="2">
      <t>イッパン</t>
    </rPh>
    <rPh sb="3" eb="6">
      <t>サンギョウヨウ</t>
    </rPh>
    <rPh sb="6" eb="8">
      <t>キキ</t>
    </rPh>
    <rPh sb="8" eb="9">
      <t>ルイ</t>
    </rPh>
    <phoneticPr fontId="4"/>
  </si>
  <si>
    <t>電気・通信用機器類</t>
    <rPh sb="0" eb="2">
      <t>デンキ</t>
    </rPh>
    <rPh sb="3" eb="6">
      <t>ツウシンヨウ</t>
    </rPh>
    <rPh sb="6" eb="8">
      <t>キキ</t>
    </rPh>
    <rPh sb="8" eb="9">
      <t>ルイ</t>
    </rPh>
    <phoneticPr fontId="4"/>
  </si>
  <si>
    <t>物品の販売</t>
    <rPh sb="0" eb="2">
      <t>ブッピン</t>
    </rPh>
    <rPh sb="3" eb="5">
      <t>ハンバイ</t>
    </rPh>
    <phoneticPr fontId="5"/>
  </si>
  <si>
    <t>役務の提供等</t>
    <rPh sb="0" eb="2">
      <t>エキム</t>
    </rPh>
    <rPh sb="3" eb="5">
      <t>テイキョウ</t>
    </rPh>
    <rPh sb="5" eb="6">
      <t>トウ</t>
    </rPh>
    <phoneticPr fontId="5"/>
  </si>
  <si>
    <t>物品の買受け</t>
    <rPh sb="0" eb="2">
      <t>ブッピン</t>
    </rPh>
    <rPh sb="3" eb="5">
      <t>カイウケ</t>
    </rPh>
    <phoneticPr fontId="5"/>
  </si>
  <si>
    <t>家具・什器類</t>
    <rPh sb="0" eb="2">
      <t>カグ</t>
    </rPh>
    <rPh sb="3" eb="5">
      <t>ジュウキ</t>
    </rPh>
    <rPh sb="5" eb="6">
      <t>ルイ</t>
    </rPh>
    <phoneticPr fontId="4"/>
  </si>
  <si>
    <t>電子計算機類</t>
    <rPh sb="0" eb="2">
      <t>デンシ</t>
    </rPh>
    <rPh sb="2" eb="5">
      <t>ケイサンキ</t>
    </rPh>
    <rPh sb="5" eb="6">
      <t>ルイ</t>
    </rPh>
    <phoneticPr fontId="4"/>
  </si>
  <si>
    <t>造幣・印刷事業用原材料類</t>
    <rPh sb="0" eb="2">
      <t>ゾウヘイ</t>
    </rPh>
    <rPh sb="3" eb="5">
      <t>インサツ</t>
    </rPh>
    <rPh sb="5" eb="7">
      <t>ジギョウ</t>
    </rPh>
    <rPh sb="7" eb="8">
      <t>ヨウ</t>
    </rPh>
    <rPh sb="8" eb="11">
      <t>ゲンザイリョウ</t>
    </rPh>
    <rPh sb="11" eb="12">
      <t>ルイ</t>
    </rPh>
    <phoneticPr fontId="5"/>
  </si>
  <si>
    <t>造幣事業用金属工芸品類</t>
    <phoneticPr fontId="5"/>
  </si>
  <si>
    <t>医療用機器類</t>
    <rPh sb="0" eb="2">
      <t>イリョウ</t>
    </rPh>
    <rPh sb="2" eb="3">
      <t>ヨウ</t>
    </rPh>
    <rPh sb="3" eb="5">
      <t>キキ</t>
    </rPh>
    <rPh sb="5" eb="6">
      <t>ルイ</t>
    </rPh>
    <phoneticPr fontId="4"/>
  </si>
  <si>
    <t>医療品・医療用品類</t>
    <phoneticPr fontId="5"/>
  </si>
  <si>
    <t>具体品目</t>
    <rPh sb="0" eb="2">
      <t>グタイ</t>
    </rPh>
    <rPh sb="2" eb="4">
      <t>ヒンモク</t>
    </rPh>
    <phoneticPr fontId="5"/>
  </si>
  <si>
    <t>その他</t>
    <rPh sb="2" eb="3">
      <t>タ</t>
    </rPh>
    <phoneticPr fontId="4"/>
  </si>
  <si>
    <t>広告・宣伝</t>
  </si>
  <si>
    <t>写真・製図</t>
  </si>
  <si>
    <t>調査・研究</t>
  </si>
  <si>
    <t>情報処理</t>
  </si>
  <si>
    <t>翻訳・通訳・速記</t>
  </si>
  <si>
    <t>ソフトウェア開発</t>
  </si>
  <si>
    <t>会場等の借り上げ</t>
  </si>
  <si>
    <t>賃貸借</t>
  </si>
  <si>
    <t>建物管理等各種保守管理</t>
  </si>
  <si>
    <t>運送</t>
  </si>
  <si>
    <t>車両整備</t>
  </si>
  <si>
    <t>船舶整備</t>
  </si>
  <si>
    <t>電子出版</t>
  </si>
  <si>
    <t>防衛用装備品類の整備</t>
  </si>
  <si>
    <t>立木竹</t>
    <phoneticPr fontId="5"/>
  </si>
  <si>
    <t>和気町 入札参加資格審査申請書【物品・役務等】</t>
    <rPh sb="0" eb="3">
      <t>ワケチョウ</t>
    </rPh>
    <rPh sb="16" eb="18">
      <t>ブッピン</t>
    </rPh>
    <rPh sb="19" eb="21">
      <t>エキム</t>
    </rPh>
    <rPh sb="21" eb="22">
      <t>ナド</t>
    </rPh>
    <phoneticPr fontId="5"/>
  </si>
  <si>
    <t>例)10　現在までの営業年数を入力してください。創業から申請日まで（組織変更、合併等による期間の通算可）。
１年に満たない場合は0を入力してください。</t>
    <phoneticPr fontId="5"/>
  </si>
  <si>
    <t>例)株式会社鈴木組　正式名称で入力してください。</t>
    <rPh sb="10" eb="12">
      <t>セイシキ</t>
    </rPh>
    <rPh sb="12" eb="14">
      <t>メイショウ</t>
    </rPh>
    <rPh sb="15" eb="17">
      <t>ニュウリョク</t>
    </rPh>
    <phoneticPr fontId="5"/>
  </si>
  <si>
    <t>例)0000-00-0000　半角の数字とハイフンで入力してください。</t>
    <phoneticPr fontId="5"/>
  </si>
  <si>
    <t>例)カブシキガイシャスズキグミ　オカヤマエイギョウショ
正式名称を全角カタカナで入力してください。支店・営業所名は、１文字空けて入力してください。</t>
    <phoneticPr fontId="5"/>
  </si>
  <si>
    <t>例)株式会社鈴木組　岡山営業所
正式名称で入力してください。支店・営業所名は、１文字空けて入力してください。</t>
    <rPh sb="10" eb="12">
      <t>オカヤマ</t>
    </rPh>
    <phoneticPr fontId="5"/>
  </si>
  <si>
    <t>例)所長　正式名称で入力してください。</t>
    <rPh sb="10" eb="12">
      <t>ニュウリョク</t>
    </rPh>
    <phoneticPr fontId="5"/>
  </si>
  <si>
    <t>E.経営情報</t>
    <rPh sb="2" eb="4">
      <t>ケイエイ</t>
    </rPh>
    <rPh sb="4" eb="6">
      <t>ジョウホウ</t>
    </rPh>
    <phoneticPr fontId="5"/>
  </si>
  <si>
    <t>F.業種情報</t>
    <rPh sb="2" eb="4">
      <t>ギョウシュ</t>
    </rPh>
    <rPh sb="4" eb="6">
      <t>ジョウホウ</t>
    </rPh>
    <phoneticPr fontId="5"/>
  </si>
  <si>
    <t>登記、または住民票上の所在地と「(2)所在地」が一致しているかどうかを、リストから選択してください。</t>
    <rPh sb="0" eb="2">
      <t>トウキ</t>
    </rPh>
    <rPh sb="6" eb="9">
      <t>ジュウミンヒョウ</t>
    </rPh>
    <rPh sb="9" eb="10">
      <t>ジョウ</t>
    </rPh>
    <rPh sb="11" eb="14">
      <t>ショザイチ</t>
    </rPh>
    <rPh sb="19" eb="22">
      <t>ショザイチ</t>
    </rPh>
    <rPh sb="24" eb="26">
      <t>イッチ</t>
    </rPh>
    <rPh sb="41" eb="43">
      <t>センタク</t>
    </rPh>
    <phoneticPr fontId="5"/>
  </si>
  <si>
    <t>直前々年度分売上高</t>
    <rPh sb="0" eb="2">
      <t>チョクゼン</t>
    </rPh>
    <rPh sb="3" eb="5">
      <t>ネンド</t>
    </rPh>
    <rPh sb="5" eb="6">
      <t>ブン</t>
    </rPh>
    <rPh sb="6" eb="8">
      <t>ウリアゲ</t>
    </rPh>
    <rPh sb="8" eb="9">
      <t>タカ</t>
    </rPh>
    <phoneticPr fontId="6"/>
  </si>
  <si>
    <t>直前年度分売上高</t>
    <rPh sb="0" eb="2">
      <t>チョクゼン</t>
    </rPh>
    <rPh sb="2" eb="4">
      <t>ネンド</t>
    </rPh>
    <rPh sb="4" eb="5">
      <t>ブン</t>
    </rPh>
    <rPh sb="5" eb="7">
      <t>ウリアゲ</t>
    </rPh>
    <rPh sb="7" eb="8">
      <t>タカ</t>
    </rPh>
    <phoneticPr fontId="6"/>
  </si>
  <si>
    <t>常勤職員の数</t>
    <rPh sb="0" eb="2">
      <t>ジョウキン</t>
    </rPh>
    <rPh sb="2" eb="4">
      <t>ショクイン</t>
    </rPh>
    <rPh sb="5" eb="6">
      <t>カズ</t>
    </rPh>
    <phoneticPr fontId="6"/>
  </si>
  <si>
    <t>技術職員</t>
    <phoneticPr fontId="5"/>
  </si>
  <si>
    <t>事務職員</t>
    <phoneticPr fontId="5"/>
  </si>
  <si>
    <t>その他職員</t>
    <rPh sb="2" eb="3">
      <t>タ</t>
    </rPh>
    <rPh sb="3" eb="5">
      <t>ショクイン</t>
    </rPh>
    <phoneticPr fontId="6"/>
  </si>
  <si>
    <t>合計</t>
    <rPh sb="0" eb="2">
      <t>ゴウケイ</t>
    </rPh>
    <phoneticPr fontId="6"/>
  </si>
  <si>
    <r>
      <t>役職員等</t>
    </r>
    <r>
      <rPr>
        <sz val="11"/>
        <color rgb="FFFF0000"/>
        <rFont val="ＭＳ ゴシック"/>
        <family val="3"/>
        <charset val="128"/>
      </rPr>
      <t>*1</t>
    </r>
    <rPh sb="0" eb="3">
      <t>ヤクショクイン</t>
    </rPh>
    <rPh sb="3" eb="4">
      <t>トウ</t>
    </rPh>
    <phoneticPr fontId="5"/>
  </si>
  <si>
    <t>*1「役職員等」は「合計」の内数です。</t>
  </si>
  <si>
    <t>参加を希望する場合、希望欄にリストから「○」を選択し、具体品目を入力してください。
「その他」を希望する場合、具体品目欄を入力してください。</t>
    <rPh sb="0" eb="2">
      <t>サンカ</t>
    </rPh>
    <rPh sb="3" eb="5">
      <t>キボウ</t>
    </rPh>
    <rPh sb="7" eb="9">
      <t>バアイ</t>
    </rPh>
    <rPh sb="10" eb="12">
      <t>キボウ</t>
    </rPh>
    <rPh sb="12" eb="13">
      <t>ラン</t>
    </rPh>
    <rPh sb="23" eb="25">
      <t>センタク</t>
    </rPh>
    <rPh sb="27" eb="29">
      <t>グタイ</t>
    </rPh>
    <rPh sb="29" eb="31">
      <t>ヒンモク</t>
    </rPh>
    <rPh sb="32" eb="34">
      <t>ニュウリョク</t>
    </rPh>
    <rPh sb="45" eb="46">
      <t>タ</t>
    </rPh>
    <rPh sb="48" eb="50">
      <t>キボウ</t>
    </rPh>
    <rPh sb="52" eb="54">
      <t>バアイ</t>
    </rPh>
    <rPh sb="55" eb="57">
      <t>グタイ</t>
    </rPh>
    <rPh sb="57" eb="59">
      <t>ヒンモク</t>
    </rPh>
    <rPh sb="59" eb="60">
      <t>ラン</t>
    </rPh>
    <rPh sb="61" eb="63">
      <t>ニュウリョク</t>
    </rPh>
    <phoneticPr fontId="5"/>
  </si>
  <si>
    <t>例)1000001　「-（ハイフン）」を使わず7桁の数字のみで入力してください。</t>
    <phoneticPr fontId="5"/>
  </si>
  <si>
    <t>例)カブシキガイシャスズキグミ　正式名称を全角カタカナで入力してください。</t>
    <phoneticPr fontId="5"/>
  </si>
  <si>
    <t>例)平成15、嘉永元　創業年を入力してください。</t>
    <rPh sb="0" eb="1">
      <t>レイ</t>
    </rPh>
    <rPh sb="2" eb="4">
      <t>ヘイセイ</t>
    </rPh>
    <rPh sb="7" eb="9">
      <t>カエイ</t>
    </rPh>
    <rPh sb="9" eb="10">
      <t>ゲン</t>
    </rPh>
    <phoneticPr fontId="5"/>
  </si>
  <si>
    <t>和気町で行われる物品・役務等に係る競争に参加する資格の審査を申請します。</t>
    <rPh sb="0" eb="3">
      <t>ワケチョウ</t>
    </rPh>
    <rPh sb="4" eb="5">
      <t>オコナ</t>
    </rPh>
    <rPh sb="8" eb="10">
      <t>ブッピン</t>
    </rPh>
    <rPh sb="11" eb="13">
      <t>エキム</t>
    </rPh>
    <rPh sb="13" eb="14">
      <t>トウ</t>
    </rPh>
    <rPh sb="15" eb="16">
      <t>カカ</t>
    </rPh>
    <rPh sb="17" eb="19">
      <t>キョウソウ</t>
    </rPh>
    <rPh sb="20" eb="22">
      <t>サンカ</t>
    </rPh>
    <rPh sb="24" eb="26">
      <t>シカク</t>
    </rPh>
    <rPh sb="27" eb="29">
      <t>シンサ</t>
    </rPh>
    <rPh sb="30" eb="32">
      <t>シンセイ</t>
    </rPh>
    <phoneticPr fontId="5"/>
  </si>
  <si>
    <t>33_和気町</t>
  </si>
  <si>
    <t xml:space="preserve"> 背景色が水色、またはピンク色の項目を入力してください。ピンク色は必須項目です。（正しく入力できていない場合もピンク色になります）</t>
    <rPh sb="1" eb="4">
      <t>ハイケイショク</t>
    </rPh>
    <rPh sb="5" eb="7">
      <t>ミズイロ</t>
    </rPh>
    <rPh sb="14" eb="15">
      <t>イロ</t>
    </rPh>
    <rPh sb="16" eb="18">
      <t>コウモク</t>
    </rPh>
    <rPh sb="19" eb="21">
      <t>ニュウリョク</t>
    </rPh>
    <rPh sb="31" eb="32">
      <t>イロ</t>
    </rPh>
    <rPh sb="33" eb="35">
      <t>ヒッス</t>
    </rPh>
    <rPh sb="35" eb="37">
      <t>コウモク</t>
    </rPh>
    <phoneticPr fontId="5"/>
  </si>
  <si>
    <t>例)2025/4/1、R7/4/1</t>
    <phoneticPr fontId="5"/>
  </si>
  <si>
    <t>例)2025/4/1</t>
    <phoneticPr fontId="5"/>
  </si>
  <si>
    <t>Ver.8.0.1</t>
    <phoneticPr fontId="5"/>
  </si>
  <si>
    <t>8.0.1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</si>
</sst>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&quot;¥&quot;#,##0_);[Red]\(&quot;¥&quot;#,##0\)"/>
    <numFmt numFmtId="177" formatCode="ggge&quot;年&quot;m&quot;月&quot;d&quot;日&quot;"/>
    <numFmt numFmtId="178" formatCode="&quot;Ver.&quot;yyyymmdd"/>
    <numFmt numFmtId="179" formatCode="\(#\)"/>
    <numFmt numFmtId="180" formatCode="000\-0000"/>
    <numFmt numFmtId="181" formatCode="#,##0_ ;[Red]\-#,##0\ "/>
    <numFmt numFmtId="182" formatCode="#,##0_ "/>
    <numFmt numFmtId="183" formatCode="0_);[Red]\(0\)"/>
    <numFmt numFmtId="184" formatCode="0000000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9C0006"/>
      <name val="ＭＳ Ｐ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i/>
      <sz val="11"/>
      <color theme="1"/>
      <name val="ＭＳ ゴシック"/>
      <family val="3"/>
      <charset val="128"/>
    </font>
    <font>
      <sz val="10"/>
      <color rgb="FF0D0D0D"/>
      <name val="ＭＳ ゴシック"/>
      <family val="3"/>
      <charset val="128"/>
    </font>
    <font>
      <sz val="10"/>
      <color theme="1" tint="4.9989318521683403E-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EDFC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176" fontId="10" fillId="0" borderId="0" applyFont="0" applyFill="0" applyBorder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3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27">
    <xf numFmtId="0" fontId="0" fillId="0" borderId="0" xfId="0">
      <alignment vertical="center"/>
    </xf>
    <xf numFmtId="0" fontId="4" fillId="0" borderId="0" xfId="1" applyFont="1" applyFill="1" applyAlignment="1" applyProtection="1">
      <alignment horizontal="center" vertical="center"/>
    </xf>
    <xf numFmtId="49" fontId="21" fillId="2" borderId="12" xfId="3" applyNumberFormat="1" applyFont="1" applyFill="1" applyBorder="1" applyAlignment="1" applyProtection="1">
      <alignment horizontal="center" vertical="center"/>
      <protection locked="0"/>
    </xf>
    <xf numFmtId="49" fontId="21" fillId="2" borderId="26" xfId="3" applyNumberFormat="1" applyFont="1" applyFill="1" applyBorder="1" applyAlignment="1" applyProtection="1">
      <alignment horizontal="center" vertical="center"/>
      <protection locked="0"/>
    </xf>
    <xf numFmtId="49" fontId="21" fillId="2" borderId="29" xfId="3" applyNumberFormat="1" applyFont="1" applyFill="1" applyBorder="1" applyAlignment="1" applyProtection="1">
      <alignment horizontal="center" vertical="center"/>
      <protection locked="0"/>
    </xf>
    <xf numFmtId="49" fontId="21" fillId="2" borderId="10" xfId="3" applyNumberFormat="1" applyFont="1" applyFill="1" applyBorder="1" applyAlignment="1" applyProtection="1">
      <alignment horizontal="center" vertical="center"/>
      <protection locked="0"/>
    </xf>
    <xf numFmtId="49" fontId="21" fillId="2" borderId="0" xfId="0" applyNumberFormat="1" applyFont="1" applyFill="1" applyAlignment="1" applyProtection="1">
      <alignment horizontal="left" vertical="center"/>
      <protection locked="0"/>
    </xf>
    <xf numFmtId="0" fontId="21" fillId="2" borderId="0" xfId="0" applyFont="1" applyFill="1" applyAlignment="1" applyProtection="1">
      <alignment horizontal="left" vertical="center"/>
      <protection locked="0"/>
    </xf>
    <xf numFmtId="184" fontId="21" fillId="2" borderId="0" xfId="0" applyNumberFormat="1" applyFont="1" applyFill="1" applyAlignment="1" applyProtection="1">
      <alignment horizontal="left" vertical="center"/>
      <protection locked="0"/>
    </xf>
    <xf numFmtId="180" fontId="21" fillId="2" borderId="0" xfId="0" applyNumberFormat="1" applyFont="1" applyFill="1" applyAlignment="1" applyProtection="1">
      <alignment horizontal="left" vertical="center"/>
      <protection locked="0"/>
    </xf>
    <xf numFmtId="38" fontId="21" fillId="2" borderId="47" xfId="2" applyNumberFormat="1" applyFont="1" applyFill="1" applyBorder="1" applyAlignment="1" applyProtection="1">
      <alignment horizontal="right" vertical="center"/>
      <protection locked="0"/>
    </xf>
    <xf numFmtId="38" fontId="21" fillId="2" borderId="23" xfId="2" applyNumberFormat="1" applyFont="1" applyFill="1" applyBorder="1" applyAlignment="1" applyProtection="1">
      <alignment horizontal="right" vertical="center"/>
      <protection locked="0"/>
    </xf>
    <xf numFmtId="49" fontId="21" fillId="2" borderId="23" xfId="2" applyNumberFormat="1" applyFont="1" applyFill="1" applyBorder="1" applyAlignment="1" applyProtection="1">
      <alignment horizontal="right" vertical="center"/>
      <protection locked="0"/>
    </xf>
    <xf numFmtId="38" fontId="21" fillId="2" borderId="48" xfId="2" applyNumberFormat="1" applyFont="1" applyFill="1" applyBorder="1" applyAlignment="1" applyProtection="1">
      <alignment horizontal="right" vertical="center"/>
      <protection locked="0"/>
    </xf>
    <xf numFmtId="38" fontId="21" fillId="2" borderId="37" xfId="2" applyNumberFormat="1" applyFont="1" applyFill="1" applyBorder="1" applyAlignment="1" applyProtection="1">
      <alignment horizontal="right" vertical="center"/>
      <protection locked="0"/>
    </xf>
    <xf numFmtId="38" fontId="21" fillId="2" borderId="38" xfId="2" applyNumberFormat="1" applyFont="1" applyFill="1" applyBorder="1" applyAlignment="1" applyProtection="1">
      <alignment horizontal="right" vertical="center"/>
      <protection locked="0"/>
    </xf>
    <xf numFmtId="49" fontId="21" fillId="2" borderId="38" xfId="2" applyNumberFormat="1" applyFont="1" applyFill="1" applyBorder="1" applyAlignment="1" applyProtection="1">
      <alignment horizontal="right" vertical="center"/>
      <protection locked="0"/>
    </xf>
    <xf numFmtId="38" fontId="21" fillId="2" borderId="39" xfId="2" applyNumberFormat="1" applyFont="1" applyFill="1" applyBorder="1" applyAlignment="1" applyProtection="1">
      <alignment horizontal="right" vertical="center"/>
      <protection locked="0"/>
    </xf>
    <xf numFmtId="49" fontId="21" fillId="2" borderId="0" xfId="0" applyNumberFormat="1" applyFont="1" applyFill="1" applyAlignment="1" applyProtection="1">
      <alignment horizontal="left" vertical="center" shrinkToFit="1"/>
      <protection locked="0"/>
    </xf>
    <xf numFmtId="14" fontId="21" fillId="2" borderId="0" xfId="0" applyNumberFormat="1" applyFont="1" applyFill="1" applyAlignment="1" applyProtection="1">
      <alignment horizontal="left" vertical="center"/>
      <protection locked="0"/>
    </xf>
    <xf numFmtId="177" fontId="21" fillId="2" borderId="0" xfId="0" applyNumberFormat="1" applyFont="1" applyFill="1" applyAlignment="1" applyProtection="1">
      <alignment horizontal="left" vertical="center"/>
      <protection locked="0"/>
    </xf>
    <xf numFmtId="38" fontId="21" fillId="2" borderId="0" xfId="0" applyNumberFormat="1" applyFont="1" applyFill="1" applyAlignment="1" applyProtection="1">
      <alignment horizontal="right" vertical="center"/>
      <protection locked="0"/>
    </xf>
    <xf numFmtId="49" fontId="21" fillId="2" borderId="0" xfId="0" applyNumberFormat="1" applyFont="1" applyFill="1" applyAlignment="1" applyProtection="1">
      <alignment horizontal="right" vertical="center"/>
      <protection locked="0"/>
    </xf>
    <xf numFmtId="182" fontId="21" fillId="2" borderId="23" xfId="2" applyNumberFormat="1" applyFont="1" applyFill="1" applyBorder="1" applyAlignment="1" applyProtection="1">
      <alignment horizontal="right" vertical="center"/>
      <protection locked="0"/>
    </xf>
    <xf numFmtId="182" fontId="21" fillId="2" borderId="48" xfId="2" applyNumberFormat="1" applyFont="1" applyFill="1" applyBorder="1" applyAlignment="1" applyProtection="1">
      <alignment horizontal="right" vertical="center"/>
      <protection locked="0"/>
    </xf>
    <xf numFmtId="38" fontId="21" fillId="2" borderId="36" xfId="2" applyNumberFormat="1" applyFont="1" applyFill="1" applyBorder="1" applyAlignment="1" applyProtection="1">
      <alignment horizontal="right" vertical="center"/>
      <protection locked="0"/>
    </xf>
    <xf numFmtId="182" fontId="21" fillId="2" borderId="19" xfId="2" applyNumberFormat="1" applyFont="1" applyFill="1" applyBorder="1" applyAlignment="1" applyProtection="1">
      <alignment horizontal="right" vertical="center"/>
      <protection locked="0"/>
    </xf>
    <xf numFmtId="182" fontId="21" fillId="2" borderId="22" xfId="2" applyNumberFormat="1" applyFont="1" applyFill="1" applyBorder="1" applyAlignment="1" applyProtection="1">
      <alignment horizontal="right" vertical="center"/>
      <protection locked="0"/>
    </xf>
    <xf numFmtId="38" fontId="21" fillId="2" borderId="49" xfId="2" applyNumberFormat="1" applyFont="1" applyFill="1" applyBorder="1" applyAlignment="1" applyProtection="1">
      <alignment horizontal="right" vertical="center"/>
      <protection locked="0"/>
    </xf>
    <xf numFmtId="182" fontId="21" fillId="2" borderId="21" xfId="2" applyNumberFormat="1" applyFont="1" applyFill="1" applyBorder="1" applyAlignment="1" applyProtection="1">
      <alignment horizontal="right" vertical="center"/>
      <protection locked="0"/>
    </xf>
    <xf numFmtId="182" fontId="21" fillId="2" borderId="20" xfId="2" applyNumberFormat="1" applyFont="1" applyFill="1" applyBorder="1" applyAlignment="1" applyProtection="1">
      <alignment horizontal="right" vertical="center"/>
      <protection locked="0"/>
    </xf>
    <xf numFmtId="49" fontId="21" fillId="2" borderId="12" xfId="3" applyNumberFormat="1" applyFont="1" applyFill="1" applyBorder="1" applyAlignment="1" applyProtection="1">
      <alignment horizontal="left" vertical="center"/>
      <protection locked="0"/>
    </xf>
    <xf numFmtId="0" fontId="21" fillId="2" borderId="19" xfId="3" applyFont="1" applyFill="1" applyBorder="1" applyAlignment="1" applyProtection="1">
      <alignment horizontal="left" vertical="center"/>
      <protection locked="0"/>
    </xf>
    <xf numFmtId="49" fontId="21" fillId="2" borderId="22" xfId="3" applyNumberFormat="1" applyFont="1" applyFill="1" applyBorder="1" applyAlignment="1" applyProtection="1">
      <alignment horizontal="left" vertical="center"/>
      <protection locked="0"/>
    </xf>
    <xf numFmtId="14" fontId="21" fillId="2" borderId="0" xfId="0" applyNumberFormat="1" applyFont="1" applyFill="1" applyAlignment="1" applyProtection="1">
      <alignment horizontal="right" vertical="center"/>
      <protection locked="0"/>
    </xf>
    <xf numFmtId="38" fontId="21" fillId="2" borderId="19" xfId="2" applyNumberFormat="1" applyFont="1" applyFill="1" applyBorder="1" applyAlignment="1" applyProtection="1">
      <alignment horizontal="right" vertical="center"/>
      <protection locked="0"/>
    </xf>
    <xf numFmtId="49" fontId="21" fillId="2" borderId="19" xfId="2" applyNumberFormat="1" applyFont="1" applyFill="1" applyBorder="1" applyAlignment="1" applyProtection="1">
      <alignment horizontal="right" vertical="center"/>
      <protection locked="0"/>
    </xf>
    <xf numFmtId="38" fontId="21" fillId="2" borderId="22" xfId="2" applyNumberFormat="1" applyFont="1" applyFill="1" applyBorder="1" applyAlignment="1" applyProtection="1">
      <alignment horizontal="right" vertical="center"/>
      <protection locked="0"/>
    </xf>
    <xf numFmtId="49" fontId="21" fillId="2" borderId="13" xfId="3" applyNumberFormat="1" applyFont="1" applyFill="1" applyBorder="1" applyAlignment="1" applyProtection="1">
      <alignment horizontal="left" vertical="center"/>
      <protection locked="0"/>
    </xf>
    <xf numFmtId="0" fontId="21" fillId="2" borderId="21" xfId="3" applyFont="1" applyFill="1" applyBorder="1" applyAlignment="1" applyProtection="1">
      <alignment horizontal="left" vertical="center"/>
      <protection locked="0"/>
    </xf>
    <xf numFmtId="49" fontId="21" fillId="2" borderId="20" xfId="3" applyNumberFormat="1" applyFont="1" applyFill="1" applyBorder="1" applyAlignment="1" applyProtection="1">
      <alignment horizontal="left" vertical="center"/>
      <protection locked="0"/>
    </xf>
    <xf numFmtId="49" fontId="21" fillId="2" borderId="44" xfId="3" applyNumberFormat="1" applyFont="1" applyFill="1" applyBorder="1" applyAlignment="1" applyProtection="1">
      <alignment horizontal="left" vertical="center"/>
      <protection locked="0"/>
    </xf>
    <xf numFmtId="0" fontId="21" fillId="2" borderId="23" xfId="3" applyFont="1" applyFill="1" applyBorder="1" applyAlignment="1" applyProtection="1">
      <alignment horizontal="left" vertical="center"/>
      <protection locked="0"/>
    </xf>
    <xf numFmtId="49" fontId="21" fillId="2" borderId="48" xfId="3" applyNumberFormat="1" applyFont="1" applyFill="1" applyBorder="1" applyAlignment="1" applyProtection="1">
      <alignment horizontal="left" vertical="center"/>
      <protection locked="0"/>
    </xf>
    <xf numFmtId="0" fontId="21" fillId="2" borderId="22" xfId="3" applyFont="1" applyFill="1" applyBorder="1" applyAlignment="1" applyProtection="1">
      <alignment horizontal="left" vertical="center"/>
      <protection locked="0"/>
    </xf>
    <xf numFmtId="0" fontId="4" fillId="0" borderId="0" xfId="7" applyFont="1" applyProtection="1">
      <alignment vertical="center"/>
    </xf>
    <xf numFmtId="0" fontId="8" fillId="0" borderId="0" xfId="3" applyFont="1" applyProtection="1">
      <alignment vertical="center"/>
    </xf>
    <xf numFmtId="0" fontId="4" fillId="0" borderId="0" xfId="3" applyFont="1" applyProtection="1">
      <alignment vertical="center"/>
    </xf>
    <xf numFmtId="178" fontId="7" fillId="0" borderId="0" xfId="3" applyNumberFormat="1" applyFont="1" applyAlignment="1" applyProtection="1">
      <alignment horizontal="right" vertical="top"/>
    </xf>
    <xf numFmtId="178" fontId="4" fillId="0" borderId="0" xfId="2" applyNumberFormat="1" applyFont="1" applyAlignment="1" applyProtection="1">
      <alignment vertical="top"/>
    </xf>
    <xf numFmtId="0" fontId="13" fillId="0" borderId="0" xfId="3" applyFont="1" applyProtection="1">
      <alignment vertical="center"/>
    </xf>
    <xf numFmtId="0" fontId="4" fillId="0" borderId="0" xfId="3" applyFont="1" applyAlignment="1" applyProtection="1">
      <alignment horizontal="right" vertical="top"/>
    </xf>
    <xf numFmtId="0" fontId="4" fillId="0" borderId="0" xfId="2" applyFont="1" applyProtection="1">
      <alignment vertical="center"/>
    </xf>
    <xf numFmtId="0" fontId="21" fillId="0" borderId="3" xfId="3" applyFont="1" applyBorder="1" applyProtection="1">
      <alignment vertical="center"/>
    </xf>
    <xf numFmtId="0" fontId="21" fillId="0" borderId="4" xfId="3" applyFont="1" applyBorder="1" applyProtection="1">
      <alignment vertical="center"/>
    </xf>
    <xf numFmtId="0" fontId="21" fillId="0" borderId="6" xfId="3" applyFont="1" applyBorder="1" applyProtection="1">
      <alignment vertical="center"/>
    </xf>
    <xf numFmtId="0" fontId="22" fillId="0" borderId="7" xfId="3" applyFont="1" applyBorder="1" applyProtection="1">
      <alignment vertical="center"/>
    </xf>
    <xf numFmtId="0" fontId="21" fillId="0" borderId="0" xfId="3" applyFont="1" applyProtection="1">
      <alignment vertical="center"/>
    </xf>
    <xf numFmtId="0" fontId="21" fillId="0" borderId="8" xfId="3" applyFont="1" applyBorder="1" applyProtection="1">
      <alignment vertical="center"/>
    </xf>
    <xf numFmtId="0" fontId="21" fillId="0" borderId="7" xfId="3" applyFont="1" applyBorder="1" applyProtection="1">
      <alignment vertical="center"/>
    </xf>
    <xf numFmtId="0" fontId="21" fillId="0" borderId="5" xfId="3" applyFont="1" applyBorder="1" applyProtection="1">
      <alignment vertical="center"/>
    </xf>
    <xf numFmtId="0" fontId="21" fillId="0" borderId="1" xfId="3" applyFont="1" applyBorder="1" applyProtection="1">
      <alignment vertical="center"/>
    </xf>
    <xf numFmtId="0" fontId="21" fillId="0" borderId="2" xfId="3" applyFont="1" applyBorder="1" applyProtection="1">
      <alignment vertical="center"/>
    </xf>
    <xf numFmtId="0" fontId="16" fillId="0" borderId="3" xfId="0" applyFont="1" applyBorder="1" applyAlignment="1" applyProtection="1">
      <alignment horizontal="center" vertical="center"/>
    </xf>
    <xf numFmtId="0" fontId="16" fillId="0" borderId="4" xfId="0" applyFont="1" applyBorder="1" applyAlignment="1" applyProtection="1">
      <alignment horizontal="center" vertical="center"/>
    </xf>
    <xf numFmtId="0" fontId="16" fillId="0" borderId="6" xfId="0" applyFont="1" applyBorder="1" applyAlignment="1" applyProtection="1">
      <alignment horizontal="center" vertical="center"/>
    </xf>
    <xf numFmtId="0" fontId="16" fillId="0" borderId="7" xfId="0" applyFont="1" applyBorder="1" applyProtection="1">
      <alignment vertical="center"/>
    </xf>
    <xf numFmtId="0" fontId="16" fillId="0" borderId="0" xfId="0" applyFont="1" applyProtection="1">
      <alignment vertical="center"/>
    </xf>
    <xf numFmtId="0" fontId="16" fillId="0" borderId="0" xfId="0" applyFont="1" applyProtection="1">
      <alignment vertical="center"/>
    </xf>
    <xf numFmtId="0" fontId="4" fillId="0" borderId="4" xfId="0" applyFont="1" applyBorder="1" applyProtection="1">
      <alignment vertical="center"/>
    </xf>
    <xf numFmtId="0" fontId="4" fillId="0" borderId="6" xfId="0" applyFont="1" applyBorder="1" applyProtection="1">
      <alignment vertical="center"/>
    </xf>
    <xf numFmtId="0" fontId="4" fillId="0" borderId="0" xfId="0" applyFont="1" applyProtection="1">
      <alignment vertical="center"/>
    </xf>
    <xf numFmtId="0" fontId="4" fillId="0" borderId="8" xfId="0" applyFont="1" applyBorder="1" applyProtection="1">
      <alignment vertical="center"/>
    </xf>
    <xf numFmtId="179" fontId="4" fillId="0" borderId="7" xfId="0" applyNumberFormat="1" applyFont="1" applyBorder="1" applyProtection="1">
      <alignment vertical="center"/>
    </xf>
    <xf numFmtId="179" fontId="4" fillId="0" borderId="0" xfId="0" applyNumberFormat="1" applyFont="1" applyProtection="1">
      <alignment vertical="center"/>
    </xf>
    <xf numFmtId="0" fontId="4" fillId="0" borderId="0" xfId="3" applyFont="1" applyProtection="1">
      <alignment vertical="center"/>
    </xf>
    <xf numFmtId="0" fontId="4" fillId="0" borderId="0" xfId="0" applyFont="1" applyProtection="1">
      <alignment vertical="center"/>
    </xf>
    <xf numFmtId="0" fontId="19" fillId="0" borderId="0" xfId="0" applyFont="1" applyAlignment="1" applyProtection="1">
      <alignment horizontal="right" vertical="top"/>
    </xf>
    <xf numFmtId="0" fontId="20" fillId="0" borderId="0" xfId="0" applyFont="1" applyAlignment="1" applyProtection="1">
      <alignment vertical="top"/>
    </xf>
    <xf numFmtId="0" fontId="14" fillId="0" borderId="0" xfId="0" applyFont="1" applyAlignment="1" applyProtection="1">
      <alignment vertical="top"/>
    </xf>
    <xf numFmtId="0" fontId="19" fillId="0" borderId="0" xfId="0" applyFont="1" applyAlignment="1" applyProtection="1">
      <alignment vertical="top"/>
    </xf>
    <xf numFmtId="0" fontId="4" fillId="0" borderId="7" xfId="0" applyFont="1" applyBorder="1" applyProtection="1">
      <alignment vertical="center"/>
    </xf>
    <xf numFmtId="0" fontId="4" fillId="0" borderId="8" xfId="0" applyFont="1" applyBorder="1" applyAlignment="1" applyProtection="1">
      <alignment vertical="top"/>
    </xf>
    <xf numFmtId="49" fontId="19" fillId="0" borderId="0" xfId="0" applyNumberFormat="1" applyFont="1" applyAlignment="1" applyProtection="1">
      <alignment horizontal="right" vertical="top"/>
    </xf>
    <xf numFmtId="0" fontId="4" fillId="0" borderId="0" xfId="0" applyFont="1" applyAlignment="1" applyProtection="1">
      <alignment horizontal="left" vertical="center"/>
    </xf>
    <xf numFmtId="180" fontId="19" fillId="0" borderId="0" xfId="0" applyNumberFormat="1" applyFont="1" applyAlignment="1" applyProtection="1">
      <alignment horizontal="right" vertical="top"/>
    </xf>
    <xf numFmtId="49" fontId="4" fillId="0" borderId="0" xfId="0" applyNumberFormat="1" applyFont="1" applyAlignment="1" applyProtection="1">
      <alignment horizontal="center" vertical="center"/>
    </xf>
    <xf numFmtId="49" fontId="4" fillId="0" borderId="0" xfId="0" applyNumberFormat="1" applyFont="1" applyProtection="1">
      <alignment vertical="center"/>
    </xf>
    <xf numFmtId="49" fontId="4" fillId="0" borderId="8" xfId="0" applyNumberFormat="1" applyFont="1" applyBorder="1" applyProtection="1">
      <alignment vertical="center"/>
    </xf>
    <xf numFmtId="0" fontId="4" fillId="0" borderId="0" xfId="0" applyFont="1" applyAlignment="1" applyProtection="1">
      <alignment vertical="top"/>
    </xf>
    <xf numFmtId="0" fontId="4" fillId="0" borderId="5" xfId="0" applyFont="1" applyBorder="1" applyProtection="1">
      <alignment vertical="center"/>
    </xf>
    <xf numFmtId="0" fontId="4" fillId="0" borderId="1" xfId="0" applyFont="1" applyBorder="1" applyProtection="1">
      <alignment vertical="center"/>
    </xf>
    <xf numFmtId="0" fontId="4" fillId="0" borderId="1" xfId="0" applyFont="1" applyBorder="1" applyProtection="1">
      <alignment vertical="center"/>
    </xf>
    <xf numFmtId="0" fontId="4" fillId="0" borderId="1" xfId="0" applyFont="1" applyBorder="1" applyAlignment="1" applyProtection="1">
      <alignment vertical="top"/>
    </xf>
    <xf numFmtId="0" fontId="4" fillId="0" borderId="2" xfId="0" applyFont="1" applyBorder="1" applyProtection="1">
      <alignment vertical="center"/>
    </xf>
    <xf numFmtId="180" fontId="4" fillId="0" borderId="0" xfId="0" applyNumberFormat="1" applyFont="1" applyAlignment="1" applyProtection="1">
      <alignment vertical="top"/>
    </xf>
    <xf numFmtId="0" fontId="16" fillId="0" borderId="3" xfId="0" applyFont="1" applyBorder="1" applyAlignment="1" applyProtection="1">
      <alignment horizontal="left" vertical="center" indent="1"/>
    </xf>
    <xf numFmtId="0" fontId="16" fillId="0" borderId="4" xfId="0" applyFont="1" applyBorder="1" applyAlignment="1" applyProtection="1">
      <alignment horizontal="left" vertical="center" indent="1"/>
    </xf>
    <xf numFmtId="0" fontId="16" fillId="0" borderId="6" xfId="0" applyFont="1" applyBorder="1" applyAlignment="1" applyProtection="1">
      <alignment horizontal="left" vertical="center" indent="1"/>
    </xf>
    <xf numFmtId="49" fontId="4" fillId="0" borderId="4" xfId="0" applyNumberFormat="1" applyFont="1" applyBorder="1" applyProtection="1">
      <alignment vertical="center"/>
    </xf>
    <xf numFmtId="0" fontId="14" fillId="0" borderId="0" xfId="0" applyFo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8" xfId="0" applyFont="1" applyBorder="1" applyAlignment="1" applyProtection="1">
      <alignment horizontal="left" vertical="center"/>
    </xf>
    <xf numFmtId="49" fontId="4" fillId="0" borderId="0" xfId="0" applyNumberFormat="1" applyFont="1" applyAlignment="1" applyProtection="1">
      <alignment horizontal="right" vertical="top"/>
    </xf>
    <xf numFmtId="0" fontId="19" fillId="0" borderId="0" xfId="0" applyFont="1" applyAlignment="1" applyProtection="1">
      <alignment vertical="top" wrapText="1"/>
    </xf>
    <xf numFmtId="0" fontId="14" fillId="0" borderId="0" xfId="0" applyFont="1" applyAlignment="1" applyProtection="1">
      <alignment vertical="top"/>
    </xf>
    <xf numFmtId="177" fontId="19" fillId="0" borderId="0" xfId="0" applyNumberFormat="1" applyFont="1" applyAlignment="1" applyProtection="1">
      <alignment horizontal="right" vertical="top"/>
    </xf>
    <xf numFmtId="0" fontId="14" fillId="0" borderId="0" xfId="0" applyFont="1" applyAlignment="1" applyProtection="1">
      <alignment vertical="top" wrapText="1"/>
    </xf>
    <xf numFmtId="0" fontId="18" fillId="0" borderId="0" xfId="0" applyFont="1" applyProtection="1">
      <alignment vertical="center"/>
    </xf>
    <xf numFmtId="49" fontId="4" fillId="0" borderId="0" xfId="0" applyNumberFormat="1" applyFont="1" applyAlignment="1" applyProtection="1">
      <alignment vertical="top"/>
    </xf>
    <xf numFmtId="0" fontId="17" fillId="0" borderId="7" xfId="0" applyFont="1" applyBorder="1" applyProtection="1">
      <alignment vertical="center"/>
    </xf>
    <xf numFmtId="0" fontId="17" fillId="0" borderId="0" xfId="0" applyFont="1" applyProtection="1">
      <alignment vertical="center"/>
    </xf>
    <xf numFmtId="0" fontId="19" fillId="0" borderId="0" xfId="0" applyFont="1" applyAlignment="1" applyProtection="1">
      <alignment vertical="center" wrapText="1"/>
    </xf>
    <xf numFmtId="0" fontId="14" fillId="0" borderId="0" xfId="0" applyFont="1" applyProtection="1">
      <alignment vertical="center"/>
    </xf>
    <xf numFmtId="180" fontId="4" fillId="0" borderId="4" xfId="0" applyNumberFormat="1" applyFont="1" applyBorder="1" applyProtection="1">
      <alignment vertical="center"/>
    </xf>
    <xf numFmtId="0" fontId="19" fillId="0" borderId="0" xfId="0" applyFo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8" xfId="3" applyFont="1" applyBorder="1" applyProtection="1">
      <alignment vertical="center"/>
    </xf>
    <xf numFmtId="38" fontId="19" fillId="0" borderId="0" xfId="0" applyNumberFormat="1" applyFont="1" applyAlignment="1" applyProtection="1">
      <alignment horizontal="right" vertical="top"/>
    </xf>
    <xf numFmtId="182" fontId="4" fillId="0" borderId="0" xfId="2" applyNumberFormat="1" applyFont="1" applyProtection="1">
      <alignment vertical="center"/>
    </xf>
    <xf numFmtId="181" fontId="4" fillId="0" borderId="0" xfId="2" applyNumberFormat="1" applyFont="1" applyAlignment="1" applyProtection="1">
      <alignment horizontal="right" vertical="center"/>
    </xf>
    <xf numFmtId="182" fontId="4" fillId="0" borderId="0" xfId="2" applyNumberFormat="1" applyFont="1" applyAlignment="1" applyProtection="1">
      <alignment horizontal="right" vertical="center"/>
    </xf>
    <xf numFmtId="181" fontId="4" fillId="0" borderId="8" xfId="2" applyNumberFormat="1" applyFont="1" applyBorder="1" applyAlignment="1" applyProtection="1">
      <alignment horizontal="right" vertical="center"/>
    </xf>
    <xf numFmtId="14" fontId="19" fillId="0" borderId="0" xfId="0" applyNumberFormat="1" applyFont="1" applyAlignment="1" applyProtection="1">
      <alignment horizontal="right" vertical="top"/>
    </xf>
    <xf numFmtId="14" fontId="4" fillId="0" borderId="0" xfId="0" applyNumberFormat="1" applyFont="1" applyAlignment="1" applyProtection="1">
      <alignment vertical="top"/>
    </xf>
    <xf numFmtId="38" fontId="4" fillId="0" borderId="0" xfId="0" applyNumberFormat="1" applyFont="1" applyAlignment="1" applyProtection="1">
      <alignment vertical="top"/>
    </xf>
    <xf numFmtId="180" fontId="4" fillId="0" borderId="0" xfId="0" applyNumberFormat="1" applyFont="1" applyAlignment="1" applyProtection="1">
      <alignment horizontal="left" vertical="center"/>
    </xf>
    <xf numFmtId="0" fontId="4" fillId="0" borderId="8" xfId="0" applyFont="1" applyBorder="1" applyAlignment="1" applyProtection="1">
      <alignment horizontal="left" vertical="center"/>
    </xf>
    <xf numFmtId="181" fontId="4" fillId="0" borderId="14" xfId="2" applyNumberFormat="1" applyFont="1" applyBorder="1" applyAlignment="1" applyProtection="1">
      <alignment horizontal="left" vertical="center"/>
    </xf>
    <xf numFmtId="0" fontId="4" fillId="0" borderId="7" xfId="3" applyFont="1" applyBorder="1" applyProtection="1">
      <alignment vertical="center"/>
    </xf>
    <xf numFmtId="181" fontId="4" fillId="0" borderId="27" xfId="2" applyNumberFormat="1" applyFont="1" applyBorder="1" applyAlignment="1" applyProtection="1">
      <alignment horizontal="left" vertical="center"/>
    </xf>
    <xf numFmtId="182" fontId="4" fillId="0" borderId="27" xfId="2" applyNumberFormat="1" applyFont="1" applyBorder="1" applyAlignment="1" applyProtection="1">
      <alignment horizontal="left" vertical="center"/>
    </xf>
    <xf numFmtId="38" fontId="4" fillId="0" borderId="36" xfId="2" applyNumberFormat="1" applyFont="1" applyBorder="1" applyAlignment="1" applyProtection="1">
      <alignment horizontal="right" vertical="center"/>
    </xf>
    <xf numFmtId="182" fontId="4" fillId="0" borderId="19" xfId="2" applyNumberFormat="1" applyFont="1" applyBorder="1" applyAlignment="1" applyProtection="1">
      <alignment horizontal="right" vertical="center"/>
    </xf>
    <xf numFmtId="182" fontId="4" fillId="0" borderId="22" xfId="2" applyNumberFormat="1" applyFont="1" applyBorder="1" applyAlignment="1" applyProtection="1">
      <alignment horizontal="right" vertical="center"/>
    </xf>
    <xf numFmtId="181" fontId="4" fillId="0" borderId="46" xfId="2" applyNumberFormat="1" applyFont="1" applyBorder="1" applyAlignment="1" applyProtection="1">
      <alignment horizontal="left" vertical="center"/>
    </xf>
    <xf numFmtId="49" fontId="20" fillId="0" borderId="0" xfId="0" applyNumberFormat="1" applyFont="1" applyAlignment="1" applyProtection="1">
      <alignment horizontal="right" vertical="top"/>
    </xf>
    <xf numFmtId="0" fontId="14" fillId="0" borderId="8" xfId="0" applyFont="1" applyBorder="1" applyAlignment="1" applyProtection="1">
      <alignment vertical="top"/>
    </xf>
    <xf numFmtId="49" fontId="4" fillId="0" borderId="0" xfId="2" applyNumberFormat="1" applyFont="1" applyAlignment="1" applyProtection="1">
      <alignment horizontal="right" vertical="center"/>
    </xf>
    <xf numFmtId="49" fontId="14" fillId="0" borderId="0" xfId="0" applyNumberFormat="1" applyFont="1" applyAlignment="1" applyProtection="1">
      <alignment vertical="top"/>
    </xf>
    <xf numFmtId="182" fontId="14" fillId="0" borderId="0" xfId="0" applyNumberFormat="1" applyFont="1" applyAlignment="1" applyProtection="1">
      <alignment vertical="top"/>
    </xf>
    <xf numFmtId="49" fontId="14" fillId="0" borderId="8" xfId="0" applyNumberFormat="1" applyFont="1" applyBorder="1" applyAlignment="1" applyProtection="1">
      <alignment vertical="top"/>
    </xf>
    <xf numFmtId="182" fontId="19" fillId="0" borderId="0" xfId="0" applyNumberFormat="1" applyFont="1" applyAlignment="1" applyProtection="1">
      <alignment horizontal="right" vertical="top"/>
    </xf>
    <xf numFmtId="0" fontId="19" fillId="0" borderId="0" xfId="0" applyFont="1" applyAlignment="1" applyProtection="1">
      <alignment horizontal="left" vertical="top" wrapText="1"/>
    </xf>
    <xf numFmtId="49" fontId="14" fillId="0" borderId="0" xfId="0" applyNumberFormat="1" applyFont="1" applyAlignment="1" applyProtection="1">
      <alignment horizontal="left" vertical="top" wrapText="1"/>
    </xf>
    <xf numFmtId="0" fontId="14" fillId="0" borderId="0" xfId="0" applyFont="1" applyAlignment="1" applyProtection="1">
      <alignment horizontal="left" vertical="top" wrapText="1"/>
    </xf>
    <xf numFmtId="183" fontId="4" fillId="0" borderId="0" xfId="2" applyNumberFormat="1" applyFont="1" applyProtection="1">
      <alignment vertical="center"/>
    </xf>
    <xf numFmtId="181" fontId="14" fillId="0" borderId="0" xfId="0" applyNumberFormat="1" applyFont="1" applyAlignment="1" applyProtection="1">
      <alignment vertical="top"/>
    </xf>
    <xf numFmtId="0" fontId="20" fillId="0" borderId="0" xfId="3" applyFont="1" applyProtection="1">
      <alignment vertical="center"/>
    </xf>
    <xf numFmtId="0" fontId="14" fillId="0" borderId="1" xfId="3" applyFont="1" applyBorder="1" applyProtection="1">
      <alignment vertical="center"/>
    </xf>
    <xf numFmtId="0" fontId="14" fillId="0" borderId="1" xfId="0" applyFont="1" applyBorder="1" applyAlignment="1" applyProtection="1">
      <alignment vertical="top"/>
    </xf>
    <xf numFmtId="49" fontId="14" fillId="0" borderId="1" xfId="0" applyNumberFormat="1" applyFont="1" applyBorder="1" applyAlignment="1" applyProtection="1">
      <alignment vertical="top"/>
    </xf>
    <xf numFmtId="181" fontId="14" fillId="0" borderId="1" xfId="0" applyNumberFormat="1" applyFont="1" applyBorder="1" applyAlignment="1" applyProtection="1">
      <alignment vertical="top"/>
    </xf>
    <xf numFmtId="0" fontId="4" fillId="0" borderId="14" xfId="2" applyFont="1" applyBorder="1" applyAlignment="1" applyProtection="1">
      <alignment horizontal="left" vertical="center"/>
    </xf>
    <xf numFmtId="0" fontId="14" fillId="0" borderId="0" xfId="3" applyFont="1" applyProtection="1">
      <alignment vertical="center"/>
    </xf>
    <xf numFmtId="181" fontId="4" fillId="0" borderId="0" xfId="2" applyNumberFormat="1" applyFont="1" applyProtection="1">
      <alignment vertical="center"/>
    </xf>
    <xf numFmtId="49" fontId="4" fillId="0" borderId="0" xfId="2" applyNumberFormat="1" applyFont="1" applyProtection="1">
      <alignment vertical="center"/>
    </xf>
    <xf numFmtId="181" fontId="4" fillId="0" borderId="8" xfId="2" applyNumberFormat="1" applyFont="1" applyBorder="1" applyProtection="1">
      <alignment vertical="center"/>
    </xf>
    <xf numFmtId="0" fontId="4" fillId="0" borderId="41" xfId="3" applyFont="1" applyBorder="1" applyAlignment="1" applyProtection="1">
      <alignment horizontal="left" vertical="center"/>
    </xf>
    <xf numFmtId="0" fontId="4" fillId="0" borderId="42" xfId="2" applyFont="1" applyBorder="1" applyAlignment="1" applyProtection="1">
      <alignment horizontal="left" vertical="center"/>
    </xf>
    <xf numFmtId="0" fontId="4" fillId="0" borderId="43" xfId="2" applyFont="1" applyBorder="1" applyAlignment="1" applyProtection="1">
      <alignment horizontal="left" vertical="center"/>
    </xf>
    <xf numFmtId="38" fontId="4" fillId="0" borderId="50" xfId="2" applyNumberFormat="1" applyFont="1" applyBorder="1" applyAlignment="1" applyProtection="1">
      <alignment horizontal="right" vertical="center"/>
    </xf>
    <xf numFmtId="38" fontId="4" fillId="0" borderId="51" xfId="2" applyNumberFormat="1" applyFont="1" applyBorder="1" applyAlignment="1" applyProtection="1">
      <alignment horizontal="right" vertical="center"/>
    </xf>
    <xf numFmtId="49" fontId="4" fillId="0" borderId="51" xfId="2" applyNumberFormat="1" applyFont="1" applyBorder="1" applyAlignment="1" applyProtection="1">
      <alignment horizontal="right" vertical="center"/>
    </xf>
    <xf numFmtId="38" fontId="4" fillId="0" borderId="52" xfId="2" applyNumberFormat="1" applyFont="1" applyBorder="1" applyAlignment="1" applyProtection="1">
      <alignment horizontal="right" vertical="center"/>
    </xf>
    <xf numFmtId="0" fontId="4" fillId="0" borderId="0" xfId="2" applyFont="1" applyAlignment="1" applyProtection="1">
      <alignment horizontal="left" vertical="center"/>
    </xf>
    <xf numFmtId="0" fontId="4" fillId="0" borderId="4" xfId="2" applyFont="1" applyBorder="1" applyAlignment="1" applyProtection="1">
      <alignment horizontal="left" vertical="center"/>
    </xf>
    <xf numFmtId="38" fontId="4" fillId="0" borderId="4" xfId="2" applyNumberFormat="1" applyFont="1" applyBorder="1" applyAlignment="1" applyProtection="1">
      <alignment horizontal="right" vertical="center"/>
    </xf>
    <xf numFmtId="181" fontId="4" fillId="0" borderId="4" xfId="2" applyNumberFormat="1" applyFont="1" applyBorder="1" applyAlignment="1" applyProtection="1">
      <alignment horizontal="right" vertical="center"/>
    </xf>
    <xf numFmtId="49" fontId="4" fillId="0" borderId="4" xfId="2" applyNumberFormat="1" applyFont="1" applyBorder="1" applyAlignment="1" applyProtection="1">
      <alignment horizontal="right" vertical="center"/>
    </xf>
    <xf numFmtId="0" fontId="4" fillId="0" borderId="4" xfId="3" applyFont="1" applyBorder="1" applyProtection="1">
      <alignment vertical="center"/>
    </xf>
    <xf numFmtId="49" fontId="4" fillId="0" borderId="1" xfId="0" applyNumberFormat="1" applyFont="1" applyBorder="1" applyAlignment="1" applyProtection="1">
      <alignment vertical="top"/>
    </xf>
    <xf numFmtId="0" fontId="16" fillId="0" borderId="5" xfId="0" applyFont="1" applyBorder="1" applyProtection="1">
      <alignment vertical="center"/>
    </xf>
    <xf numFmtId="0" fontId="4" fillId="0" borderId="1" xfId="3" applyFont="1" applyBorder="1" applyProtection="1">
      <alignment vertical="center"/>
    </xf>
    <xf numFmtId="49" fontId="4" fillId="0" borderId="0" xfId="3" applyNumberFormat="1" applyFont="1" applyProtection="1">
      <alignment vertical="center"/>
    </xf>
    <xf numFmtId="0" fontId="16" fillId="0" borderId="7" xfId="0" applyFont="1" applyBorder="1" applyAlignment="1" applyProtection="1">
      <alignment horizontal="left" vertical="center" indent="1"/>
    </xf>
    <xf numFmtId="0" fontId="16" fillId="0" borderId="0" xfId="0" applyFont="1" applyAlignment="1" applyProtection="1">
      <alignment horizontal="left" vertical="center" indent="1"/>
    </xf>
    <xf numFmtId="49" fontId="4" fillId="0" borderId="4" xfId="3" applyNumberFormat="1" applyFont="1" applyBorder="1" applyProtection="1">
      <alignment vertical="center"/>
    </xf>
    <xf numFmtId="49" fontId="4" fillId="0" borderId="6" xfId="3" applyNumberFormat="1" applyFont="1" applyBorder="1" applyProtection="1">
      <alignment vertical="center"/>
    </xf>
    <xf numFmtId="0" fontId="14" fillId="0" borderId="0" xfId="0" applyFont="1" applyAlignment="1" applyProtection="1">
      <alignment vertical="center" wrapText="1"/>
    </xf>
    <xf numFmtId="0" fontId="13" fillId="0" borderId="1" xfId="0" applyFont="1" applyBorder="1" applyAlignment="1" applyProtection="1">
      <alignment vertical="top"/>
    </xf>
    <xf numFmtId="0" fontId="15" fillId="0" borderId="1" xfId="0" applyFont="1" applyBorder="1" applyAlignment="1" applyProtection="1">
      <alignment vertical="top"/>
    </xf>
    <xf numFmtId="49" fontId="15" fillId="0" borderId="0" xfId="0" applyNumberFormat="1" applyFont="1" applyAlignment="1" applyProtection="1">
      <alignment vertical="top"/>
    </xf>
    <xf numFmtId="0" fontId="15" fillId="0" borderId="0" xfId="0" applyFont="1" applyAlignment="1" applyProtection="1">
      <alignment vertical="top"/>
    </xf>
    <xf numFmtId="49" fontId="15" fillId="0" borderId="8" xfId="0" applyNumberFormat="1" applyFont="1" applyBorder="1" applyAlignment="1" applyProtection="1">
      <alignment vertical="top"/>
    </xf>
    <xf numFmtId="0" fontId="4" fillId="0" borderId="5" xfId="2" applyFont="1" applyBorder="1" applyAlignment="1" applyProtection="1">
      <alignment horizontal="left" vertical="center"/>
    </xf>
    <xf numFmtId="0" fontId="4" fillId="0" borderId="1" xfId="2" applyFont="1" applyBorder="1" applyAlignment="1" applyProtection="1">
      <alignment horizontal="left" vertical="center"/>
    </xf>
    <xf numFmtId="0" fontId="4" fillId="0" borderId="15" xfId="2" applyFont="1" applyBorder="1" applyAlignment="1" applyProtection="1">
      <alignment horizontal="left" vertical="center"/>
    </xf>
    <xf numFmtId="49" fontId="4" fillId="0" borderId="35" xfId="2" applyNumberFormat="1" applyFont="1" applyBorder="1" applyAlignment="1" applyProtection="1">
      <alignment horizontal="center" vertical="center"/>
    </xf>
    <xf numFmtId="0" fontId="4" fillId="0" borderId="30" xfId="2" applyFont="1" applyBorder="1" applyAlignment="1" applyProtection="1">
      <alignment horizontal="left" vertical="center"/>
    </xf>
    <xf numFmtId="49" fontId="4" fillId="0" borderId="31" xfId="2" applyNumberFormat="1" applyFont="1" applyBorder="1" applyAlignment="1" applyProtection="1">
      <alignment horizontal="left" vertical="center"/>
    </xf>
    <xf numFmtId="0" fontId="16" fillId="0" borderId="11" xfId="0" applyFont="1" applyBorder="1" applyProtection="1">
      <alignment vertical="center"/>
    </xf>
    <xf numFmtId="179" fontId="4" fillId="0" borderId="0" xfId="3" applyNumberFormat="1" applyFont="1" applyProtection="1">
      <alignment vertical="center"/>
    </xf>
    <xf numFmtId="0" fontId="4" fillId="0" borderId="44" xfId="0" applyFont="1" applyBorder="1" applyProtection="1">
      <alignment vertical="center"/>
    </xf>
    <xf numFmtId="0" fontId="4" fillId="0" borderId="23" xfId="0" applyFont="1" applyBorder="1" applyProtection="1">
      <alignment vertical="center"/>
    </xf>
    <xf numFmtId="0" fontId="4" fillId="0" borderId="28" xfId="0" applyFont="1" applyBorder="1" applyProtection="1">
      <alignment vertical="center"/>
    </xf>
    <xf numFmtId="49" fontId="4" fillId="0" borderId="8" xfId="3" applyNumberFormat="1" applyFont="1" applyBorder="1" applyProtection="1">
      <alignment vertical="center"/>
    </xf>
    <xf numFmtId="179" fontId="4" fillId="0" borderId="25" xfId="3" applyNumberFormat="1" applyFont="1" applyBorder="1" applyProtection="1">
      <alignment vertical="center"/>
    </xf>
    <xf numFmtId="0" fontId="4" fillId="0" borderId="12" xfId="0" applyFont="1" applyBorder="1" applyProtection="1">
      <alignment vertical="center"/>
    </xf>
    <xf numFmtId="0" fontId="4" fillId="0" borderId="19" xfId="0" applyFont="1" applyBorder="1" applyProtection="1">
      <alignment vertical="center"/>
    </xf>
    <xf numFmtId="0" fontId="4" fillId="0" borderId="25" xfId="0" applyFont="1" applyBorder="1" applyProtection="1">
      <alignment vertical="center"/>
    </xf>
    <xf numFmtId="0" fontId="4" fillId="0" borderId="26" xfId="0" applyFont="1" applyBorder="1" applyProtection="1">
      <alignment vertical="center"/>
    </xf>
    <xf numFmtId="0" fontId="4" fillId="0" borderId="40" xfId="0" applyFont="1" applyBorder="1" applyProtection="1">
      <alignment vertical="center"/>
    </xf>
    <xf numFmtId="0" fontId="4" fillId="0" borderId="17" xfId="0" applyFont="1" applyBorder="1" applyProtection="1">
      <alignment vertical="center"/>
    </xf>
    <xf numFmtId="0" fontId="4" fillId="0" borderId="24" xfId="0" applyFont="1" applyBorder="1" applyProtection="1">
      <alignment vertical="center"/>
    </xf>
    <xf numFmtId="0" fontId="4" fillId="0" borderId="16" xfId="0" applyFont="1" applyBorder="1" applyProtection="1">
      <alignment vertical="center"/>
    </xf>
    <xf numFmtId="179" fontId="4" fillId="0" borderId="16" xfId="3" applyNumberFormat="1" applyFont="1" applyBorder="1" applyProtection="1">
      <alignment vertical="center"/>
    </xf>
    <xf numFmtId="0" fontId="4" fillId="0" borderId="45" xfId="0" applyFont="1" applyBorder="1" applyProtection="1">
      <alignment vertical="center"/>
    </xf>
    <xf numFmtId="0" fontId="4" fillId="0" borderId="21" xfId="0" applyFont="1" applyBorder="1" applyAlignment="1" applyProtection="1">
      <alignment horizontal="left" vertical="center"/>
    </xf>
    <xf numFmtId="0" fontId="4" fillId="0" borderId="18" xfId="0" applyFont="1" applyBorder="1" applyAlignment="1" applyProtection="1">
      <alignment horizontal="left" vertical="center"/>
    </xf>
    <xf numFmtId="49" fontId="15" fillId="0" borderId="4" xfId="0" applyNumberFormat="1" applyFont="1" applyBorder="1" applyAlignment="1" applyProtection="1">
      <alignment vertical="top"/>
    </xf>
    <xf numFmtId="0" fontId="14" fillId="0" borderId="0" xfId="0" applyFont="1" applyAlignment="1" applyProtection="1">
      <alignment horizontal="right" vertical="top"/>
    </xf>
    <xf numFmtId="0" fontId="15" fillId="0" borderId="8" xfId="0" applyFont="1" applyBorder="1" applyAlignment="1" applyProtection="1">
      <alignment vertical="top"/>
    </xf>
    <xf numFmtId="0" fontId="13" fillId="0" borderId="0" xfId="0" applyFont="1" applyAlignment="1" applyProtection="1">
      <alignment vertical="top"/>
    </xf>
    <xf numFmtId="0" fontId="4" fillId="0" borderId="32" xfId="2" applyFont="1" applyBorder="1" applyAlignment="1" applyProtection="1">
      <alignment horizontal="left" vertical="center"/>
    </xf>
    <xf numFmtId="0" fontId="4" fillId="0" borderId="33" xfId="2" applyFont="1" applyBorder="1" applyAlignment="1" applyProtection="1">
      <alignment horizontal="left" vertical="center"/>
    </xf>
    <xf numFmtId="0" fontId="4" fillId="0" borderId="34" xfId="2" applyFont="1" applyBorder="1" applyAlignment="1" applyProtection="1">
      <alignment horizontal="left" vertical="center"/>
    </xf>
    <xf numFmtId="49" fontId="4" fillId="0" borderId="30" xfId="2" applyNumberFormat="1" applyFont="1" applyBorder="1" applyAlignment="1" applyProtection="1">
      <alignment horizontal="left" vertical="center"/>
    </xf>
    <xf numFmtId="179" fontId="4" fillId="0" borderId="9" xfId="3" applyNumberFormat="1" applyFont="1" applyBorder="1" applyProtection="1">
      <alignment vertical="center"/>
    </xf>
    <xf numFmtId="49" fontId="14" fillId="0" borderId="4" xfId="0" applyNumberFormat="1" applyFont="1" applyBorder="1" applyAlignment="1" applyProtection="1">
      <alignment horizontal="right" vertical="top"/>
    </xf>
    <xf numFmtId="0" fontId="14" fillId="0" borderId="4" xfId="0" applyFont="1" applyBorder="1" applyAlignment="1" applyProtection="1">
      <alignment horizontal="right" vertical="top"/>
    </xf>
    <xf numFmtId="0" fontId="4" fillId="0" borderId="5" xfId="3" applyFont="1" applyBorder="1" applyProtection="1">
      <alignment vertical="center"/>
    </xf>
    <xf numFmtId="49" fontId="4" fillId="0" borderId="1" xfId="3" applyNumberFormat="1" applyFont="1" applyBorder="1" applyProtection="1">
      <alignment vertical="center"/>
    </xf>
    <xf numFmtId="0" fontId="7" fillId="0" borderId="0" xfId="3" applyNumberFormat="1" applyFont="1" applyAlignment="1" applyProtection="1">
      <alignment horizontal="right" vertical="top"/>
    </xf>
    <xf numFmtId="0" fontId="4" fillId="0" borderId="0" xfId="7" applyNumberFormat="1" applyFont="1" applyProtection="1">
      <alignment vertical="center"/>
    </xf>
    <xf numFmtId="0" fontId="4" fillId="0" borderId="0" xfId="2" applyNumberFormat="1" applyFont="1" applyProtection="1">
      <alignment vertical="center"/>
    </xf>
    <xf numFmtId="0" fontId="4" fillId="0" borderId="0" xfId="2" applyNumberFormat="1" applyFont="1" applyAlignment="1" applyProtection="1">
      <alignment horizontal="left" vertical="center"/>
    </xf>
  </cellXfs>
  <cellStyles count="19">
    <cellStyle name="ハイパーリンク" xfId="1" builtinId="8"/>
    <cellStyle name="ハイパーリンク 2" xfId="16" xr:uid="{00000000-0005-0000-0000-000001000000}"/>
    <cellStyle name="桁区切り 2" xfId="5" xr:uid="{00000000-0005-0000-0000-000002000000}"/>
    <cellStyle name="桁区切り 2 2" xfId="14" xr:uid="{00000000-0005-0000-0000-000003000000}"/>
    <cellStyle name="桁区切り 3" xfId="8" xr:uid="{00000000-0005-0000-0000-000004000000}"/>
    <cellStyle name="桁区切り 4" xfId="17" xr:uid="{00000000-0005-0000-0000-000005000000}"/>
    <cellStyle name="桁区切り 5" xfId="18" xr:uid="{00000000-0005-0000-0000-000006000000}"/>
    <cellStyle name="通貨 2" xfId="10" xr:uid="{00000000-0005-0000-0000-000007000000}"/>
    <cellStyle name="標準" xfId="0" builtinId="0"/>
    <cellStyle name="標準 2" xfId="11" xr:uid="{00000000-0005-0000-0000-000009000000}"/>
    <cellStyle name="標準 3 3" xfId="4" xr:uid="{00000000-0005-0000-0000-00000A000000}"/>
    <cellStyle name="標準 4" xfId="9" xr:uid="{00000000-0005-0000-0000-00000B000000}"/>
    <cellStyle name="標準 5" xfId="3" xr:uid="{00000000-0005-0000-0000-00000C000000}"/>
    <cellStyle name="標準 5 2" xfId="2" xr:uid="{00000000-0005-0000-0000-00000D000000}"/>
    <cellStyle name="標準 5 2 2" xfId="7" xr:uid="{00000000-0005-0000-0000-00000E000000}"/>
    <cellStyle name="標準 5 2 2 2" xfId="13" xr:uid="{00000000-0005-0000-0000-00000F000000}"/>
    <cellStyle name="標準 5 2 2 3" xfId="12" xr:uid="{00000000-0005-0000-0000-000010000000}"/>
    <cellStyle name="標準 8" xfId="15" xr:uid="{00000000-0005-0000-0000-000011000000}"/>
    <cellStyle name="標準 9" xfId="6" xr:uid="{00000000-0005-0000-0000-000012000000}"/>
  </cellStyles>
  <dxfs count="145"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ECFF"/>
      <rgbColor rgb="00C6E0B4"/>
      <rgbColor rgb="00FFFF99"/>
      <rgbColor rgb="0099CCFF"/>
      <rgbColor rgb="00FF99CC"/>
      <rgbColor rgb="00CC99FF"/>
      <rgbColor rgb="00FFE699"/>
      <rgbColor rgb="000070C0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EDFC"/>
      <color rgb="FF0D0D0D"/>
      <color rgb="FFFF66FF"/>
      <color rgb="FFFFE1FF"/>
      <color rgb="FFFFFF99"/>
      <color rgb="FFFF0000"/>
      <color rgb="FFA6A6A6"/>
      <color rgb="FFE2EFDA"/>
      <color rgb="FFEEAAFC"/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outlinePr summaryBelow="0"/>
    <pageSetUpPr fitToPage="1"/>
  </sheetPr>
  <dimension ref="A1:W291"/>
  <sheetViews>
    <sheetView showGridLines="0" tabSelected="1" topLeftCell="B1" zoomScaleNormal="100" zoomScaleSheetLayoutView="100" workbookViewId="0">
      <selection activeCell="B1" sqref="B1"/>
    </sheetView>
  </sheetViews>
  <sheetFormatPr defaultColWidth="9" defaultRowHeight="15.75" customHeight="1" x14ac:dyDescent="0.15"/>
  <cols>
    <col min="1" max="1" width="2.875" style="47" hidden="1" customWidth="1"/>
    <col min="2" max="3" width="1.75" style="47" customWidth="1"/>
    <col min="4" max="4" width="5.625" style="47" customWidth="1"/>
    <col min="5" max="5" width="4.5" style="47" customWidth="1"/>
    <col min="6" max="6" width="3.75" style="47" customWidth="1"/>
    <col min="7" max="7" width="3.125" style="47" customWidth="1"/>
    <col min="8" max="8" width="10.5" style="47" customWidth="1"/>
    <col min="9" max="9" width="1.625" style="47" customWidth="1"/>
    <col min="10" max="10" width="12" style="47" customWidth="1"/>
    <col min="11" max="13" width="6.625" style="47" customWidth="1"/>
    <col min="14" max="14" width="6.875" style="47" customWidth="1"/>
    <col min="15" max="15" width="3.875" style="47" customWidth="1"/>
    <col min="16" max="16" width="6.625" style="47" customWidth="1"/>
    <col min="17" max="17" width="18.5" style="47" customWidth="1"/>
    <col min="18" max="19" width="6.625" style="47" customWidth="1"/>
    <col min="20" max="20" width="6.125" style="47" customWidth="1"/>
    <col min="21" max="21" width="18" style="47" customWidth="1"/>
    <col min="22" max="23" width="3.625" style="47" customWidth="1"/>
    <col min="24" max="16384" width="9" style="47"/>
  </cols>
  <sheetData>
    <row r="1" spans="1:23" ht="30" customHeight="1" x14ac:dyDescent="0.15">
      <c r="A1" s="224" t="s">
        <v>132</v>
      </c>
      <c r="B1" s="45"/>
      <c r="C1" s="46" t="s">
        <v>108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U1" s="223" t="s">
        <v>136</v>
      </c>
      <c r="V1" s="48"/>
      <c r="W1" s="49"/>
    </row>
    <row r="2" spans="1:23" ht="15.75" hidden="1" customHeight="1" x14ac:dyDescent="0.15">
      <c r="A2" s="224" t="s">
        <v>28</v>
      </c>
      <c r="B2" s="45"/>
      <c r="C2" s="50"/>
      <c r="D2" s="50"/>
      <c r="U2" s="51"/>
      <c r="V2" s="51"/>
      <c r="W2" s="1"/>
    </row>
    <row r="3" spans="1:23" ht="30" customHeight="1" x14ac:dyDescent="0.15">
      <c r="A3" s="225" t="s">
        <v>137</v>
      </c>
      <c r="B3" s="52"/>
      <c r="C3" s="47" t="s">
        <v>131</v>
      </c>
    </row>
    <row r="4" spans="1:23" ht="5.25" customHeight="1" x14ac:dyDescent="0.15">
      <c r="A4" s="52"/>
      <c r="B4" s="52"/>
      <c r="C4" s="53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5"/>
    </row>
    <row r="5" spans="1:23" ht="15" customHeight="1" x14ac:dyDescent="0.15">
      <c r="A5" s="52"/>
      <c r="B5" s="52"/>
      <c r="C5" s="56" t="s">
        <v>133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8"/>
    </row>
    <row r="6" spans="1:23" ht="15" customHeight="1" x14ac:dyDescent="0.15">
      <c r="A6" s="52"/>
      <c r="B6" s="52"/>
      <c r="C6" s="59" t="s">
        <v>17</v>
      </c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8"/>
    </row>
    <row r="7" spans="1:23" ht="15" customHeight="1" x14ac:dyDescent="0.15">
      <c r="A7" s="52"/>
      <c r="B7" s="52"/>
      <c r="C7" s="59" t="s">
        <v>18</v>
      </c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8"/>
    </row>
    <row r="8" spans="1:23" ht="13.5" hidden="1" x14ac:dyDescent="0.15">
      <c r="A8" s="52"/>
      <c r="B8" s="52"/>
      <c r="C8" s="59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8"/>
    </row>
    <row r="9" spans="1:23" ht="5.25" customHeight="1" x14ac:dyDescent="0.15">
      <c r="A9" s="52"/>
      <c r="B9" s="52"/>
      <c r="C9" s="60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2"/>
    </row>
    <row r="10" spans="1:23" ht="20.100000000000001" customHeight="1" x14ac:dyDescent="0.15">
      <c r="A10" s="52"/>
      <c r="B10" s="52"/>
    </row>
    <row r="11" spans="1:23" ht="15.75" hidden="1" customHeight="1" x14ac:dyDescent="0.15">
      <c r="A11" s="52"/>
      <c r="B11" s="52"/>
    </row>
    <row r="12" spans="1:23" ht="15.75" hidden="1" customHeight="1" x14ac:dyDescent="0.15">
      <c r="A12" s="52"/>
      <c r="B12" s="52"/>
    </row>
    <row r="13" spans="1:23" ht="15.75" hidden="1" customHeight="1" x14ac:dyDescent="0.15">
      <c r="A13" s="52"/>
      <c r="B13" s="52"/>
    </row>
    <row r="14" spans="1:23" ht="15.75" hidden="1" customHeight="1" x14ac:dyDescent="0.15">
      <c r="A14" s="52"/>
      <c r="B14" s="52"/>
    </row>
    <row r="15" spans="1:23" ht="15.75" hidden="1" customHeight="1" x14ac:dyDescent="0.15">
      <c r="A15" s="52"/>
      <c r="B15" s="52"/>
    </row>
    <row r="16" spans="1:23" ht="15.75" hidden="1" customHeight="1" x14ac:dyDescent="0.15">
      <c r="A16" s="52"/>
      <c r="B16" s="52"/>
    </row>
    <row r="17" spans="1:22" ht="20.100000000000001" customHeight="1" x14ac:dyDescent="0.15">
      <c r="A17" s="52"/>
      <c r="B17" s="52"/>
      <c r="C17" s="63" t="s">
        <v>22</v>
      </c>
      <c r="D17" s="64"/>
      <c r="E17" s="64"/>
      <c r="F17" s="64"/>
      <c r="G17" s="64"/>
      <c r="H17" s="65"/>
    </row>
    <row r="18" spans="1:22" ht="15.75" customHeight="1" x14ac:dyDescent="0.15">
      <c r="A18" s="52"/>
      <c r="B18" s="52"/>
      <c r="C18" s="66"/>
      <c r="D18" s="67"/>
      <c r="E18" s="68"/>
      <c r="F18" s="68"/>
      <c r="G18" s="68"/>
      <c r="H18" s="68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70"/>
    </row>
    <row r="19" spans="1:22" ht="15.75" hidden="1" customHeight="1" x14ac:dyDescent="0.15">
      <c r="A19" s="52"/>
      <c r="B19" s="52"/>
      <c r="C19" s="66"/>
      <c r="D19" s="67"/>
      <c r="E19" s="67"/>
      <c r="F19" s="67"/>
      <c r="G19" s="67"/>
      <c r="H19" s="67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2"/>
    </row>
    <row r="20" spans="1:22" ht="20.100000000000001" customHeight="1" x14ac:dyDescent="0.15">
      <c r="A20" s="52">
        <f>IF(TRIM($I20)="", 1001, 0)</f>
        <v>1001</v>
      </c>
      <c r="B20" s="52"/>
      <c r="C20" s="73"/>
      <c r="D20" s="74">
        <v>1</v>
      </c>
      <c r="E20" s="75" t="s">
        <v>0</v>
      </c>
      <c r="F20" s="75"/>
      <c r="G20" s="75"/>
      <c r="H20" s="75"/>
      <c r="I20" s="8"/>
      <c r="J20" s="9"/>
      <c r="K20" s="9"/>
      <c r="L20" s="9"/>
      <c r="M20" s="9"/>
      <c r="N20" s="71"/>
      <c r="O20" s="71"/>
      <c r="P20" s="71"/>
      <c r="Q20" s="71"/>
      <c r="R20" s="71"/>
      <c r="S20" s="71"/>
      <c r="T20" s="71"/>
      <c r="U20" s="71"/>
      <c r="V20" s="72"/>
    </row>
    <row r="21" spans="1:22" ht="20.100000000000001" customHeight="1" x14ac:dyDescent="0.15">
      <c r="A21" s="52"/>
      <c r="B21" s="52"/>
      <c r="C21" s="73"/>
      <c r="D21" s="74"/>
      <c r="E21" s="76"/>
      <c r="F21" s="76"/>
      <c r="G21" s="76"/>
      <c r="H21" s="76"/>
      <c r="I21" s="77"/>
      <c r="J21" s="78" t="s">
        <v>128</v>
      </c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2"/>
    </row>
    <row r="22" spans="1:22" ht="20.100000000000001" customHeight="1" x14ac:dyDescent="0.15">
      <c r="A22" s="52">
        <f>IF(AND(TRIM($I22)&lt;&gt;"", OR(ISERROR(FIND("@"&amp;LEFT($I22,3)&amp;"@", 都道府県3))=FALSE, ISERROR(FIND("@"&amp;LEFT($I22,4)&amp;"@",都道府県4))=FALSE))=FALSE, 1001, 0)</f>
        <v>1001</v>
      </c>
      <c r="B22" s="52"/>
      <c r="C22" s="73"/>
      <c r="D22" s="74">
        <v>2</v>
      </c>
      <c r="E22" s="75" t="s">
        <v>1</v>
      </c>
      <c r="F22" s="75"/>
      <c r="G22" s="75"/>
      <c r="H22" s="75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72"/>
    </row>
    <row r="23" spans="1:22" ht="20.100000000000001" customHeight="1" x14ac:dyDescent="0.15">
      <c r="A23" s="52"/>
      <c r="B23" s="52"/>
      <c r="C23" s="73"/>
      <c r="D23" s="74"/>
      <c r="E23" s="76"/>
      <c r="F23" s="76"/>
      <c r="G23" s="76"/>
      <c r="H23" s="76"/>
      <c r="I23" s="77"/>
      <c r="J23" s="80" t="s">
        <v>20</v>
      </c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2"/>
    </row>
    <row r="24" spans="1:22" ht="20.100000000000001" customHeight="1" x14ac:dyDescent="0.15">
      <c r="A24" s="52">
        <f>IF(TRIM($I24)="", 1001, 0)</f>
        <v>1001</v>
      </c>
      <c r="B24" s="52"/>
      <c r="C24" s="73"/>
      <c r="D24" s="74">
        <v>3</v>
      </c>
      <c r="E24" s="75" t="s">
        <v>2</v>
      </c>
      <c r="F24" s="75"/>
      <c r="G24" s="75"/>
      <c r="H24" s="75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72"/>
    </row>
    <row r="25" spans="1:22" ht="20.100000000000001" customHeight="1" x14ac:dyDescent="0.15">
      <c r="A25" s="52"/>
      <c r="B25" s="52"/>
      <c r="C25" s="81"/>
      <c r="D25" s="71"/>
      <c r="E25" s="76"/>
      <c r="F25" s="76"/>
      <c r="G25" s="76"/>
      <c r="H25" s="76"/>
      <c r="I25" s="77"/>
      <c r="J25" s="78" t="s">
        <v>129</v>
      </c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2"/>
    </row>
    <row r="26" spans="1:22" ht="20.100000000000001" customHeight="1" x14ac:dyDescent="0.15">
      <c r="A26" s="52">
        <f>IF(TRIM($I26)="", 1001, 0)</f>
        <v>1001</v>
      </c>
      <c r="B26" s="52"/>
      <c r="C26" s="73"/>
      <c r="D26" s="74">
        <v>4</v>
      </c>
      <c r="E26" s="75" t="s">
        <v>3</v>
      </c>
      <c r="F26" s="75"/>
      <c r="G26" s="75"/>
      <c r="H26" s="75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72"/>
    </row>
    <row r="27" spans="1:22" ht="20.100000000000001" customHeight="1" x14ac:dyDescent="0.15">
      <c r="A27" s="52"/>
      <c r="B27" s="52"/>
      <c r="C27" s="81"/>
      <c r="D27" s="71"/>
      <c r="E27" s="76"/>
      <c r="F27" s="76"/>
      <c r="G27" s="76"/>
      <c r="H27" s="76"/>
      <c r="I27" s="77"/>
      <c r="J27" s="78" t="s">
        <v>110</v>
      </c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82"/>
    </row>
    <row r="28" spans="1:22" ht="20.100000000000001" customHeight="1" x14ac:dyDescent="0.15">
      <c r="A28" s="52">
        <f>IF(TRIM($I28)="", 1001, 0)</f>
        <v>1001</v>
      </c>
      <c r="B28" s="52"/>
      <c r="C28" s="73"/>
      <c r="D28" s="74">
        <v>5</v>
      </c>
      <c r="E28" s="75" t="s">
        <v>15</v>
      </c>
      <c r="F28" s="75"/>
      <c r="G28" s="75"/>
      <c r="H28" s="75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72"/>
    </row>
    <row r="29" spans="1:22" ht="20.100000000000001" customHeight="1" x14ac:dyDescent="0.15">
      <c r="A29" s="52"/>
      <c r="B29" s="52"/>
      <c r="C29" s="81"/>
      <c r="D29" s="71"/>
      <c r="E29" s="76"/>
      <c r="F29" s="76"/>
      <c r="G29" s="76"/>
      <c r="H29" s="76"/>
      <c r="I29" s="83"/>
      <c r="J29" s="80" t="s">
        <v>16</v>
      </c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82"/>
    </row>
    <row r="30" spans="1:22" ht="20.100000000000001" customHeight="1" x14ac:dyDescent="0.15">
      <c r="A30" s="52">
        <f>IF(TRIM($I30)="", 1001, 0)</f>
        <v>1001</v>
      </c>
      <c r="B30" s="52"/>
      <c r="C30" s="73"/>
      <c r="D30" s="74">
        <v>6</v>
      </c>
      <c r="E30" s="75" t="s">
        <v>4</v>
      </c>
      <c r="F30" s="75"/>
      <c r="G30" s="75"/>
      <c r="H30" s="75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72"/>
    </row>
    <row r="31" spans="1:22" ht="20.100000000000001" customHeight="1" x14ac:dyDescent="0.15">
      <c r="A31" s="52"/>
      <c r="B31" s="52"/>
      <c r="C31" s="81"/>
      <c r="D31" s="71"/>
      <c r="E31" s="76"/>
      <c r="F31" s="76"/>
      <c r="G31" s="76"/>
      <c r="H31" s="76"/>
      <c r="I31" s="83"/>
      <c r="J31" s="80" t="s">
        <v>10</v>
      </c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82"/>
    </row>
    <row r="32" spans="1:22" ht="20.100000000000001" customHeight="1" x14ac:dyDescent="0.15">
      <c r="A32" s="52">
        <f>IF(TRIM($I32)="", 1001, 0)</f>
        <v>1001</v>
      </c>
      <c r="B32" s="52"/>
      <c r="C32" s="73"/>
      <c r="D32" s="74">
        <v>7</v>
      </c>
      <c r="E32" s="75" t="s">
        <v>5</v>
      </c>
      <c r="F32" s="75"/>
      <c r="G32" s="75"/>
      <c r="H32" s="75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72"/>
    </row>
    <row r="33" spans="1:23" ht="20.100000000000001" customHeight="1" x14ac:dyDescent="0.15">
      <c r="A33" s="52"/>
      <c r="B33" s="52"/>
      <c r="C33" s="81"/>
      <c r="D33" s="71"/>
      <c r="E33" s="76"/>
      <c r="F33" s="76"/>
      <c r="G33" s="76"/>
      <c r="H33" s="76"/>
      <c r="I33" s="83"/>
      <c r="J33" s="80" t="s">
        <v>11</v>
      </c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2"/>
    </row>
    <row r="34" spans="1:23" ht="20.100000000000001" customHeight="1" x14ac:dyDescent="0.15">
      <c r="A34" s="52">
        <f>IF(NOT(AND(TRIM($I34)&lt;&gt;"",ISNUMBER(VALUE(SUBSTITUTE($I34,"-",""))))), 1001, 0)</f>
        <v>1001</v>
      </c>
      <c r="B34" s="52"/>
      <c r="C34" s="73"/>
      <c r="D34" s="74">
        <v>8</v>
      </c>
      <c r="E34" s="47" t="s">
        <v>6</v>
      </c>
      <c r="I34" s="6"/>
      <c r="J34" s="6"/>
      <c r="K34" s="6"/>
      <c r="L34" s="6"/>
      <c r="M34" s="6"/>
      <c r="N34" s="84"/>
      <c r="O34" s="84"/>
      <c r="P34" s="84"/>
      <c r="Q34" s="84"/>
      <c r="R34" s="84"/>
      <c r="S34" s="84"/>
      <c r="T34" s="84"/>
      <c r="U34" s="84"/>
      <c r="V34" s="72"/>
    </row>
    <row r="35" spans="1:23" ht="20.100000000000001" customHeight="1" x14ac:dyDescent="0.15">
      <c r="A35" s="52"/>
      <c r="B35" s="52"/>
      <c r="C35" s="81"/>
      <c r="D35" s="71"/>
      <c r="E35" s="71"/>
      <c r="F35" s="71"/>
      <c r="G35" s="71"/>
      <c r="H35" s="71"/>
      <c r="I35" s="85"/>
      <c r="J35" s="78" t="s">
        <v>111</v>
      </c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2"/>
    </row>
    <row r="36" spans="1:23" ht="20.100000000000001" customHeight="1" x14ac:dyDescent="0.15">
      <c r="A36" s="52">
        <f>IF(AND(TRIM($I36)&lt;&gt;"",NOT(ISNUMBER(VALUE(SUBSTITUTE($I36,"-",""))))), 1001, 0)</f>
        <v>0</v>
      </c>
      <c r="B36" s="52"/>
      <c r="C36" s="73"/>
      <c r="D36" s="74">
        <v>9</v>
      </c>
      <c r="E36" s="47" t="s">
        <v>7</v>
      </c>
      <c r="I36" s="6"/>
      <c r="J36" s="9"/>
      <c r="K36" s="9"/>
      <c r="L36" s="9"/>
      <c r="M36" s="9"/>
      <c r="N36" s="71"/>
      <c r="O36" s="71"/>
      <c r="P36" s="71"/>
      <c r="Q36" s="71"/>
      <c r="R36" s="71"/>
      <c r="S36" s="71"/>
      <c r="T36" s="71"/>
      <c r="U36" s="71"/>
      <c r="V36" s="72"/>
    </row>
    <row r="37" spans="1:23" ht="20.100000000000001" customHeight="1" x14ac:dyDescent="0.15">
      <c r="A37" s="52"/>
      <c r="B37" s="52"/>
      <c r="C37" s="81"/>
      <c r="D37" s="71"/>
      <c r="E37" s="71"/>
      <c r="F37" s="71"/>
      <c r="G37" s="71"/>
      <c r="H37" s="71"/>
      <c r="I37" s="83"/>
      <c r="J37" s="80" t="s">
        <v>41</v>
      </c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2"/>
    </row>
    <row r="38" spans="1:23" ht="20.100000000000001" customHeight="1" x14ac:dyDescent="0.15">
      <c r="A38" s="52"/>
      <c r="B38" s="52"/>
      <c r="C38" s="73"/>
      <c r="D38" s="74">
        <v>10</v>
      </c>
      <c r="E38" s="75" t="s">
        <v>9</v>
      </c>
      <c r="F38" s="75"/>
      <c r="G38" s="75"/>
      <c r="H38" s="75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72"/>
    </row>
    <row r="39" spans="1:23" ht="20.100000000000001" customHeight="1" x14ac:dyDescent="0.15">
      <c r="A39" s="52"/>
      <c r="B39" s="52"/>
      <c r="C39" s="81"/>
      <c r="D39" s="71"/>
      <c r="E39" s="71"/>
      <c r="F39" s="71"/>
      <c r="G39" s="71"/>
      <c r="H39" s="71"/>
      <c r="I39" s="83"/>
      <c r="J39" s="80" t="s">
        <v>12</v>
      </c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2"/>
    </row>
    <row r="40" spans="1:23" ht="20.100000000000001" customHeight="1" x14ac:dyDescent="0.15">
      <c r="A40" s="52">
        <f>IF(AND($I40&lt;&gt;"一致する", $I40&lt;&gt;"一致しない"), 1001, 0)</f>
        <v>0</v>
      </c>
      <c r="B40" s="52"/>
      <c r="C40" s="73"/>
      <c r="D40" s="74">
        <v>11</v>
      </c>
      <c r="E40" s="75" t="s">
        <v>38</v>
      </c>
      <c r="F40" s="75"/>
      <c r="G40" s="75"/>
      <c r="H40" s="75"/>
      <c r="I40" s="6" t="s">
        <v>39</v>
      </c>
      <c r="J40" s="9"/>
      <c r="K40" s="9"/>
      <c r="L40" s="9"/>
      <c r="M40" s="9"/>
      <c r="N40" s="86"/>
      <c r="O40" s="87"/>
      <c r="P40" s="87"/>
      <c r="Q40" s="87"/>
      <c r="R40" s="87"/>
      <c r="S40" s="87"/>
      <c r="T40" s="87"/>
      <c r="U40" s="87"/>
      <c r="V40" s="88"/>
      <c r="W40" s="87"/>
    </row>
    <row r="41" spans="1:23" ht="20.100000000000001" customHeight="1" x14ac:dyDescent="0.15">
      <c r="A41" s="52"/>
      <c r="B41" s="52"/>
      <c r="C41" s="81"/>
      <c r="D41" s="71"/>
      <c r="E41" s="76"/>
      <c r="F41" s="76"/>
      <c r="G41" s="76"/>
      <c r="H41" s="76"/>
      <c r="I41" s="83"/>
      <c r="J41" s="80" t="s">
        <v>117</v>
      </c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2"/>
      <c r="W41" s="89"/>
    </row>
    <row r="42" spans="1:23" ht="15.75" customHeight="1" x14ac:dyDescent="0.15">
      <c r="A42" s="52"/>
      <c r="B42" s="52"/>
      <c r="C42" s="90"/>
      <c r="D42" s="91"/>
      <c r="E42" s="92"/>
      <c r="F42" s="92"/>
      <c r="G42" s="92"/>
      <c r="H42" s="92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4"/>
    </row>
    <row r="43" spans="1:23" ht="15.75" customHeight="1" x14ac:dyDescent="0.15">
      <c r="A43" s="52"/>
      <c r="B43" s="52"/>
      <c r="C43" s="71"/>
      <c r="D43" s="71"/>
      <c r="E43" s="71"/>
      <c r="F43" s="71"/>
      <c r="G43" s="71"/>
      <c r="H43" s="71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71"/>
    </row>
    <row r="44" spans="1:23" ht="15.75" hidden="1" customHeight="1" x14ac:dyDescent="0.15">
      <c r="A44" s="52"/>
      <c r="B44" s="52"/>
      <c r="C44" s="71"/>
      <c r="D44" s="71"/>
      <c r="E44" s="71"/>
      <c r="F44" s="71"/>
      <c r="G44" s="71"/>
      <c r="H44" s="71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71"/>
    </row>
    <row r="45" spans="1:23" ht="15.75" hidden="1" customHeight="1" x14ac:dyDescent="0.15">
      <c r="A45" s="52"/>
      <c r="B45" s="52"/>
      <c r="C45" s="71"/>
      <c r="D45" s="71"/>
      <c r="E45" s="71"/>
      <c r="F45" s="71"/>
      <c r="G45" s="71"/>
      <c r="H45" s="71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71"/>
    </row>
    <row r="46" spans="1:23" ht="15.75" hidden="1" customHeight="1" x14ac:dyDescent="0.15">
      <c r="A46" s="52"/>
      <c r="B46" s="52"/>
      <c r="C46" s="71"/>
      <c r="D46" s="71"/>
      <c r="E46" s="71"/>
      <c r="F46" s="71"/>
      <c r="G46" s="71"/>
      <c r="H46" s="71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71"/>
    </row>
    <row r="47" spans="1:23" ht="15.75" hidden="1" customHeight="1" x14ac:dyDescent="0.15">
      <c r="A47" s="52"/>
      <c r="B47" s="52"/>
      <c r="C47" s="71"/>
      <c r="D47" s="71"/>
      <c r="E47" s="71"/>
      <c r="F47" s="71"/>
      <c r="G47" s="71"/>
      <c r="H47" s="71"/>
      <c r="I47" s="95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</row>
    <row r="48" spans="1:23" ht="15.75" hidden="1" customHeight="1" x14ac:dyDescent="0.15">
      <c r="A48" s="52"/>
      <c r="B48" s="52"/>
      <c r="C48" s="71"/>
      <c r="D48" s="71"/>
      <c r="E48" s="71"/>
      <c r="F48" s="71"/>
      <c r="G48" s="71"/>
      <c r="H48" s="71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71"/>
    </row>
    <row r="49" spans="1:23" ht="15.75" hidden="1" customHeight="1" x14ac:dyDescent="0.15">
      <c r="A49" s="52"/>
      <c r="B49" s="52"/>
      <c r="C49" s="71"/>
      <c r="D49" s="71"/>
      <c r="E49" s="71"/>
      <c r="F49" s="71"/>
      <c r="G49" s="71"/>
      <c r="H49" s="71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71"/>
    </row>
    <row r="50" spans="1:23" ht="15.75" hidden="1" customHeight="1" x14ac:dyDescent="0.15">
      <c r="A50" s="52"/>
      <c r="B50" s="52"/>
      <c r="C50" s="71"/>
      <c r="D50" s="71"/>
      <c r="E50" s="71"/>
      <c r="F50" s="71"/>
      <c r="G50" s="71"/>
      <c r="H50" s="71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71"/>
    </row>
    <row r="51" spans="1:23" ht="15.75" hidden="1" customHeight="1" x14ac:dyDescent="0.15">
      <c r="A51" s="52"/>
      <c r="B51" s="52"/>
      <c r="C51" s="71"/>
      <c r="D51" s="71"/>
      <c r="E51" s="71"/>
      <c r="F51" s="71"/>
      <c r="G51" s="71"/>
      <c r="H51" s="71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71"/>
    </row>
    <row r="52" spans="1:23" ht="15.75" hidden="1" customHeight="1" x14ac:dyDescent="0.15">
      <c r="A52" s="52"/>
      <c r="B52" s="52"/>
      <c r="C52" s="71"/>
      <c r="D52" s="71"/>
      <c r="E52" s="71"/>
      <c r="F52" s="71"/>
      <c r="G52" s="71"/>
      <c r="H52" s="71"/>
      <c r="I52" s="95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</row>
    <row r="53" spans="1:23" ht="15.75" hidden="1" customHeight="1" x14ac:dyDescent="0.15">
      <c r="A53" s="52"/>
      <c r="B53" s="52"/>
      <c r="C53" s="71"/>
      <c r="D53" s="71"/>
      <c r="E53" s="71"/>
      <c r="F53" s="71"/>
      <c r="G53" s="71"/>
      <c r="H53" s="71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71"/>
    </row>
    <row r="54" spans="1:23" ht="15.75" hidden="1" customHeight="1" x14ac:dyDescent="0.15">
      <c r="A54" s="52"/>
      <c r="B54" s="52"/>
      <c r="C54" s="71"/>
      <c r="D54" s="71"/>
      <c r="E54" s="71"/>
      <c r="F54" s="71"/>
      <c r="G54" s="71"/>
      <c r="H54" s="71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71"/>
    </row>
    <row r="55" spans="1:23" ht="15.75" hidden="1" customHeight="1" x14ac:dyDescent="0.15">
      <c r="A55" s="52"/>
      <c r="B55" s="52"/>
      <c r="C55" s="71"/>
      <c r="D55" s="71"/>
      <c r="E55" s="71"/>
      <c r="F55" s="71"/>
      <c r="G55" s="71"/>
      <c r="H55" s="71"/>
      <c r="I55" s="95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</row>
    <row r="56" spans="1:23" ht="15.75" hidden="1" customHeight="1" x14ac:dyDescent="0.15">
      <c r="A56" s="52"/>
      <c r="B56" s="52"/>
      <c r="C56" s="71"/>
      <c r="D56" s="71"/>
      <c r="E56" s="71"/>
      <c r="F56" s="71"/>
      <c r="G56" s="71"/>
      <c r="H56" s="71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71"/>
    </row>
    <row r="57" spans="1:23" ht="15.75" hidden="1" customHeight="1" x14ac:dyDescent="0.15">
      <c r="A57" s="52"/>
      <c r="B57" s="52"/>
      <c r="C57" s="71"/>
      <c r="D57" s="71"/>
      <c r="E57" s="71"/>
      <c r="F57" s="71"/>
      <c r="G57" s="71"/>
      <c r="H57" s="71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71"/>
    </row>
    <row r="58" spans="1:23" ht="15.75" hidden="1" customHeight="1" x14ac:dyDescent="0.15">
      <c r="A58" s="52"/>
      <c r="B58" s="52"/>
      <c r="C58" s="71"/>
      <c r="D58" s="71"/>
      <c r="E58" s="71"/>
      <c r="F58" s="71"/>
      <c r="G58" s="71"/>
      <c r="H58" s="71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71"/>
    </row>
    <row r="59" spans="1:23" ht="15.75" customHeight="1" x14ac:dyDescent="0.15">
      <c r="A59" s="52"/>
      <c r="B59" s="52"/>
      <c r="C59" s="71"/>
      <c r="D59" s="71"/>
      <c r="E59" s="71"/>
      <c r="F59" s="71"/>
      <c r="G59" s="71"/>
      <c r="H59" s="71"/>
      <c r="I59" s="95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</row>
    <row r="60" spans="1:23" ht="20.100000000000001" customHeight="1" x14ac:dyDescent="0.15">
      <c r="A60" s="52"/>
      <c r="B60" s="52"/>
      <c r="C60" s="96" t="s">
        <v>23</v>
      </c>
      <c r="D60" s="97"/>
      <c r="E60" s="97"/>
      <c r="F60" s="97"/>
      <c r="G60" s="97"/>
      <c r="H60" s="98"/>
    </row>
    <row r="61" spans="1:23" ht="15.75" customHeight="1" x14ac:dyDescent="0.15">
      <c r="A61" s="52"/>
      <c r="B61" s="52"/>
      <c r="C61" s="66"/>
      <c r="D61" s="67"/>
      <c r="E61" s="68"/>
      <c r="F61" s="68"/>
      <c r="G61" s="68"/>
      <c r="H61" s="68"/>
      <c r="I61" s="9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70"/>
    </row>
    <row r="62" spans="1:23" ht="20.100000000000001" customHeight="1" x14ac:dyDescent="0.15">
      <c r="A62" s="52"/>
      <c r="B62" s="52"/>
      <c r="C62" s="66"/>
      <c r="D62" s="100" t="s">
        <v>31</v>
      </c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72"/>
    </row>
    <row r="63" spans="1:23" ht="20.100000000000001" customHeight="1" x14ac:dyDescent="0.15">
      <c r="A63" s="52">
        <f>IF(AND($I63&lt;&gt;"しない", $I63&lt;&gt;"する"), 1001, 0)</f>
        <v>1001</v>
      </c>
      <c r="B63" s="52"/>
      <c r="C63" s="66"/>
      <c r="D63" s="74">
        <v>1</v>
      </c>
      <c r="E63" s="76" t="s">
        <v>40</v>
      </c>
      <c r="F63" s="76"/>
      <c r="G63" s="76"/>
      <c r="H63" s="76"/>
      <c r="I63" s="6"/>
      <c r="J63" s="7"/>
      <c r="K63" s="7"/>
      <c r="L63" s="7"/>
      <c r="M63" s="7"/>
      <c r="N63" s="71"/>
      <c r="O63" s="71"/>
      <c r="P63" s="71"/>
      <c r="Q63" s="71"/>
      <c r="R63" s="71"/>
      <c r="S63" s="101"/>
      <c r="T63" s="101"/>
      <c r="U63" s="101"/>
      <c r="V63" s="102"/>
      <c r="W63" s="101"/>
    </row>
    <row r="64" spans="1:23" ht="20.100000000000001" customHeight="1" x14ac:dyDescent="0.15">
      <c r="A64" s="52"/>
      <c r="B64" s="52"/>
      <c r="C64" s="66"/>
      <c r="D64" s="71"/>
      <c r="E64" s="76"/>
      <c r="F64" s="76"/>
      <c r="G64" s="76"/>
      <c r="H64" s="76"/>
      <c r="I64" s="83"/>
      <c r="J64" s="80" t="s">
        <v>29</v>
      </c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2"/>
      <c r="W64" s="89"/>
    </row>
    <row r="65" spans="1:23" ht="20.100000000000001" hidden="1" customHeight="1" x14ac:dyDescent="0.15">
      <c r="A65" s="52"/>
      <c r="B65" s="52"/>
      <c r="C65" s="81"/>
      <c r="D65" s="71"/>
      <c r="E65" s="71"/>
      <c r="F65" s="71"/>
      <c r="G65" s="71"/>
      <c r="H65" s="71"/>
      <c r="I65" s="103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2"/>
      <c r="W65" s="89"/>
    </row>
    <row r="66" spans="1:23" ht="20.100000000000001" hidden="1" customHeight="1" x14ac:dyDescent="0.15">
      <c r="A66" s="52"/>
      <c r="B66" s="52"/>
      <c r="C66" s="81"/>
      <c r="D66" s="71"/>
      <c r="E66" s="71"/>
      <c r="F66" s="71"/>
      <c r="G66" s="71"/>
      <c r="H66" s="71"/>
      <c r="I66" s="103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2"/>
      <c r="W66" s="89"/>
    </row>
    <row r="67" spans="1:23" ht="20.100000000000001" hidden="1" customHeight="1" x14ac:dyDescent="0.15">
      <c r="A67" s="52"/>
      <c r="B67" s="52"/>
      <c r="C67" s="81"/>
      <c r="D67" s="71"/>
      <c r="E67" s="71"/>
      <c r="F67" s="71"/>
      <c r="G67" s="71"/>
      <c r="H67" s="71"/>
      <c r="I67" s="103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2"/>
      <c r="W67" s="89"/>
    </row>
    <row r="68" spans="1:23" ht="20.100000000000001" hidden="1" customHeight="1" x14ac:dyDescent="0.15">
      <c r="A68" s="52"/>
      <c r="B68" s="52"/>
      <c r="C68" s="81"/>
      <c r="D68" s="71"/>
      <c r="E68" s="71"/>
      <c r="F68" s="71"/>
      <c r="G68" s="71"/>
      <c r="H68" s="71"/>
      <c r="I68" s="103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2"/>
      <c r="W68" s="89"/>
    </row>
    <row r="69" spans="1:23" ht="20.100000000000001" customHeight="1" x14ac:dyDescent="0.15">
      <c r="A69" s="52">
        <f>IF(OR(AND($I63="する",TRIM($I69)=""),AND($I63="しない",NOT(ISBLANK($I69)))), 1001, 0)</f>
        <v>0</v>
      </c>
      <c r="B69" s="52"/>
      <c r="C69" s="73"/>
      <c r="D69" s="74">
        <f>D63+1</f>
        <v>2</v>
      </c>
      <c r="E69" s="75" t="s">
        <v>0</v>
      </c>
      <c r="F69" s="75"/>
      <c r="G69" s="75"/>
      <c r="H69" s="75"/>
      <c r="I69" s="8"/>
      <c r="J69" s="9"/>
      <c r="K69" s="9"/>
      <c r="L69" s="9"/>
      <c r="M69" s="9"/>
      <c r="N69" s="71"/>
      <c r="O69" s="71"/>
      <c r="P69" s="71"/>
      <c r="Q69" s="71"/>
      <c r="R69" s="71"/>
      <c r="S69" s="71"/>
      <c r="T69" s="71"/>
      <c r="U69" s="71"/>
      <c r="V69" s="72"/>
    </row>
    <row r="70" spans="1:23" ht="20.100000000000001" customHeight="1" x14ac:dyDescent="0.15">
      <c r="A70" s="52"/>
      <c r="B70" s="52"/>
      <c r="C70" s="73"/>
      <c r="D70" s="74"/>
      <c r="E70" s="76"/>
      <c r="F70" s="76"/>
      <c r="G70" s="76"/>
      <c r="H70" s="76"/>
      <c r="I70" s="77"/>
      <c r="J70" s="78" t="s">
        <v>128</v>
      </c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2"/>
    </row>
    <row r="71" spans="1:23" ht="20.100000000000001" customHeight="1" x14ac:dyDescent="0.15">
      <c r="A71" s="52">
        <f>IF(OR(AND($I63="する",AND($I71&lt;&gt;"", OR(ISERROR(FIND("@"&amp;LEFT($I71,3)&amp;"@", 都道府県3))=FALSE, ISERROR(FIND("@"&amp;LEFT($I71,4)&amp;"@",都道府県4))=FALSE))=FALSE),AND($I63="しない",NOT(ISBLANK($I71)))), 1001, 0)</f>
        <v>0</v>
      </c>
      <c r="B71" s="52"/>
      <c r="C71" s="73"/>
      <c r="D71" s="74">
        <f>D69+1</f>
        <v>3</v>
      </c>
      <c r="E71" s="75" t="s">
        <v>1</v>
      </c>
      <c r="F71" s="75"/>
      <c r="G71" s="75"/>
      <c r="H71" s="75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72"/>
    </row>
    <row r="72" spans="1:23" ht="20.100000000000001" customHeight="1" x14ac:dyDescent="0.15">
      <c r="A72" s="52"/>
      <c r="B72" s="52"/>
      <c r="C72" s="73"/>
      <c r="D72" s="74"/>
      <c r="E72" s="76"/>
      <c r="F72" s="76"/>
      <c r="G72" s="76"/>
      <c r="H72" s="76"/>
      <c r="I72" s="77"/>
      <c r="J72" s="80" t="s">
        <v>20</v>
      </c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2"/>
    </row>
    <row r="73" spans="1:23" ht="20.100000000000001" customHeight="1" x14ac:dyDescent="0.15">
      <c r="A73" s="52">
        <f>IF(OR(AND($I63="する",TRIM($I73)=""),AND($I63="しない",NOT(ISBLANK($I73)))), 1001, 0)</f>
        <v>0</v>
      </c>
      <c r="B73" s="52"/>
      <c r="C73" s="73"/>
      <c r="D73" s="74">
        <f>D71+1</f>
        <v>4</v>
      </c>
      <c r="E73" s="75" t="s">
        <v>2</v>
      </c>
      <c r="F73" s="75"/>
      <c r="G73" s="75"/>
      <c r="H73" s="75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72"/>
    </row>
    <row r="74" spans="1:23" ht="32.1" customHeight="1" x14ac:dyDescent="0.15">
      <c r="A74" s="52"/>
      <c r="B74" s="52"/>
      <c r="C74" s="81"/>
      <c r="D74" s="71"/>
      <c r="E74" s="76"/>
      <c r="F74" s="76"/>
      <c r="G74" s="76"/>
      <c r="H74" s="76"/>
      <c r="I74" s="83"/>
      <c r="J74" s="104" t="s">
        <v>112</v>
      </c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72"/>
    </row>
    <row r="75" spans="1:23" ht="20.100000000000001" customHeight="1" x14ac:dyDescent="0.15">
      <c r="A75" s="52">
        <f>IF(OR(AND($I63="する",TRIM($I75)=""),AND($I63="しない",NOT(ISBLANK($I75)))), 1001, 0)</f>
        <v>0</v>
      </c>
      <c r="B75" s="52"/>
      <c r="C75" s="73"/>
      <c r="D75" s="74">
        <f>D73+1</f>
        <v>5</v>
      </c>
      <c r="E75" s="75" t="s">
        <v>3</v>
      </c>
      <c r="F75" s="75"/>
      <c r="G75" s="75"/>
      <c r="H75" s="75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72"/>
    </row>
    <row r="76" spans="1:23" ht="32.1" customHeight="1" x14ac:dyDescent="0.15">
      <c r="A76" s="52"/>
      <c r="B76" s="52"/>
      <c r="C76" s="81"/>
      <c r="D76" s="71"/>
      <c r="E76" s="76"/>
      <c r="F76" s="76"/>
      <c r="G76" s="76"/>
      <c r="H76" s="76"/>
      <c r="I76" s="106"/>
      <c r="J76" s="104" t="s">
        <v>113</v>
      </c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72"/>
    </row>
    <row r="77" spans="1:23" ht="20.100000000000001" customHeight="1" x14ac:dyDescent="0.15">
      <c r="A77" s="52">
        <f>IF(OR(AND($I63="する",TRIM($I77)=""),AND($I63="しない",NOT(ISBLANK($I77)))), 1001, 0)</f>
        <v>0</v>
      </c>
      <c r="B77" s="52"/>
      <c r="C77" s="73"/>
      <c r="D77" s="74">
        <f>D75+1</f>
        <v>6</v>
      </c>
      <c r="E77" s="75" t="s">
        <v>32</v>
      </c>
      <c r="F77" s="75"/>
      <c r="G77" s="75"/>
      <c r="H77" s="75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72"/>
    </row>
    <row r="78" spans="1:23" ht="20.100000000000001" customHeight="1" x14ac:dyDescent="0.15">
      <c r="A78" s="52"/>
      <c r="B78" s="52"/>
      <c r="C78" s="81"/>
      <c r="D78" s="71"/>
      <c r="E78" s="76"/>
      <c r="F78" s="76"/>
      <c r="G78" s="76"/>
      <c r="H78" s="76"/>
      <c r="I78" s="83"/>
      <c r="J78" s="78" t="s">
        <v>114</v>
      </c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2"/>
    </row>
    <row r="79" spans="1:23" ht="20.100000000000001" customHeight="1" x14ac:dyDescent="0.15">
      <c r="A79" s="52">
        <f>IF(OR(AND($I63="する",TRIM($I79)=""),AND($I63="しない",NOT(ISBLANK($I79)))), 1001, 0)</f>
        <v>0</v>
      </c>
      <c r="B79" s="52"/>
      <c r="C79" s="73"/>
      <c r="D79" s="74">
        <f>D77+1</f>
        <v>7</v>
      </c>
      <c r="E79" s="75" t="s">
        <v>33</v>
      </c>
      <c r="F79" s="75"/>
      <c r="G79" s="75"/>
      <c r="H79" s="75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72"/>
    </row>
    <row r="80" spans="1:23" ht="20.100000000000001" customHeight="1" x14ac:dyDescent="0.15">
      <c r="A80" s="52"/>
      <c r="B80" s="52"/>
      <c r="C80" s="81"/>
      <c r="D80" s="71"/>
      <c r="E80" s="76"/>
      <c r="F80" s="76"/>
      <c r="G80" s="76"/>
      <c r="H80" s="76"/>
      <c r="I80" s="83"/>
      <c r="J80" s="80" t="s">
        <v>10</v>
      </c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2"/>
    </row>
    <row r="81" spans="1:22" ht="20.100000000000001" customHeight="1" x14ac:dyDescent="0.15">
      <c r="A81" s="52">
        <f>IF(OR(AND($I63="する",TRIM($I81)=""),AND($I63="しない",NOT(ISBLANK($I81)))), 1001, 0)</f>
        <v>0</v>
      </c>
      <c r="B81" s="52"/>
      <c r="C81" s="73"/>
      <c r="D81" s="74">
        <f>D79+1</f>
        <v>8</v>
      </c>
      <c r="E81" s="75" t="s">
        <v>34</v>
      </c>
      <c r="F81" s="75"/>
      <c r="G81" s="75"/>
      <c r="H81" s="75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72"/>
    </row>
    <row r="82" spans="1:22" ht="20.100000000000001" customHeight="1" x14ac:dyDescent="0.15">
      <c r="A82" s="52"/>
      <c r="B82" s="52"/>
      <c r="C82" s="81"/>
      <c r="D82" s="71"/>
      <c r="E82" s="76"/>
      <c r="F82" s="76"/>
      <c r="G82" s="76"/>
      <c r="H82" s="76"/>
      <c r="I82" s="83"/>
      <c r="J82" s="80" t="s">
        <v>11</v>
      </c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2"/>
    </row>
    <row r="83" spans="1:22" ht="20.100000000000001" customHeight="1" x14ac:dyDescent="0.15">
      <c r="A83" s="52">
        <f>IF(OR(AND($I63="する",NOT(AND(TRIM($I83)&lt;&gt;"",ISNUMBER(VALUE(SUBSTITUTE($I83,"-","")))))), AND($I63="しない",NOT(ISBLANK($I83)))), 1001, 0)</f>
        <v>0</v>
      </c>
      <c r="B83" s="52"/>
      <c r="C83" s="73"/>
      <c r="D83" s="74">
        <f>D81+1</f>
        <v>9</v>
      </c>
      <c r="E83" s="75" t="s">
        <v>6</v>
      </c>
      <c r="F83" s="75"/>
      <c r="G83" s="75"/>
      <c r="H83" s="75"/>
      <c r="I83" s="6"/>
      <c r="J83" s="6"/>
      <c r="K83" s="6"/>
      <c r="L83" s="6"/>
      <c r="M83" s="6"/>
      <c r="N83" s="71"/>
      <c r="O83" s="71"/>
      <c r="P83" s="71"/>
      <c r="Q83" s="71"/>
      <c r="R83" s="71"/>
      <c r="S83" s="71"/>
      <c r="T83" s="71"/>
      <c r="U83" s="71"/>
      <c r="V83" s="72"/>
    </row>
    <row r="84" spans="1:22" ht="20.100000000000001" customHeight="1" x14ac:dyDescent="0.15">
      <c r="A84" s="52"/>
      <c r="B84" s="52"/>
      <c r="C84" s="81"/>
      <c r="D84" s="71"/>
      <c r="E84" s="76"/>
      <c r="F84" s="76"/>
      <c r="G84" s="76"/>
      <c r="H84" s="76"/>
      <c r="I84" s="77"/>
      <c r="J84" s="78" t="s">
        <v>111</v>
      </c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2"/>
    </row>
    <row r="85" spans="1:22" ht="20.100000000000001" customHeight="1" x14ac:dyDescent="0.15">
      <c r="A85" s="52">
        <f>IF(OR(AND($I63="する",AND(TRIM($I85)&lt;&gt;"",NOT(ISNUMBER(VALUE(SUBSTITUTE($I85,"-","")))))), AND($I63="しない",NOT(ISBLANK($I85)))), 1001, 0)</f>
        <v>0</v>
      </c>
      <c r="B85" s="52"/>
      <c r="C85" s="73"/>
      <c r="D85" s="74">
        <f>D83+1</f>
        <v>10</v>
      </c>
      <c r="E85" s="75" t="s">
        <v>7</v>
      </c>
      <c r="F85" s="75"/>
      <c r="G85" s="75"/>
      <c r="H85" s="75"/>
      <c r="I85" s="6"/>
      <c r="J85" s="6"/>
      <c r="K85" s="6"/>
      <c r="L85" s="6"/>
      <c r="M85" s="6"/>
      <c r="N85" s="71"/>
      <c r="O85" s="71"/>
      <c r="P85" s="71"/>
      <c r="Q85" s="71"/>
      <c r="R85" s="71"/>
      <c r="S85" s="71"/>
      <c r="T85" s="71"/>
      <c r="U85" s="71"/>
      <c r="V85" s="72"/>
    </row>
    <row r="86" spans="1:22" ht="20.100000000000001" customHeight="1" x14ac:dyDescent="0.15">
      <c r="A86" s="52"/>
      <c r="B86" s="52"/>
      <c r="C86" s="81"/>
      <c r="D86" s="71"/>
      <c r="E86" s="108"/>
      <c r="F86" s="108"/>
      <c r="G86" s="108"/>
      <c r="H86" s="108"/>
      <c r="I86" s="85"/>
      <c r="J86" s="80" t="s">
        <v>41</v>
      </c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2"/>
    </row>
    <row r="87" spans="1:22" ht="20.100000000000001" customHeight="1" x14ac:dyDescent="0.15">
      <c r="A87" s="52">
        <f>IF(AND($I63="しない",NOT(ISBLANK($I87))), 1001, 0)</f>
        <v>0</v>
      </c>
      <c r="B87" s="52"/>
      <c r="C87" s="73"/>
      <c r="D87" s="74">
        <f>D85+1</f>
        <v>11</v>
      </c>
      <c r="E87" s="75" t="s">
        <v>9</v>
      </c>
      <c r="F87" s="75"/>
      <c r="G87" s="75"/>
      <c r="H87" s="75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72"/>
    </row>
    <row r="88" spans="1:22" ht="20.100000000000001" customHeight="1" x14ac:dyDescent="0.15">
      <c r="A88" s="52"/>
      <c r="B88" s="52"/>
      <c r="C88" s="81"/>
      <c r="D88" s="71"/>
      <c r="E88" s="71"/>
      <c r="F88" s="71"/>
      <c r="G88" s="71"/>
      <c r="H88" s="71"/>
      <c r="I88" s="83"/>
      <c r="J88" s="80" t="s">
        <v>12</v>
      </c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2"/>
    </row>
    <row r="89" spans="1:22" ht="15.75" customHeight="1" x14ac:dyDescent="0.15">
      <c r="A89" s="52"/>
      <c r="B89" s="52"/>
      <c r="C89" s="90"/>
      <c r="D89" s="91"/>
      <c r="E89" s="92"/>
      <c r="F89" s="92"/>
      <c r="G89" s="92"/>
      <c r="H89" s="92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4"/>
    </row>
    <row r="90" spans="1:22" ht="15.75" customHeight="1" x14ac:dyDescent="0.15">
      <c r="A90" s="52"/>
      <c r="B90" s="52"/>
      <c r="C90" s="71"/>
      <c r="D90" s="71"/>
      <c r="E90" s="71"/>
      <c r="F90" s="71"/>
      <c r="G90" s="71"/>
      <c r="H90" s="71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71"/>
    </row>
    <row r="91" spans="1:22" ht="15.75" hidden="1" customHeight="1" x14ac:dyDescent="0.15">
      <c r="A91" s="52"/>
      <c r="B91" s="52"/>
      <c r="C91" s="71"/>
      <c r="D91" s="71"/>
      <c r="E91" s="71"/>
      <c r="F91" s="71"/>
      <c r="G91" s="71"/>
      <c r="H91" s="71"/>
      <c r="I91" s="109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</row>
    <row r="92" spans="1:22" ht="15.75" hidden="1" customHeight="1" x14ac:dyDescent="0.15">
      <c r="A92" s="52"/>
      <c r="B92" s="52"/>
      <c r="C92" s="71"/>
      <c r="D92" s="71"/>
      <c r="E92" s="71"/>
      <c r="F92" s="71"/>
      <c r="G92" s="71"/>
      <c r="H92" s="71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71"/>
    </row>
    <row r="93" spans="1:22" ht="15.75" hidden="1" customHeight="1" x14ac:dyDescent="0.15">
      <c r="A93" s="52"/>
      <c r="B93" s="52"/>
      <c r="C93" s="71"/>
      <c r="D93" s="71"/>
      <c r="E93" s="71"/>
      <c r="F93" s="71"/>
      <c r="G93" s="71"/>
      <c r="H93" s="71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71"/>
    </row>
    <row r="94" spans="1:22" ht="15.75" hidden="1" customHeight="1" x14ac:dyDescent="0.15">
      <c r="A94" s="52"/>
      <c r="B94" s="52"/>
      <c r="C94" s="71"/>
      <c r="D94" s="71"/>
      <c r="E94" s="71"/>
      <c r="F94" s="71"/>
      <c r="G94" s="71"/>
      <c r="H94" s="71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71"/>
    </row>
    <row r="95" spans="1:22" ht="15.75" hidden="1" customHeight="1" x14ac:dyDescent="0.15">
      <c r="A95" s="52"/>
      <c r="B95" s="52"/>
      <c r="C95" s="71"/>
      <c r="D95" s="71"/>
      <c r="E95" s="71"/>
      <c r="F95" s="71"/>
      <c r="G95" s="71"/>
      <c r="H95" s="71"/>
      <c r="I95" s="95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</row>
    <row r="96" spans="1:22" ht="15.75" hidden="1" customHeight="1" x14ac:dyDescent="0.15">
      <c r="A96" s="52"/>
      <c r="B96" s="52"/>
      <c r="C96" s="71"/>
      <c r="D96" s="71"/>
      <c r="E96" s="71"/>
      <c r="F96" s="71"/>
      <c r="G96" s="71"/>
      <c r="H96" s="71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71"/>
    </row>
    <row r="97" spans="1:22" ht="15.75" hidden="1" customHeight="1" x14ac:dyDescent="0.15">
      <c r="A97" s="52"/>
      <c r="B97" s="52"/>
      <c r="C97" s="71"/>
      <c r="D97" s="71"/>
      <c r="E97" s="71"/>
      <c r="F97" s="71"/>
      <c r="G97" s="71"/>
      <c r="H97" s="71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71"/>
    </row>
    <row r="98" spans="1:22" ht="15.75" hidden="1" customHeight="1" x14ac:dyDescent="0.15">
      <c r="A98" s="52"/>
      <c r="B98" s="52"/>
      <c r="C98" s="71"/>
      <c r="D98" s="71"/>
      <c r="E98" s="71"/>
      <c r="F98" s="71"/>
      <c r="G98" s="71"/>
      <c r="H98" s="71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71"/>
    </row>
    <row r="99" spans="1:22" ht="15.75" hidden="1" customHeight="1" x14ac:dyDescent="0.15">
      <c r="A99" s="52"/>
      <c r="B99" s="52"/>
      <c r="C99" s="71"/>
      <c r="D99" s="71"/>
      <c r="E99" s="71"/>
      <c r="F99" s="71"/>
      <c r="G99" s="71"/>
      <c r="H99" s="71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71"/>
    </row>
    <row r="100" spans="1:22" ht="15.75" hidden="1" customHeight="1" x14ac:dyDescent="0.15">
      <c r="A100" s="52"/>
      <c r="B100" s="52"/>
      <c r="C100" s="71"/>
      <c r="D100" s="71"/>
      <c r="E100" s="71"/>
      <c r="F100" s="71"/>
      <c r="G100" s="71"/>
      <c r="H100" s="71"/>
      <c r="I100" s="95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</row>
    <row r="101" spans="1:22" ht="15.75" hidden="1" customHeight="1" x14ac:dyDescent="0.15">
      <c r="A101" s="52"/>
      <c r="B101" s="52"/>
      <c r="C101" s="71"/>
      <c r="D101" s="71"/>
      <c r="E101" s="71"/>
      <c r="F101" s="71"/>
      <c r="G101" s="71"/>
      <c r="H101" s="71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71"/>
    </row>
    <row r="102" spans="1:22" ht="15.75" hidden="1" customHeight="1" x14ac:dyDescent="0.15">
      <c r="A102" s="52"/>
      <c r="B102" s="52"/>
      <c r="C102" s="71"/>
      <c r="D102" s="71"/>
      <c r="E102" s="71"/>
      <c r="F102" s="71"/>
      <c r="G102" s="71"/>
      <c r="H102" s="71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71"/>
    </row>
    <row r="103" spans="1:22" ht="15.75" hidden="1" customHeight="1" x14ac:dyDescent="0.15">
      <c r="A103" s="52"/>
      <c r="B103" s="52"/>
      <c r="C103" s="71"/>
      <c r="D103" s="71"/>
      <c r="E103" s="71"/>
      <c r="F103" s="71"/>
      <c r="G103" s="71"/>
      <c r="H103" s="71"/>
      <c r="I103" s="95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</row>
    <row r="104" spans="1:22" ht="15.75" hidden="1" customHeight="1" x14ac:dyDescent="0.15">
      <c r="A104" s="52"/>
      <c r="B104" s="52"/>
      <c r="C104" s="71"/>
      <c r="D104" s="71"/>
      <c r="E104" s="71"/>
      <c r="F104" s="71"/>
      <c r="G104" s="71"/>
      <c r="H104" s="71"/>
      <c r="I104" s="89"/>
      <c r="J104" s="89"/>
      <c r="K104" s="89"/>
      <c r="L104" s="89"/>
      <c r="M104" s="89"/>
      <c r="N104" s="89"/>
      <c r="O104" s="89"/>
      <c r="P104" s="89"/>
      <c r="Q104" s="89"/>
      <c r="R104" s="89"/>
      <c r="S104" s="89"/>
      <c r="T104" s="89"/>
      <c r="U104" s="89"/>
      <c r="V104" s="71"/>
    </row>
    <row r="105" spans="1:22" ht="15.75" hidden="1" customHeight="1" x14ac:dyDescent="0.15">
      <c r="A105" s="52"/>
      <c r="B105" s="52"/>
      <c r="C105" s="71"/>
      <c r="D105" s="71"/>
      <c r="E105" s="71"/>
      <c r="F105" s="71"/>
      <c r="G105" s="71"/>
      <c r="H105" s="71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71"/>
    </row>
    <row r="106" spans="1:22" ht="15.75" hidden="1" customHeight="1" x14ac:dyDescent="0.15">
      <c r="A106" s="52"/>
      <c r="B106" s="52"/>
      <c r="C106" s="71"/>
      <c r="D106" s="71"/>
      <c r="E106" s="71"/>
      <c r="F106" s="71"/>
      <c r="G106" s="71"/>
      <c r="H106" s="71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71"/>
    </row>
    <row r="107" spans="1:22" ht="15.75" hidden="1" customHeight="1" x14ac:dyDescent="0.15">
      <c r="A107" s="52"/>
      <c r="B107" s="52"/>
      <c r="C107" s="71"/>
      <c r="D107" s="71"/>
      <c r="E107" s="71"/>
      <c r="F107" s="71"/>
      <c r="G107" s="71"/>
      <c r="H107" s="71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71"/>
    </row>
    <row r="108" spans="1:22" ht="15.75" customHeight="1" x14ac:dyDescent="0.15">
      <c r="A108" s="52"/>
      <c r="B108" s="52"/>
      <c r="C108" s="71"/>
      <c r="D108" s="71"/>
      <c r="E108" s="71"/>
      <c r="F108" s="71"/>
      <c r="G108" s="71"/>
      <c r="H108" s="71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71"/>
    </row>
    <row r="109" spans="1:22" ht="20.100000000000001" customHeight="1" x14ac:dyDescent="0.15">
      <c r="A109" s="52"/>
      <c r="B109" s="52"/>
      <c r="C109" s="96" t="s">
        <v>21</v>
      </c>
      <c r="D109" s="97"/>
      <c r="E109" s="97"/>
      <c r="F109" s="97"/>
      <c r="G109" s="97"/>
      <c r="H109" s="98"/>
    </row>
    <row r="110" spans="1:22" ht="15.75" customHeight="1" x14ac:dyDescent="0.15">
      <c r="A110" s="52"/>
      <c r="B110" s="52"/>
      <c r="C110" s="110"/>
      <c r="D110" s="111"/>
      <c r="E110" s="111"/>
      <c r="F110" s="111"/>
      <c r="G110" s="111"/>
      <c r="H110" s="111"/>
      <c r="I110" s="9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70"/>
    </row>
    <row r="111" spans="1:22" ht="30" customHeight="1" x14ac:dyDescent="0.15">
      <c r="A111" s="52"/>
      <c r="B111" s="52"/>
      <c r="C111" s="110"/>
      <c r="D111" s="112" t="s">
        <v>35</v>
      </c>
      <c r="E111" s="113"/>
      <c r="F111" s="113"/>
      <c r="G111" s="113"/>
      <c r="H111" s="113"/>
      <c r="I111" s="113"/>
      <c r="J111" s="113"/>
      <c r="K111" s="113"/>
      <c r="L111" s="113"/>
      <c r="M111" s="113"/>
      <c r="N111" s="113"/>
      <c r="O111" s="113"/>
      <c r="P111" s="113"/>
      <c r="Q111" s="113"/>
      <c r="R111" s="113"/>
      <c r="S111" s="113"/>
      <c r="T111" s="113"/>
      <c r="U111" s="113"/>
      <c r="V111" s="72"/>
    </row>
    <row r="112" spans="1:22" ht="20.100000000000001" customHeight="1" x14ac:dyDescent="0.15">
      <c r="A112" s="52"/>
      <c r="B112" s="52"/>
      <c r="C112" s="73"/>
      <c r="D112" s="74">
        <v>1</v>
      </c>
      <c r="E112" s="75" t="s">
        <v>8</v>
      </c>
      <c r="F112" s="75"/>
      <c r="G112" s="75"/>
      <c r="H112" s="75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72"/>
    </row>
    <row r="113" spans="1:22" ht="20.100000000000001" customHeight="1" x14ac:dyDescent="0.15">
      <c r="A113" s="52"/>
      <c r="B113" s="52"/>
      <c r="C113" s="73"/>
      <c r="D113" s="74"/>
      <c r="E113" s="76"/>
      <c r="F113" s="76"/>
      <c r="G113" s="76"/>
      <c r="H113" s="76"/>
      <c r="I113" s="83"/>
      <c r="J113" s="80" t="s">
        <v>24</v>
      </c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2"/>
    </row>
    <row r="114" spans="1:22" ht="20.100000000000001" customHeight="1" x14ac:dyDescent="0.15">
      <c r="A114" s="52"/>
      <c r="B114" s="52"/>
      <c r="C114" s="73"/>
      <c r="D114" s="74">
        <v>2</v>
      </c>
      <c r="E114" s="75" t="s">
        <v>14</v>
      </c>
      <c r="F114" s="75"/>
      <c r="G114" s="75"/>
      <c r="H114" s="75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72"/>
    </row>
    <row r="115" spans="1:22" ht="20.100000000000001" customHeight="1" x14ac:dyDescent="0.15">
      <c r="A115" s="52"/>
      <c r="B115" s="52"/>
      <c r="C115" s="73"/>
      <c r="D115" s="74"/>
      <c r="E115" s="76"/>
      <c r="F115" s="76"/>
      <c r="G115" s="76"/>
      <c r="H115" s="76"/>
      <c r="I115" s="83"/>
      <c r="J115" s="80" t="s">
        <v>10</v>
      </c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2"/>
    </row>
    <row r="116" spans="1:22" ht="20.100000000000001" customHeight="1" x14ac:dyDescent="0.15">
      <c r="A116" s="52"/>
      <c r="B116" s="52"/>
      <c r="C116" s="73"/>
      <c r="D116" s="74">
        <v>3</v>
      </c>
      <c r="E116" s="75" t="s">
        <v>13</v>
      </c>
      <c r="F116" s="75"/>
      <c r="G116" s="75"/>
      <c r="H116" s="75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72"/>
    </row>
    <row r="117" spans="1:22" ht="20.100000000000001" customHeight="1" x14ac:dyDescent="0.15">
      <c r="A117" s="52"/>
      <c r="B117" s="52"/>
      <c r="C117" s="73"/>
      <c r="D117" s="74"/>
      <c r="E117" s="76"/>
      <c r="F117" s="76"/>
      <c r="G117" s="76"/>
      <c r="H117" s="76"/>
      <c r="I117" s="83"/>
      <c r="J117" s="80" t="s">
        <v>11</v>
      </c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2"/>
    </row>
    <row r="118" spans="1:22" ht="20.100000000000001" customHeight="1" x14ac:dyDescent="0.15">
      <c r="A118" s="52">
        <f>IF(AND(TRIM($I118)&lt;&gt;"",NOT(ISNUMBER(VALUE(SUBSTITUTE($I118,"-",""))))), 1001, 0)</f>
        <v>0</v>
      </c>
      <c r="B118" s="52"/>
      <c r="C118" s="73"/>
      <c r="D118" s="74">
        <v>4</v>
      </c>
      <c r="E118" s="75" t="s">
        <v>6</v>
      </c>
      <c r="F118" s="75"/>
      <c r="G118" s="75"/>
      <c r="H118" s="75"/>
      <c r="I118" s="6"/>
      <c r="J118" s="6"/>
      <c r="K118" s="6"/>
      <c r="L118" s="6"/>
      <c r="M118" s="6"/>
      <c r="N118" s="71"/>
      <c r="O118" s="71"/>
      <c r="P118" s="71"/>
      <c r="Q118" s="71"/>
      <c r="R118" s="71"/>
      <c r="S118" s="71"/>
      <c r="T118" s="71"/>
      <c r="U118" s="71"/>
      <c r="V118" s="72"/>
    </row>
    <row r="119" spans="1:22" ht="20.100000000000001" customHeight="1" x14ac:dyDescent="0.15">
      <c r="A119" s="52"/>
      <c r="B119" s="52"/>
      <c r="C119" s="81"/>
      <c r="D119" s="71"/>
      <c r="E119" s="76"/>
      <c r="F119" s="76"/>
      <c r="G119" s="76"/>
      <c r="H119" s="76"/>
      <c r="I119" s="83"/>
      <c r="J119" s="80" t="s">
        <v>41</v>
      </c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2"/>
    </row>
    <row r="120" spans="1:22" ht="20.100000000000001" customHeight="1" x14ac:dyDescent="0.15">
      <c r="A120" s="52">
        <f>IF(AND(TRIM($I120)&lt;&gt;"",NOT(ISNUMBER(VALUE(SUBSTITUTE($I120,"-",""))))), 1001, 0)</f>
        <v>0</v>
      </c>
      <c r="B120" s="52"/>
      <c r="C120" s="73"/>
      <c r="D120" s="74">
        <v>5</v>
      </c>
      <c r="E120" s="75" t="s">
        <v>7</v>
      </c>
      <c r="F120" s="75"/>
      <c r="G120" s="75"/>
      <c r="H120" s="75"/>
      <c r="I120" s="6"/>
      <c r="J120" s="6"/>
      <c r="K120" s="6"/>
      <c r="L120" s="6"/>
      <c r="M120" s="6"/>
      <c r="N120" s="71"/>
      <c r="O120" s="71"/>
      <c r="P120" s="71"/>
      <c r="Q120" s="71"/>
      <c r="R120" s="71"/>
      <c r="S120" s="71"/>
      <c r="T120" s="71"/>
      <c r="U120" s="71"/>
      <c r="V120" s="72"/>
    </row>
    <row r="121" spans="1:22" ht="20.100000000000001" customHeight="1" x14ac:dyDescent="0.15">
      <c r="A121" s="52"/>
      <c r="B121" s="52"/>
      <c r="C121" s="81"/>
      <c r="D121" s="71"/>
      <c r="E121" s="76"/>
      <c r="F121" s="76"/>
      <c r="G121" s="76"/>
      <c r="H121" s="76"/>
      <c r="I121" s="83"/>
      <c r="J121" s="80" t="s">
        <v>41</v>
      </c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2"/>
    </row>
    <row r="122" spans="1:22" ht="20.100000000000001" customHeight="1" x14ac:dyDescent="0.15">
      <c r="A122" s="52"/>
      <c r="B122" s="52"/>
      <c r="C122" s="73"/>
      <c r="D122" s="74">
        <v>6</v>
      </c>
      <c r="E122" s="75" t="s">
        <v>9</v>
      </c>
      <c r="F122" s="75"/>
      <c r="G122" s="75"/>
      <c r="H122" s="75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72"/>
    </row>
    <row r="123" spans="1:22" ht="20.100000000000001" customHeight="1" x14ac:dyDescent="0.15">
      <c r="A123" s="52"/>
      <c r="B123" s="52"/>
      <c r="C123" s="81"/>
      <c r="D123" s="71"/>
      <c r="E123" s="71"/>
      <c r="F123" s="71"/>
      <c r="G123" s="71"/>
      <c r="H123" s="71"/>
      <c r="I123" s="83"/>
      <c r="J123" s="80" t="s">
        <v>12</v>
      </c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2"/>
    </row>
    <row r="124" spans="1:22" ht="15.75" customHeight="1" x14ac:dyDescent="0.15">
      <c r="A124" s="52"/>
      <c r="B124" s="52"/>
      <c r="C124" s="90"/>
      <c r="D124" s="91"/>
      <c r="E124" s="91"/>
      <c r="F124" s="91"/>
      <c r="G124" s="91"/>
      <c r="H124" s="91"/>
      <c r="I124" s="93"/>
      <c r="J124" s="93"/>
      <c r="K124" s="93"/>
      <c r="L124" s="93"/>
      <c r="M124" s="93"/>
      <c r="N124" s="93"/>
      <c r="O124" s="93"/>
      <c r="P124" s="93"/>
      <c r="Q124" s="93"/>
      <c r="R124" s="93"/>
      <c r="S124" s="93"/>
      <c r="T124" s="93"/>
      <c r="U124" s="93"/>
      <c r="V124" s="94"/>
    </row>
    <row r="125" spans="1:22" ht="15.75" customHeight="1" x14ac:dyDescent="0.15">
      <c r="A125" s="52"/>
      <c r="B125" s="52"/>
      <c r="C125" s="71"/>
      <c r="D125" s="71"/>
      <c r="E125" s="71"/>
      <c r="F125" s="71"/>
      <c r="G125" s="71"/>
      <c r="H125" s="71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71"/>
    </row>
    <row r="126" spans="1:22" ht="15.75" hidden="1" customHeight="1" x14ac:dyDescent="0.15">
      <c r="A126" s="52"/>
      <c r="B126" s="52"/>
      <c r="C126" s="71"/>
      <c r="D126" s="71"/>
      <c r="E126" s="71"/>
      <c r="F126" s="71"/>
      <c r="G126" s="71"/>
      <c r="H126" s="71"/>
      <c r="I126" s="109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</row>
    <row r="127" spans="1:22" ht="15.75" hidden="1" customHeight="1" x14ac:dyDescent="0.15">
      <c r="A127" s="52"/>
      <c r="B127" s="52"/>
      <c r="C127" s="71"/>
      <c r="D127" s="71"/>
      <c r="E127" s="71"/>
      <c r="F127" s="71"/>
      <c r="G127" s="71"/>
      <c r="H127" s="71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  <c r="V127" s="71"/>
    </row>
    <row r="128" spans="1:22" ht="15.75" hidden="1" customHeight="1" x14ac:dyDescent="0.15">
      <c r="A128" s="52"/>
      <c r="B128" s="52"/>
      <c r="C128" s="71"/>
      <c r="D128" s="71"/>
      <c r="E128" s="71"/>
      <c r="F128" s="71"/>
      <c r="G128" s="71"/>
      <c r="H128" s="71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71"/>
    </row>
    <row r="129" spans="1:22" ht="15.75" hidden="1" customHeight="1" x14ac:dyDescent="0.15">
      <c r="A129" s="52"/>
      <c r="B129" s="52"/>
      <c r="C129" s="71"/>
      <c r="D129" s="71"/>
      <c r="E129" s="71"/>
      <c r="F129" s="71"/>
      <c r="G129" s="71"/>
      <c r="H129" s="71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71"/>
    </row>
    <row r="130" spans="1:22" ht="15.75" hidden="1" customHeight="1" x14ac:dyDescent="0.15">
      <c r="A130" s="52"/>
      <c r="B130" s="52"/>
      <c r="C130" s="71"/>
      <c r="D130" s="71"/>
      <c r="E130" s="71"/>
      <c r="F130" s="71"/>
      <c r="G130" s="71"/>
      <c r="H130" s="71"/>
      <c r="I130" s="95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</row>
    <row r="131" spans="1:22" ht="15.75" hidden="1" customHeight="1" x14ac:dyDescent="0.15">
      <c r="A131" s="52"/>
      <c r="B131" s="52"/>
      <c r="C131" s="71"/>
      <c r="D131" s="71"/>
      <c r="E131" s="71"/>
      <c r="F131" s="71"/>
      <c r="G131" s="71"/>
      <c r="H131" s="71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71"/>
    </row>
    <row r="132" spans="1:22" ht="15.75" hidden="1" customHeight="1" x14ac:dyDescent="0.15">
      <c r="A132" s="52"/>
      <c r="B132" s="52"/>
      <c r="C132" s="71"/>
      <c r="D132" s="71"/>
      <c r="E132" s="71"/>
      <c r="F132" s="71"/>
      <c r="G132" s="71"/>
      <c r="H132" s="71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89"/>
      <c r="V132" s="71"/>
    </row>
    <row r="133" spans="1:22" ht="15.75" hidden="1" customHeight="1" x14ac:dyDescent="0.15">
      <c r="A133" s="52"/>
      <c r="B133" s="52"/>
      <c r="C133" s="71"/>
      <c r="D133" s="71"/>
      <c r="E133" s="71"/>
      <c r="F133" s="71"/>
      <c r="G133" s="71"/>
      <c r="H133" s="71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71"/>
    </row>
    <row r="134" spans="1:22" ht="15.75" hidden="1" customHeight="1" x14ac:dyDescent="0.15">
      <c r="A134" s="52"/>
      <c r="B134" s="52"/>
      <c r="C134" s="71"/>
      <c r="D134" s="71"/>
      <c r="E134" s="71"/>
      <c r="F134" s="71"/>
      <c r="G134" s="71"/>
      <c r="H134" s="71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71"/>
    </row>
    <row r="135" spans="1:22" ht="15.75" hidden="1" customHeight="1" x14ac:dyDescent="0.15">
      <c r="A135" s="52"/>
      <c r="B135" s="52"/>
      <c r="C135" s="71"/>
      <c r="D135" s="71"/>
      <c r="E135" s="71"/>
      <c r="F135" s="71"/>
      <c r="G135" s="71"/>
      <c r="H135" s="71"/>
      <c r="I135" s="95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</row>
    <row r="136" spans="1:22" ht="15.75" hidden="1" customHeight="1" x14ac:dyDescent="0.15">
      <c r="A136" s="52"/>
      <c r="B136" s="52"/>
      <c r="C136" s="71"/>
      <c r="D136" s="71"/>
      <c r="E136" s="71"/>
      <c r="F136" s="71"/>
      <c r="G136" s="71"/>
      <c r="H136" s="71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71"/>
    </row>
    <row r="137" spans="1:22" ht="15.75" hidden="1" customHeight="1" x14ac:dyDescent="0.15">
      <c r="A137" s="52"/>
      <c r="B137" s="52"/>
      <c r="C137" s="71"/>
      <c r="D137" s="71"/>
      <c r="E137" s="71"/>
      <c r="F137" s="71"/>
      <c r="G137" s="71"/>
      <c r="H137" s="71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89"/>
      <c r="U137" s="89"/>
      <c r="V137" s="71"/>
    </row>
    <row r="138" spans="1:22" ht="15.75" hidden="1" customHeight="1" x14ac:dyDescent="0.15">
      <c r="A138" s="52"/>
      <c r="B138" s="52"/>
      <c r="C138" s="71"/>
      <c r="D138" s="71"/>
      <c r="E138" s="71"/>
      <c r="F138" s="71"/>
      <c r="G138" s="71"/>
      <c r="H138" s="71"/>
      <c r="I138" s="95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</row>
    <row r="139" spans="1:22" ht="15.75" hidden="1" customHeight="1" x14ac:dyDescent="0.15">
      <c r="A139" s="52"/>
      <c r="B139" s="52"/>
      <c r="C139" s="71"/>
      <c r="D139" s="71"/>
      <c r="E139" s="71"/>
      <c r="F139" s="71"/>
      <c r="G139" s="71"/>
      <c r="H139" s="71"/>
      <c r="I139" s="89"/>
      <c r="J139" s="89"/>
      <c r="K139" s="89"/>
      <c r="L139" s="89"/>
      <c r="M139" s="89"/>
      <c r="N139" s="89"/>
      <c r="O139" s="89"/>
      <c r="P139" s="89"/>
      <c r="Q139" s="89"/>
      <c r="R139" s="89"/>
      <c r="S139" s="89"/>
      <c r="T139" s="89"/>
      <c r="U139" s="89"/>
      <c r="V139" s="71"/>
    </row>
    <row r="140" spans="1:22" ht="15.75" hidden="1" customHeight="1" x14ac:dyDescent="0.15">
      <c r="A140" s="52"/>
      <c r="B140" s="52"/>
      <c r="C140" s="71"/>
      <c r="D140" s="71"/>
      <c r="E140" s="71"/>
      <c r="F140" s="71"/>
      <c r="G140" s="71"/>
      <c r="H140" s="71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71"/>
    </row>
    <row r="141" spans="1:22" ht="15.75" hidden="1" customHeight="1" x14ac:dyDescent="0.15">
      <c r="A141" s="52"/>
      <c r="B141" s="52"/>
      <c r="C141" s="71"/>
      <c r="D141" s="71"/>
      <c r="E141" s="71"/>
      <c r="F141" s="71"/>
      <c r="G141" s="71"/>
      <c r="H141" s="71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71"/>
    </row>
    <row r="142" spans="1:22" ht="15.75" hidden="1" customHeight="1" x14ac:dyDescent="0.15">
      <c r="A142" s="52"/>
      <c r="B142" s="52"/>
      <c r="C142" s="71"/>
      <c r="D142" s="71"/>
      <c r="E142" s="71"/>
      <c r="F142" s="71"/>
      <c r="G142" s="71"/>
      <c r="H142" s="71"/>
      <c r="I142" s="95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</row>
    <row r="143" spans="1:22" ht="15.75" hidden="1" customHeight="1" x14ac:dyDescent="0.15">
      <c r="A143" s="52"/>
      <c r="B143" s="52"/>
      <c r="C143" s="71"/>
      <c r="D143" s="71"/>
      <c r="E143" s="71"/>
      <c r="F143" s="71"/>
      <c r="G143" s="71"/>
      <c r="H143" s="71"/>
      <c r="I143" s="89"/>
      <c r="J143" s="89"/>
      <c r="K143" s="89"/>
      <c r="L143" s="89"/>
      <c r="M143" s="89"/>
      <c r="N143" s="89"/>
      <c r="O143" s="89"/>
      <c r="P143" s="89"/>
      <c r="Q143" s="89"/>
      <c r="R143" s="89"/>
      <c r="S143" s="89"/>
      <c r="T143" s="89"/>
      <c r="U143" s="89"/>
      <c r="V143" s="71"/>
    </row>
    <row r="144" spans="1:22" ht="15.75" hidden="1" customHeight="1" x14ac:dyDescent="0.15">
      <c r="A144" s="52"/>
      <c r="B144" s="52"/>
      <c r="C144" s="71"/>
      <c r="D144" s="71"/>
      <c r="E144" s="71"/>
      <c r="F144" s="71"/>
      <c r="G144" s="71"/>
      <c r="H144" s="71"/>
      <c r="I144" s="89"/>
      <c r="J144" s="89"/>
      <c r="K144" s="89"/>
      <c r="L144" s="89"/>
      <c r="M144" s="89"/>
      <c r="N144" s="89"/>
      <c r="O144" s="89"/>
      <c r="P144" s="89"/>
      <c r="Q144" s="89"/>
      <c r="R144" s="89"/>
      <c r="S144" s="89"/>
      <c r="T144" s="89"/>
      <c r="U144" s="89"/>
      <c r="V144" s="71"/>
    </row>
    <row r="145" spans="1:22" ht="15.75" customHeight="1" x14ac:dyDescent="0.15">
      <c r="A145" s="52"/>
      <c r="B145" s="52"/>
      <c r="C145" s="71"/>
      <c r="D145" s="71"/>
      <c r="E145" s="71"/>
      <c r="F145" s="71"/>
      <c r="G145" s="71"/>
      <c r="H145" s="71"/>
      <c r="I145" s="89"/>
      <c r="J145" s="89"/>
      <c r="K145" s="89"/>
      <c r="L145" s="89"/>
      <c r="M145" s="89"/>
      <c r="N145" s="89"/>
      <c r="O145" s="89"/>
      <c r="P145" s="89"/>
      <c r="Q145" s="89"/>
      <c r="R145" s="89"/>
      <c r="S145" s="89"/>
      <c r="T145" s="89"/>
      <c r="U145" s="89"/>
      <c r="V145" s="71"/>
    </row>
    <row r="146" spans="1:22" ht="20.100000000000001" customHeight="1" x14ac:dyDescent="0.15">
      <c r="A146" s="52"/>
      <c r="B146" s="52"/>
      <c r="C146" s="96" t="s">
        <v>25</v>
      </c>
      <c r="D146" s="97"/>
      <c r="E146" s="97"/>
      <c r="F146" s="97"/>
      <c r="G146" s="97"/>
      <c r="H146" s="98"/>
    </row>
    <row r="147" spans="1:22" ht="15.75" customHeight="1" x14ac:dyDescent="0.15">
      <c r="A147" s="52"/>
      <c r="B147" s="52"/>
      <c r="C147" s="66"/>
      <c r="D147" s="67"/>
      <c r="E147" s="67"/>
      <c r="F147" s="67"/>
      <c r="G147" s="67"/>
      <c r="H147" s="67"/>
      <c r="I147" s="114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70"/>
    </row>
    <row r="148" spans="1:22" ht="20.100000000000001" customHeight="1" x14ac:dyDescent="0.15">
      <c r="A148" s="52"/>
      <c r="B148" s="52"/>
      <c r="C148" s="66"/>
      <c r="D148" s="115" t="s">
        <v>36</v>
      </c>
      <c r="E148" s="67"/>
      <c r="F148" s="67"/>
      <c r="G148" s="67"/>
      <c r="H148" s="67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2"/>
    </row>
    <row r="149" spans="1:22" ht="20.100000000000001" customHeight="1" x14ac:dyDescent="0.15">
      <c r="A149" s="52">
        <f>IF(AND($I149&lt;&gt;"しない", $I149&lt;&gt;"する"), 1001, 0)</f>
        <v>0</v>
      </c>
      <c r="B149" s="52"/>
      <c r="C149" s="73"/>
      <c r="D149" s="74">
        <v>1</v>
      </c>
      <c r="E149" s="76" t="s">
        <v>37</v>
      </c>
      <c r="F149" s="76"/>
      <c r="G149" s="76"/>
      <c r="H149" s="76"/>
      <c r="I149" s="6" t="s">
        <v>42</v>
      </c>
      <c r="J149" s="7"/>
      <c r="K149" s="7"/>
      <c r="L149" s="7"/>
      <c r="M149" s="7"/>
      <c r="N149" s="71"/>
      <c r="O149" s="71"/>
      <c r="P149" s="71"/>
      <c r="Q149" s="71"/>
      <c r="R149" s="71"/>
      <c r="S149" s="71"/>
      <c r="T149" s="71"/>
      <c r="U149" s="71"/>
      <c r="V149" s="72"/>
    </row>
    <row r="150" spans="1:22" ht="20.100000000000001" customHeight="1" x14ac:dyDescent="0.15">
      <c r="A150" s="52"/>
      <c r="B150" s="52"/>
      <c r="C150" s="81"/>
      <c r="D150" s="71"/>
      <c r="E150" s="76"/>
      <c r="F150" s="76"/>
      <c r="G150" s="76"/>
      <c r="H150" s="76"/>
      <c r="I150" s="77"/>
      <c r="J150" s="80" t="s">
        <v>29</v>
      </c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2"/>
    </row>
    <row r="151" spans="1:22" ht="20.100000000000001" customHeight="1" x14ac:dyDescent="0.15">
      <c r="A151" s="52">
        <f>IF(AND($I149="する",TRIM($I151)=""), 1001, 0)</f>
        <v>0</v>
      </c>
      <c r="B151" s="52"/>
      <c r="C151" s="73"/>
      <c r="D151" s="74">
        <v>2</v>
      </c>
      <c r="E151" s="75" t="s">
        <v>0</v>
      </c>
      <c r="F151" s="75"/>
      <c r="G151" s="75"/>
      <c r="H151" s="75"/>
      <c r="I151" s="8"/>
      <c r="J151" s="9"/>
      <c r="K151" s="9"/>
      <c r="L151" s="9"/>
      <c r="M151" s="9"/>
      <c r="N151" s="71"/>
      <c r="O151" s="71"/>
      <c r="P151" s="71"/>
      <c r="Q151" s="71"/>
      <c r="R151" s="71"/>
      <c r="S151" s="71"/>
      <c r="T151" s="71"/>
      <c r="U151" s="71"/>
      <c r="V151" s="72"/>
    </row>
    <row r="152" spans="1:22" ht="20.100000000000001" customHeight="1" x14ac:dyDescent="0.15">
      <c r="A152" s="52"/>
      <c r="B152" s="52"/>
      <c r="C152" s="73"/>
      <c r="D152" s="74"/>
      <c r="E152" s="76"/>
      <c r="F152" s="76"/>
      <c r="G152" s="76"/>
      <c r="H152" s="76"/>
      <c r="I152" s="85"/>
      <c r="J152" s="78" t="s">
        <v>128</v>
      </c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2"/>
    </row>
    <row r="153" spans="1:22" ht="20.100000000000001" customHeight="1" x14ac:dyDescent="0.15">
      <c r="A153" s="52">
        <f>IF(AND($I149="する",TRIM($I153)=""), 1001, 0)</f>
        <v>0</v>
      </c>
      <c r="B153" s="52"/>
      <c r="C153" s="73"/>
      <c r="D153" s="74">
        <v>3</v>
      </c>
      <c r="E153" s="75" t="s">
        <v>1</v>
      </c>
      <c r="F153" s="75"/>
      <c r="G153" s="75"/>
      <c r="H153" s="75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72"/>
    </row>
    <row r="154" spans="1:22" ht="20.100000000000001" customHeight="1" x14ac:dyDescent="0.15">
      <c r="A154" s="52"/>
      <c r="B154" s="52"/>
      <c r="C154" s="73"/>
      <c r="D154" s="74"/>
      <c r="E154" s="76"/>
      <c r="F154" s="76"/>
      <c r="G154" s="76"/>
      <c r="H154" s="76"/>
      <c r="I154" s="77"/>
      <c r="J154" s="80" t="s">
        <v>19</v>
      </c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2"/>
    </row>
    <row r="155" spans="1:22" ht="20.100000000000001" customHeight="1" x14ac:dyDescent="0.15">
      <c r="A155" s="52"/>
      <c r="B155" s="52"/>
      <c r="C155" s="73"/>
      <c r="D155" s="74">
        <v>4</v>
      </c>
      <c r="E155" s="75" t="s">
        <v>26</v>
      </c>
      <c r="F155" s="75"/>
      <c r="G155" s="75"/>
      <c r="H155" s="75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72"/>
    </row>
    <row r="156" spans="1:22" ht="20.100000000000001" customHeight="1" x14ac:dyDescent="0.15">
      <c r="A156" s="52"/>
      <c r="B156" s="52"/>
      <c r="C156" s="73"/>
      <c r="D156" s="74"/>
      <c r="E156" s="76"/>
      <c r="F156" s="76"/>
      <c r="G156" s="76"/>
      <c r="H156" s="76"/>
      <c r="I156" s="83"/>
      <c r="J156" s="80" t="s">
        <v>10</v>
      </c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2"/>
    </row>
    <row r="157" spans="1:22" ht="20.100000000000001" customHeight="1" x14ac:dyDescent="0.15">
      <c r="A157" s="52">
        <f>IF(AND($I149="する",TRIM($I157)=""), 1001, 0)</f>
        <v>0</v>
      </c>
      <c r="B157" s="52"/>
      <c r="C157" s="73"/>
      <c r="D157" s="74">
        <v>5</v>
      </c>
      <c r="E157" s="75" t="s">
        <v>27</v>
      </c>
      <c r="F157" s="75"/>
      <c r="G157" s="75"/>
      <c r="H157" s="75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72"/>
    </row>
    <row r="158" spans="1:22" ht="20.100000000000001" customHeight="1" x14ac:dyDescent="0.15">
      <c r="A158" s="52"/>
      <c r="B158" s="52"/>
      <c r="C158" s="81"/>
      <c r="D158" s="71"/>
      <c r="E158" s="76"/>
      <c r="F158" s="76"/>
      <c r="G158" s="76"/>
      <c r="H158" s="76"/>
      <c r="I158" s="83"/>
      <c r="J158" s="80" t="s">
        <v>11</v>
      </c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2"/>
    </row>
    <row r="159" spans="1:22" ht="20.100000000000001" customHeight="1" x14ac:dyDescent="0.15">
      <c r="A159" s="52">
        <f>IF(AND($I149="する",NOT(AND(TRIM($I159)&lt;&gt;"",ISNUMBER(VALUE(SUBSTITUTE($I159,"-","")))))), 1001, 0)</f>
        <v>0</v>
      </c>
      <c r="B159" s="52"/>
      <c r="C159" s="73"/>
      <c r="D159" s="74">
        <v>6</v>
      </c>
      <c r="E159" s="75" t="s">
        <v>6</v>
      </c>
      <c r="F159" s="75"/>
      <c r="G159" s="75"/>
      <c r="H159" s="75"/>
      <c r="I159" s="6"/>
      <c r="J159" s="6"/>
      <c r="K159" s="6"/>
      <c r="L159" s="6"/>
      <c r="M159" s="6"/>
      <c r="N159" s="71"/>
      <c r="O159" s="71"/>
      <c r="P159" s="71"/>
      <c r="Q159" s="71"/>
      <c r="R159" s="71"/>
      <c r="S159" s="71"/>
      <c r="T159" s="71"/>
      <c r="U159" s="71"/>
      <c r="V159" s="72"/>
    </row>
    <row r="160" spans="1:22" ht="20.100000000000001" customHeight="1" x14ac:dyDescent="0.15">
      <c r="A160" s="52"/>
      <c r="B160" s="52"/>
      <c r="C160" s="81"/>
      <c r="D160" s="71"/>
      <c r="E160" s="76"/>
      <c r="F160" s="76"/>
      <c r="G160" s="76"/>
      <c r="H160" s="76"/>
      <c r="I160" s="83"/>
      <c r="J160" s="78" t="s">
        <v>111</v>
      </c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2"/>
    </row>
    <row r="161" spans="1:23" ht="20.100000000000001" customHeight="1" x14ac:dyDescent="0.15">
      <c r="A161" s="52">
        <f>IF(AND($I149="する",AND(TRIM($I161)&lt;&gt;"",NOT(ISNUMBER(VALUE(SUBSTITUTE($I161,"-","")))))), 1001, 0)</f>
        <v>0</v>
      </c>
      <c r="B161" s="52"/>
      <c r="C161" s="73"/>
      <c r="D161" s="74">
        <v>7</v>
      </c>
      <c r="E161" s="75" t="s">
        <v>7</v>
      </c>
      <c r="F161" s="75"/>
      <c r="G161" s="75"/>
      <c r="H161" s="75"/>
      <c r="I161" s="6"/>
      <c r="J161" s="6"/>
      <c r="K161" s="6"/>
      <c r="L161" s="6"/>
      <c r="M161" s="6"/>
      <c r="N161" s="71"/>
      <c r="O161" s="71"/>
      <c r="P161" s="71"/>
      <c r="Q161" s="71"/>
      <c r="R161" s="71"/>
      <c r="S161" s="71"/>
      <c r="T161" s="71"/>
      <c r="U161" s="71"/>
      <c r="V161" s="72"/>
    </row>
    <row r="162" spans="1:23" ht="20.100000000000001" customHeight="1" x14ac:dyDescent="0.15">
      <c r="A162" s="52"/>
      <c r="B162" s="52"/>
      <c r="C162" s="81"/>
      <c r="D162" s="71"/>
      <c r="E162" s="76"/>
      <c r="F162" s="76"/>
      <c r="G162" s="76"/>
      <c r="H162" s="76"/>
      <c r="I162" s="83"/>
      <c r="J162" s="80" t="s">
        <v>41</v>
      </c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2"/>
    </row>
    <row r="163" spans="1:23" ht="15.75" customHeight="1" x14ac:dyDescent="0.15">
      <c r="A163" s="52"/>
      <c r="B163" s="52"/>
      <c r="C163" s="90"/>
      <c r="D163" s="91"/>
      <c r="E163" s="92"/>
      <c r="F163" s="92"/>
      <c r="G163" s="92"/>
      <c r="H163" s="92"/>
      <c r="I163" s="93"/>
      <c r="J163" s="93"/>
      <c r="K163" s="93"/>
      <c r="L163" s="93"/>
      <c r="M163" s="93"/>
      <c r="N163" s="93"/>
      <c r="O163" s="93"/>
      <c r="P163" s="93"/>
      <c r="Q163" s="93"/>
      <c r="R163" s="93"/>
      <c r="S163" s="93"/>
      <c r="T163" s="93"/>
      <c r="U163" s="93"/>
      <c r="V163" s="94"/>
    </row>
    <row r="164" spans="1:23" ht="15.75" customHeight="1" x14ac:dyDescent="0.15">
      <c r="A164" s="52"/>
      <c r="B164" s="52"/>
      <c r="C164" s="71"/>
      <c r="D164" s="71"/>
      <c r="E164" s="71"/>
      <c r="F164" s="71"/>
      <c r="G164" s="71"/>
      <c r="H164" s="71"/>
      <c r="I164" s="89"/>
      <c r="J164" s="89"/>
      <c r="K164" s="89"/>
      <c r="L164" s="89"/>
      <c r="M164" s="89"/>
      <c r="N164" s="89"/>
      <c r="O164" s="89"/>
      <c r="P164" s="89"/>
      <c r="Q164" s="89"/>
      <c r="R164" s="89"/>
      <c r="S164" s="89"/>
      <c r="T164" s="89"/>
      <c r="U164" s="89"/>
      <c r="V164" s="71"/>
    </row>
    <row r="165" spans="1:23" ht="15.75" customHeight="1" x14ac:dyDescent="0.15">
      <c r="A165" s="52"/>
      <c r="B165" s="52"/>
      <c r="C165" s="71"/>
      <c r="D165" s="71"/>
      <c r="E165" s="71"/>
      <c r="F165" s="71"/>
      <c r="G165" s="71"/>
      <c r="H165" s="71"/>
      <c r="I165" s="89"/>
      <c r="J165" s="71"/>
      <c r="K165" s="71"/>
      <c r="L165" s="71"/>
    </row>
    <row r="166" spans="1:23" ht="20.100000000000001" customHeight="1" x14ac:dyDescent="0.15">
      <c r="A166" s="52"/>
      <c r="B166" s="52"/>
      <c r="C166" s="96" t="s">
        <v>115</v>
      </c>
      <c r="D166" s="97"/>
      <c r="E166" s="97"/>
      <c r="F166" s="97"/>
      <c r="G166" s="97"/>
      <c r="H166" s="98"/>
    </row>
    <row r="167" spans="1:23" ht="15.75" customHeight="1" x14ac:dyDescent="0.15">
      <c r="A167" s="52"/>
      <c r="B167" s="52"/>
      <c r="C167" s="66"/>
      <c r="D167" s="67"/>
      <c r="E167" s="67"/>
      <c r="F167" s="67"/>
      <c r="G167" s="67"/>
      <c r="H167" s="67"/>
      <c r="I167" s="69"/>
      <c r="J167" s="69"/>
      <c r="K167" s="69"/>
      <c r="L167" s="69"/>
      <c r="M167" s="69"/>
      <c r="N167" s="69"/>
      <c r="O167" s="69"/>
      <c r="P167" s="69"/>
      <c r="Q167" s="69"/>
      <c r="R167" s="69"/>
      <c r="S167" s="69"/>
      <c r="T167" s="69"/>
      <c r="U167" s="69"/>
      <c r="V167" s="70"/>
    </row>
    <row r="168" spans="1:23" ht="15.75" hidden="1" customHeight="1" x14ac:dyDescent="0.15">
      <c r="A168" s="52"/>
      <c r="B168" s="52"/>
      <c r="C168" s="66"/>
      <c r="D168" s="80"/>
      <c r="E168" s="79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2"/>
    </row>
    <row r="169" spans="1:23" ht="20.100000000000001" customHeight="1" x14ac:dyDescent="0.15">
      <c r="A169" s="52"/>
      <c r="B169" s="52"/>
      <c r="C169" s="73"/>
      <c r="D169" s="74">
        <v>1</v>
      </c>
      <c r="E169" s="47" t="s">
        <v>46</v>
      </c>
      <c r="I169" s="19"/>
      <c r="J169" s="20"/>
      <c r="K169" s="20"/>
      <c r="L169" s="20"/>
      <c r="M169" s="20"/>
      <c r="N169" s="116" t="s">
        <v>43</v>
      </c>
      <c r="O169" s="19"/>
      <c r="P169" s="20"/>
      <c r="Q169" s="20"/>
      <c r="R169" s="71" t="s">
        <v>44</v>
      </c>
      <c r="V169" s="117"/>
    </row>
    <row r="170" spans="1:23" ht="20.100000000000001" customHeight="1" x14ac:dyDescent="0.15">
      <c r="A170" s="52"/>
      <c r="B170" s="52"/>
      <c r="C170" s="73"/>
      <c r="D170" s="74"/>
      <c r="E170" s="76"/>
      <c r="F170" s="76"/>
      <c r="G170" s="76"/>
      <c r="H170" s="76"/>
      <c r="I170" s="118"/>
      <c r="J170" s="80" t="str">
        <f>日付例&amp;"　年月日を入力してください。"</f>
        <v>例)2025/4/1、R7/4/1　年月日を入力してください。</v>
      </c>
      <c r="L170" s="89"/>
      <c r="M170" s="89"/>
      <c r="N170" s="89"/>
      <c r="O170" s="89"/>
      <c r="P170" s="89"/>
      <c r="Q170" s="89"/>
      <c r="R170" s="89"/>
      <c r="S170" s="89"/>
      <c r="T170" s="89"/>
      <c r="U170" s="89"/>
      <c r="V170" s="82"/>
    </row>
    <row r="171" spans="1:23" ht="20.100000000000001" customHeight="1" x14ac:dyDescent="0.15">
      <c r="A171" s="52"/>
      <c r="B171" s="52"/>
      <c r="C171" s="73"/>
      <c r="D171" s="74">
        <f>D169+1</f>
        <v>2</v>
      </c>
      <c r="E171" s="71" t="s">
        <v>118</v>
      </c>
      <c r="F171" s="71"/>
      <c r="G171" s="71"/>
      <c r="H171" s="71"/>
      <c r="I171" s="21"/>
      <c r="J171" s="22"/>
      <c r="K171" s="22"/>
      <c r="L171" s="22"/>
      <c r="M171" s="22"/>
      <c r="N171" s="119" t="s">
        <v>55</v>
      </c>
      <c r="O171" s="120"/>
      <c r="P171" s="121"/>
      <c r="Q171" s="120"/>
      <c r="R171" s="120"/>
      <c r="S171" s="120"/>
      <c r="T171" s="120"/>
      <c r="U171" s="120"/>
      <c r="V171" s="122"/>
      <c r="W171" s="71"/>
    </row>
    <row r="172" spans="1:23" ht="20.100000000000001" customHeight="1" x14ac:dyDescent="0.15">
      <c r="A172" s="52"/>
      <c r="B172" s="52"/>
      <c r="C172" s="73"/>
      <c r="D172" s="74"/>
      <c r="E172" s="71"/>
      <c r="F172" s="71"/>
      <c r="G172" s="71"/>
      <c r="H172" s="71"/>
      <c r="I172" s="118"/>
      <c r="J172" s="80"/>
      <c r="L172" s="89"/>
      <c r="M172" s="89"/>
      <c r="N172" s="89"/>
      <c r="O172" s="89"/>
      <c r="P172" s="89"/>
      <c r="Q172" s="89"/>
      <c r="R172" s="89"/>
      <c r="S172" s="89"/>
      <c r="T172" s="89"/>
      <c r="U172" s="89"/>
      <c r="V172" s="82"/>
    </row>
    <row r="173" spans="1:23" ht="20.100000000000001" customHeight="1" x14ac:dyDescent="0.15">
      <c r="A173" s="52"/>
      <c r="B173" s="52"/>
      <c r="C173" s="73"/>
      <c r="D173" s="74">
        <f>D171+1</f>
        <v>3</v>
      </c>
      <c r="E173" s="47" t="s">
        <v>45</v>
      </c>
      <c r="I173" s="19"/>
      <c r="J173" s="20"/>
      <c r="K173" s="20"/>
      <c r="L173" s="20"/>
      <c r="M173" s="20"/>
      <c r="N173" s="116" t="s">
        <v>43</v>
      </c>
      <c r="O173" s="19"/>
      <c r="P173" s="20"/>
      <c r="Q173" s="20"/>
      <c r="R173" s="71" t="s">
        <v>44</v>
      </c>
      <c r="S173" s="71"/>
      <c r="T173" s="71"/>
      <c r="U173" s="71"/>
      <c r="V173" s="117"/>
    </row>
    <row r="174" spans="1:23" ht="20.100000000000001" customHeight="1" x14ac:dyDescent="0.15">
      <c r="A174" s="52"/>
      <c r="B174" s="52"/>
      <c r="C174" s="73"/>
      <c r="D174" s="74"/>
      <c r="E174" s="76"/>
      <c r="F174" s="76"/>
      <c r="G174" s="76"/>
      <c r="H174" s="76"/>
      <c r="I174" s="77"/>
      <c r="J174" s="80" t="str">
        <f>日付例&amp;"　年月日を入力してください。"</f>
        <v>例)2025/4/1、R7/4/1　年月日を入力してください。</v>
      </c>
      <c r="L174" s="89"/>
      <c r="M174" s="89"/>
      <c r="N174" s="89"/>
      <c r="O174" s="89"/>
      <c r="P174" s="89"/>
      <c r="Q174" s="89"/>
      <c r="R174" s="89"/>
      <c r="S174" s="89"/>
      <c r="T174" s="89"/>
      <c r="U174" s="89"/>
      <c r="V174" s="82"/>
    </row>
    <row r="175" spans="1:23" ht="20.100000000000001" customHeight="1" x14ac:dyDescent="0.15">
      <c r="A175" s="52"/>
      <c r="B175" s="52"/>
      <c r="C175" s="73"/>
      <c r="D175" s="74">
        <f>D173+1</f>
        <v>4</v>
      </c>
      <c r="E175" s="71" t="s">
        <v>119</v>
      </c>
      <c r="F175" s="71"/>
      <c r="G175" s="71"/>
      <c r="H175" s="71"/>
      <c r="I175" s="21"/>
      <c r="J175" s="22"/>
      <c r="K175" s="22"/>
      <c r="L175" s="22"/>
      <c r="M175" s="22"/>
      <c r="N175" s="119" t="s">
        <v>55</v>
      </c>
      <c r="O175" s="120"/>
      <c r="P175" s="121"/>
      <c r="Q175" s="120"/>
      <c r="R175" s="120"/>
      <c r="S175" s="120"/>
      <c r="T175" s="120"/>
      <c r="U175" s="120"/>
      <c r="V175" s="122"/>
      <c r="W175" s="71"/>
    </row>
    <row r="176" spans="1:23" ht="20.100000000000001" customHeight="1" x14ac:dyDescent="0.15">
      <c r="A176" s="52"/>
      <c r="B176" s="52"/>
      <c r="C176" s="73"/>
      <c r="D176" s="74"/>
      <c r="E176" s="71"/>
      <c r="F176" s="71"/>
      <c r="G176" s="71"/>
      <c r="H176" s="71"/>
      <c r="I176" s="123"/>
      <c r="J176" s="80"/>
      <c r="L176" s="124"/>
      <c r="M176" s="89"/>
      <c r="N176" s="89"/>
      <c r="O176" s="89"/>
      <c r="P176" s="89"/>
      <c r="Q176" s="89"/>
      <c r="R176" s="89"/>
      <c r="S176" s="89"/>
      <c r="T176" s="89"/>
      <c r="U176" s="89"/>
      <c r="V176" s="82"/>
    </row>
    <row r="177" spans="1:23" ht="20.100000000000001" customHeight="1" x14ac:dyDescent="0.15">
      <c r="A177" s="52"/>
      <c r="B177" s="52"/>
      <c r="C177" s="73"/>
      <c r="D177" s="74">
        <f>D175+1</f>
        <v>5</v>
      </c>
      <c r="E177" s="71" t="s">
        <v>56</v>
      </c>
      <c r="F177" s="71"/>
      <c r="G177" s="71"/>
      <c r="H177" s="71"/>
      <c r="I177" s="21"/>
      <c r="J177" s="22"/>
      <c r="K177" s="22"/>
      <c r="L177" s="34"/>
      <c r="M177" s="22"/>
      <c r="N177" s="119" t="s">
        <v>55</v>
      </c>
      <c r="O177" s="120"/>
      <c r="P177" s="121"/>
      <c r="Q177" s="120"/>
      <c r="R177" s="120"/>
      <c r="S177" s="120"/>
      <c r="T177" s="120"/>
      <c r="U177" s="120"/>
      <c r="V177" s="122"/>
      <c r="W177" s="71"/>
    </row>
    <row r="178" spans="1:23" ht="20.100000000000001" customHeight="1" x14ac:dyDescent="0.15">
      <c r="A178" s="52"/>
      <c r="B178" s="52"/>
      <c r="C178" s="73"/>
      <c r="D178" s="74"/>
      <c r="E178" s="71"/>
      <c r="F178" s="71"/>
      <c r="G178" s="71"/>
      <c r="H178" s="71"/>
      <c r="I178" s="118"/>
      <c r="J178" s="80"/>
      <c r="L178" s="125"/>
      <c r="M178" s="89"/>
      <c r="N178" s="89"/>
      <c r="O178" s="89"/>
      <c r="P178" s="89"/>
      <c r="Q178" s="125"/>
      <c r="R178" s="89"/>
      <c r="S178" s="89"/>
      <c r="T178" s="89"/>
      <c r="U178" s="89"/>
      <c r="V178" s="82"/>
    </row>
    <row r="179" spans="1:23" ht="20.100000000000001" customHeight="1" x14ac:dyDescent="0.15">
      <c r="A179" s="52"/>
      <c r="B179" s="52"/>
      <c r="C179" s="73"/>
      <c r="D179" s="74">
        <f>D177+1</f>
        <v>6</v>
      </c>
      <c r="E179" s="75" t="s">
        <v>120</v>
      </c>
      <c r="F179" s="75"/>
      <c r="G179" s="75"/>
      <c r="H179" s="75"/>
      <c r="I179" s="126"/>
      <c r="J179" s="126"/>
      <c r="K179" s="126"/>
      <c r="L179" s="126"/>
      <c r="M179" s="84"/>
      <c r="N179" s="84"/>
      <c r="O179" s="84"/>
      <c r="P179" s="84"/>
      <c r="Q179" s="84"/>
      <c r="R179" s="84"/>
      <c r="S179" s="84"/>
      <c r="T179" s="84"/>
      <c r="U179" s="84"/>
      <c r="V179" s="127"/>
      <c r="W179" s="81"/>
    </row>
    <row r="180" spans="1:23" ht="20.100000000000001" customHeight="1" x14ac:dyDescent="0.15">
      <c r="A180" s="52"/>
      <c r="B180" s="52"/>
      <c r="C180" s="73"/>
      <c r="E180" s="128" t="s">
        <v>121</v>
      </c>
      <c r="F180" s="128"/>
      <c r="G180" s="128"/>
      <c r="H180" s="128"/>
      <c r="I180" s="10"/>
      <c r="J180" s="23"/>
      <c r="K180" s="23"/>
      <c r="L180" s="23"/>
      <c r="M180" s="24"/>
      <c r="V180" s="117"/>
      <c r="W180" s="129"/>
    </row>
    <row r="181" spans="1:23" ht="20.100000000000001" customHeight="1" x14ac:dyDescent="0.15">
      <c r="A181" s="52"/>
      <c r="B181" s="52"/>
      <c r="C181" s="73"/>
      <c r="D181" s="74"/>
      <c r="E181" s="130" t="s">
        <v>122</v>
      </c>
      <c r="F181" s="130"/>
      <c r="G181" s="130"/>
      <c r="H181" s="130"/>
      <c r="I181" s="25"/>
      <c r="J181" s="26"/>
      <c r="K181" s="26"/>
      <c r="L181" s="26"/>
      <c r="M181" s="27"/>
      <c r="V181" s="117"/>
      <c r="W181" s="129"/>
    </row>
    <row r="182" spans="1:23" ht="20.100000000000001" customHeight="1" x14ac:dyDescent="0.15">
      <c r="A182" s="52"/>
      <c r="B182" s="52"/>
      <c r="C182" s="73"/>
      <c r="D182" s="74"/>
      <c r="E182" s="131" t="s">
        <v>123</v>
      </c>
      <c r="F182" s="131"/>
      <c r="G182" s="131"/>
      <c r="H182" s="131"/>
      <c r="I182" s="25"/>
      <c r="J182" s="26"/>
      <c r="K182" s="26"/>
      <c r="L182" s="26"/>
      <c r="M182" s="27"/>
      <c r="V182" s="117"/>
      <c r="W182" s="129"/>
    </row>
    <row r="183" spans="1:23" ht="20.100000000000001" customHeight="1" x14ac:dyDescent="0.15">
      <c r="A183" s="52"/>
      <c r="B183" s="52"/>
      <c r="C183" s="73"/>
      <c r="D183" s="74"/>
      <c r="E183" s="131" t="s">
        <v>124</v>
      </c>
      <c r="F183" s="131"/>
      <c r="G183" s="131"/>
      <c r="H183" s="131"/>
      <c r="I183" s="132">
        <f>I180+I181+I182</f>
        <v>0</v>
      </c>
      <c r="J183" s="133"/>
      <c r="K183" s="133"/>
      <c r="L183" s="133"/>
      <c r="M183" s="134"/>
      <c r="V183" s="117"/>
      <c r="W183" s="129"/>
    </row>
    <row r="184" spans="1:23" ht="20.100000000000001" customHeight="1" x14ac:dyDescent="0.15">
      <c r="A184" s="52"/>
      <c r="B184" s="52"/>
      <c r="C184" s="73"/>
      <c r="D184" s="74"/>
      <c r="E184" s="135" t="s">
        <v>125</v>
      </c>
      <c r="F184" s="135"/>
      <c r="G184" s="135"/>
      <c r="H184" s="135"/>
      <c r="I184" s="28"/>
      <c r="J184" s="29"/>
      <c r="K184" s="29"/>
      <c r="L184" s="29"/>
      <c r="M184" s="30"/>
      <c r="V184" s="117"/>
      <c r="W184" s="129"/>
    </row>
    <row r="185" spans="1:23" ht="20.100000000000001" customHeight="1" x14ac:dyDescent="0.15">
      <c r="A185" s="52"/>
      <c r="B185" s="52"/>
      <c r="C185" s="81"/>
      <c r="D185" s="71"/>
      <c r="E185" s="79" t="s">
        <v>126</v>
      </c>
      <c r="F185" s="71"/>
      <c r="G185" s="71"/>
      <c r="H185" s="71"/>
      <c r="I185" s="136"/>
      <c r="J185" s="78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137"/>
      <c r="W185" s="81"/>
    </row>
    <row r="186" spans="1:23" ht="20.100000000000001" customHeight="1" x14ac:dyDescent="0.15">
      <c r="A186" s="52"/>
      <c r="B186" s="52"/>
      <c r="C186" s="73"/>
      <c r="D186" s="74">
        <f>D179+1</f>
        <v>7</v>
      </c>
      <c r="E186" s="71" t="s">
        <v>47</v>
      </c>
      <c r="F186" s="71"/>
      <c r="G186" s="71"/>
      <c r="H186" s="71"/>
      <c r="I186" s="6"/>
      <c r="J186" s="6"/>
      <c r="K186" s="6"/>
      <c r="L186" s="6"/>
      <c r="M186" s="6"/>
      <c r="N186" s="119" t="s">
        <v>48</v>
      </c>
      <c r="O186" s="120"/>
      <c r="P186" s="121"/>
      <c r="Q186" s="120"/>
      <c r="R186" s="120"/>
      <c r="S186" s="120"/>
      <c r="T186" s="120"/>
      <c r="U186" s="138"/>
      <c r="V186" s="122"/>
      <c r="W186" s="81"/>
    </row>
    <row r="187" spans="1:23" ht="20.100000000000001" customHeight="1" x14ac:dyDescent="0.15">
      <c r="A187" s="52"/>
      <c r="B187" s="52"/>
      <c r="C187" s="73"/>
      <c r="D187" s="74"/>
      <c r="E187" s="71"/>
      <c r="F187" s="71"/>
      <c r="G187" s="71"/>
      <c r="H187" s="71"/>
      <c r="I187" s="83"/>
      <c r="J187" s="80" t="s">
        <v>130</v>
      </c>
      <c r="K187" s="139"/>
      <c r="L187" s="79"/>
      <c r="M187" s="140"/>
      <c r="N187" s="79"/>
      <c r="O187" s="79"/>
      <c r="P187" s="140"/>
      <c r="Q187" s="79"/>
      <c r="R187" s="79"/>
      <c r="S187" s="79"/>
      <c r="T187" s="79"/>
      <c r="U187" s="139"/>
      <c r="V187" s="141"/>
      <c r="W187" s="71"/>
    </row>
    <row r="188" spans="1:23" ht="20.100000000000001" customHeight="1" x14ac:dyDescent="0.15">
      <c r="A188" s="52"/>
      <c r="B188" s="52"/>
      <c r="C188" s="73"/>
      <c r="D188" s="74">
        <f>D186+1</f>
        <v>8</v>
      </c>
      <c r="E188" s="101" t="s">
        <v>49</v>
      </c>
      <c r="F188" s="71"/>
      <c r="G188" s="71"/>
      <c r="H188" s="71"/>
      <c r="I188" s="21"/>
      <c r="J188" s="22"/>
      <c r="K188" s="22"/>
      <c r="L188" s="22"/>
      <c r="M188" s="22"/>
      <c r="N188" s="119" t="s">
        <v>48</v>
      </c>
      <c r="O188" s="120"/>
      <c r="P188" s="121"/>
      <c r="Q188" s="120"/>
      <c r="R188" s="120"/>
      <c r="S188" s="120"/>
      <c r="T188" s="120"/>
      <c r="U188" s="138"/>
      <c r="V188" s="122"/>
      <c r="W188" s="71"/>
    </row>
    <row r="189" spans="1:23" ht="32.1" customHeight="1" x14ac:dyDescent="0.15">
      <c r="A189" s="52"/>
      <c r="B189" s="52"/>
      <c r="C189" s="73"/>
      <c r="D189" s="74"/>
      <c r="E189" s="101"/>
      <c r="F189" s="71"/>
      <c r="G189" s="71"/>
      <c r="H189" s="71"/>
      <c r="I189" s="142"/>
      <c r="J189" s="143" t="s">
        <v>109</v>
      </c>
      <c r="K189" s="144"/>
      <c r="L189" s="145"/>
      <c r="M189" s="145"/>
      <c r="N189" s="145"/>
      <c r="O189" s="145"/>
      <c r="P189" s="145"/>
      <c r="Q189" s="145"/>
      <c r="R189" s="145"/>
      <c r="S189" s="145"/>
      <c r="T189" s="145"/>
      <c r="U189" s="144"/>
      <c r="V189" s="82"/>
      <c r="W189" s="71"/>
    </row>
    <row r="190" spans="1:23" ht="20.100000000000001" customHeight="1" x14ac:dyDescent="0.15">
      <c r="A190" s="146"/>
      <c r="B190" s="52"/>
      <c r="C190" s="73"/>
      <c r="D190" s="74">
        <f>D188+1</f>
        <v>9</v>
      </c>
      <c r="E190" s="75" t="s">
        <v>50</v>
      </c>
      <c r="F190" s="75"/>
      <c r="G190" s="75"/>
      <c r="H190" s="75"/>
      <c r="J190" s="79"/>
      <c r="K190" s="139"/>
      <c r="L190" s="147"/>
      <c r="M190" s="79"/>
      <c r="N190" s="79"/>
      <c r="O190" s="147"/>
      <c r="P190" s="79"/>
      <c r="Q190" s="79"/>
      <c r="R190" s="147"/>
      <c r="S190" s="79"/>
      <c r="T190" s="79"/>
      <c r="U190" s="139"/>
      <c r="V190" s="137"/>
      <c r="W190" s="81"/>
    </row>
    <row r="191" spans="1:23" ht="20.100000000000001" customHeight="1" x14ac:dyDescent="0.15">
      <c r="A191" s="146"/>
      <c r="B191" s="52"/>
      <c r="C191" s="73"/>
      <c r="D191" s="74"/>
      <c r="E191" s="148" t="str">
        <f>"【"&amp;C200&amp;"】の「物品の製造」に希望がある場合のみ入力してください。"</f>
        <v>【F.業種情報】の「物品の製造」に希望がある場合のみ入力してください。</v>
      </c>
      <c r="I191" s="149"/>
      <c r="J191" s="150"/>
      <c r="K191" s="151"/>
      <c r="L191" s="152"/>
      <c r="M191" s="150"/>
      <c r="N191" s="79"/>
      <c r="O191" s="147"/>
      <c r="P191" s="79"/>
      <c r="Q191" s="79"/>
      <c r="R191" s="147"/>
      <c r="S191" s="79"/>
      <c r="T191" s="79"/>
      <c r="U191" s="139"/>
      <c r="V191" s="137"/>
      <c r="W191" s="81"/>
    </row>
    <row r="192" spans="1:23" ht="20.100000000000001" customHeight="1" x14ac:dyDescent="0.15">
      <c r="A192" s="146"/>
      <c r="B192" s="52"/>
      <c r="C192" s="73"/>
      <c r="D192" s="74"/>
      <c r="E192" s="153" t="s">
        <v>51</v>
      </c>
      <c r="F192" s="153"/>
      <c r="G192" s="153"/>
      <c r="H192" s="153"/>
      <c r="I192" s="10"/>
      <c r="J192" s="11"/>
      <c r="K192" s="12"/>
      <c r="L192" s="11"/>
      <c r="M192" s="13"/>
      <c r="P192" s="154"/>
      <c r="Q192" s="154"/>
      <c r="R192" s="154"/>
      <c r="S192" s="79"/>
      <c r="T192" s="79"/>
      <c r="U192" s="139"/>
      <c r="V192" s="137"/>
      <c r="W192" s="81"/>
    </row>
    <row r="193" spans="1:23" ht="20.100000000000001" customHeight="1" x14ac:dyDescent="0.15">
      <c r="A193" s="146"/>
      <c r="B193" s="52"/>
      <c r="C193" s="66"/>
      <c r="D193" s="74"/>
      <c r="E193" s="130" t="s">
        <v>52</v>
      </c>
      <c r="F193" s="130"/>
      <c r="G193" s="130"/>
      <c r="H193" s="130"/>
      <c r="I193" s="25"/>
      <c r="J193" s="35"/>
      <c r="K193" s="36"/>
      <c r="L193" s="35"/>
      <c r="M193" s="37"/>
      <c r="P193" s="154"/>
      <c r="Q193" s="154"/>
      <c r="R193" s="154"/>
      <c r="S193" s="120"/>
      <c r="T193" s="155"/>
      <c r="U193" s="156"/>
      <c r="V193" s="157"/>
      <c r="W193" s="81"/>
    </row>
    <row r="194" spans="1:23" ht="20.100000000000001" customHeight="1" thickBot="1" x14ac:dyDescent="0.2">
      <c r="A194" s="146"/>
      <c r="B194" s="52"/>
      <c r="C194" s="66"/>
      <c r="D194" s="74"/>
      <c r="E194" s="158" t="s">
        <v>53</v>
      </c>
      <c r="F194" s="158"/>
      <c r="G194" s="158"/>
      <c r="H194" s="158"/>
      <c r="I194" s="14"/>
      <c r="J194" s="15"/>
      <c r="K194" s="16"/>
      <c r="L194" s="15"/>
      <c r="M194" s="17"/>
      <c r="P194" s="154"/>
      <c r="Q194" s="154"/>
      <c r="R194" s="154"/>
      <c r="S194" s="120"/>
      <c r="T194" s="120"/>
      <c r="U194" s="138"/>
      <c r="V194" s="122"/>
      <c r="W194" s="81"/>
    </row>
    <row r="195" spans="1:23" ht="20.100000000000001" customHeight="1" thickTop="1" x14ac:dyDescent="0.15">
      <c r="A195" s="146"/>
      <c r="B195" s="52"/>
      <c r="C195" s="73"/>
      <c r="D195" s="74"/>
      <c r="E195" s="159" t="s">
        <v>54</v>
      </c>
      <c r="F195" s="159"/>
      <c r="G195" s="159"/>
      <c r="H195" s="160"/>
      <c r="I195" s="161">
        <f>I192+I193+I194</f>
        <v>0</v>
      </c>
      <c r="J195" s="162"/>
      <c r="K195" s="163"/>
      <c r="L195" s="162"/>
      <c r="M195" s="164"/>
      <c r="P195" s="154"/>
      <c r="Q195" s="154"/>
      <c r="R195" s="154"/>
      <c r="S195" s="120"/>
      <c r="T195" s="79"/>
      <c r="U195" s="139"/>
      <c r="V195" s="137"/>
      <c r="W195" s="81"/>
    </row>
    <row r="196" spans="1:23" ht="20.100000000000001" customHeight="1" x14ac:dyDescent="0.15">
      <c r="A196" s="146"/>
      <c r="B196" s="52"/>
      <c r="C196" s="73"/>
      <c r="D196" s="74"/>
      <c r="E196" s="165"/>
      <c r="F196" s="165"/>
      <c r="G196" s="165"/>
      <c r="H196" s="166"/>
      <c r="I196" s="167"/>
      <c r="J196" s="168"/>
      <c r="K196" s="169"/>
      <c r="L196" s="168"/>
      <c r="M196" s="170"/>
      <c r="P196" s="154"/>
      <c r="Q196" s="154"/>
      <c r="R196" s="154"/>
      <c r="S196" s="120"/>
      <c r="T196" s="79"/>
      <c r="U196" s="139"/>
      <c r="V196" s="137"/>
      <c r="W196" s="71"/>
    </row>
    <row r="197" spans="1:23" ht="13.5" x14ac:dyDescent="0.15">
      <c r="A197" s="52"/>
      <c r="B197" s="52"/>
      <c r="C197" s="90"/>
      <c r="D197" s="91"/>
      <c r="E197" s="91"/>
      <c r="F197" s="91"/>
      <c r="G197" s="91"/>
      <c r="H197" s="91"/>
      <c r="I197" s="91"/>
      <c r="J197" s="93"/>
      <c r="K197" s="171"/>
      <c r="L197" s="93"/>
      <c r="M197" s="93"/>
      <c r="N197" s="93"/>
      <c r="O197" s="93"/>
      <c r="P197" s="93"/>
      <c r="Q197" s="93"/>
      <c r="R197" s="93"/>
      <c r="S197" s="93"/>
      <c r="T197" s="93"/>
      <c r="U197" s="171"/>
      <c r="V197" s="94"/>
    </row>
    <row r="198" spans="1:23" ht="15.75" customHeight="1" x14ac:dyDescent="0.15">
      <c r="A198" s="52"/>
      <c r="B198" s="52"/>
      <c r="C198" s="71"/>
      <c r="D198" s="71"/>
      <c r="E198" s="71"/>
      <c r="F198" s="71"/>
      <c r="G198" s="71"/>
      <c r="H198" s="71"/>
      <c r="I198" s="71"/>
      <c r="J198" s="89"/>
      <c r="K198" s="109"/>
      <c r="L198" s="89"/>
      <c r="M198" s="89"/>
      <c r="N198" s="89"/>
      <c r="O198" s="89"/>
      <c r="P198" s="89"/>
      <c r="Q198" s="89"/>
      <c r="R198" s="89"/>
      <c r="S198" s="89"/>
      <c r="T198" s="89"/>
      <c r="U198" s="109"/>
      <c r="V198" s="109"/>
      <c r="W198" s="71"/>
    </row>
    <row r="199" spans="1:23" ht="15.75" customHeight="1" x14ac:dyDescent="0.15">
      <c r="A199" s="52"/>
      <c r="B199" s="52"/>
      <c r="C199" s="71"/>
      <c r="D199" s="71"/>
      <c r="E199" s="71"/>
      <c r="F199" s="71"/>
      <c r="G199" s="71"/>
      <c r="H199" s="71"/>
      <c r="I199" s="71"/>
      <c r="J199" s="89"/>
      <c r="K199" s="109"/>
      <c r="L199" s="89"/>
      <c r="M199" s="89"/>
      <c r="N199" s="89"/>
      <c r="O199" s="89"/>
      <c r="P199" s="89"/>
      <c r="Q199" s="89"/>
      <c r="R199" s="89"/>
      <c r="S199" s="89"/>
      <c r="T199" s="89"/>
      <c r="U199" s="109"/>
      <c r="V199" s="89"/>
      <c r="W199" s="71"/>
    </row>
    <row r="200" spans="1:23" ht="20.100000000000001" customHeight="1" x14ac:dyDescent="0.15">
      <c r="A200" s="52"/>
      <c r="B200" s="52"/>
      <c r="C200" s="96" t="s">
        <v>116</v>
      </c>
      <c r="D200" s="97"/>
      <c r="E200" s="97"/>
      <c r="F200" s="97"/>
      <c r="G200" s="97"/>
      <c r="H200" s="97"/>
      <c r="I200" s="172"/>
      <c r="J200" s="173"/>
      <c r="K200" s="174"/>
      <c r="U200" s="174"/>
      <c r="V200" s="174"/>
    </row>
    <row r="201" spans="1:23" ht="15.75" customHeight="1" x14ac:dyDescent="0.15">
      <c r="A201" s="52"/>
      <c r="B201" s="52"/>
      <c r="C201" s="175"/>
      <c r="D201" s="176"/>
      <c r="E201" s="176"/>
      <c r="F201" s="176"/>
      <c r="G201" s="176"/>
      <c r="H201" s="176"/>
      <c r="I201" s="176"/>
      <c r="J201" s="170"/>
      <c r="K201" s="177"/>
      <c r="L201" s="170"/>
      <c r="M201" s="170"/>
      <c r="N201" s="170"/>
      <c r="O201" s="170"/>
      <c r="P201" s="170"/>
      <c r="Q201" s="170"/>
      <c r="R201" s="170"/>
      <c r="S201" s="170"/>
      <c r="T201" s="170"/>
      <c r="U201" s="177"/>
      <c r="V201" s="178"/>
    </row>
    <row r="202" spans="1:23" ht="30" customHeight="1" x14ac:dyDescent="0.15">
      <c r="A202" s="52"/>
      <c r="B202" s="52"/>
      <c r="C202" s="66"/>
      <c r="D202" s="179" t="s">
        <v>127</v>
      </c>
      <c r="E202" s="113"/>
      <c r="F202" s="113"/>
      <c r="G202" s="113"/>
      <c r="H202" s="113"/>
      <c r="I202" s="113"/>
      <c r="J202" s="113"/>
      <c r="K202" s="113"/>
      <c r="L202" s="113"/>
      <c r="M202" s="113"/>
      <c r="N202" s="113"/>
      <c r="O202" s="113"/>
      <c r="P202" s="113"/>
      <c r="Q202" s="113"/>
      <c r="R202" s="113"/>
      <c r="S202" s="113"/>
      <c r="T202" s="113"/>
      <c r="U202" s="113"/>
      <c r="V202" s="72"/>
    </row>
    <row r="203" spans="1:23" ht="20.100000000000001" customHeight="1" x14ac:dyDescent="0.15">
      <c r="A203" s="146"/>
      <c r="B203" s="52"/>
      <c r="C203" s="66"/>
      <c r="D203" s="180" t="s">
        <v>57</v>
      </c>
      <c r="E203" s="181"/>
      <c r="F203" s="181"/>
      <c r="G203" s="181"/>
      <c r="H203" s="181"/>
      <c r="I203" s="181"/>
      <c r="J203" s="181"/>
      <c r="K203" s="182"/>
      <c r="L203" s="182"/>
      <c r="M203" s="182"/>
      <c r="N203" s="183"/>
      <c r="O203" s="183"/>
      <c r="P203" s="183"/>
      <c r="Q203" s="183"/>
      <c r="R203" s="183"/>
      <c r="S203" s="183"/>
      <c r="T203" s="183"/>
      <c r="U203" s="182"/>
      <c r="V203" s="184"/>
      <c r="W203" s="71"/>
    </row>
    <row r="204" spans="1:23" ht="20.100000000000001" customHeight="1" x14ac:dyDescent="0.15">
      <c r="A204" s="146">
        <f>IF(COUNTIF(K205:K288,"○")&lt;1, 1001, 0)</f>
        <v>1001</v>
      </c>
      <c r="B204" s="226"/>
      <c r="C204" s="66"/>
      <c r="D204" s="185" t="s">
        <v>58</v>
      </c>
      <c r="E204" s="186"/>
      <c r="F204" s="186"/>
      <c r="G204" s="186"/>
      <c r="H204" s="186"/>
      <c r="I204" s="186"/>
      <c r="J204" s="187"/>
      <c r="K204" s="188" t="s">
        <v>59</v>
      </c>
      <c r="L204" s="189" t="s">
        <v>91</v>
      </c>
      <c r="M204" s="189"/>
      <c r="N204" s="189"/>
      <c r="O204" s="189"/>
      <c r="P204" s="189"/>
      <c r="Q204" s="189"/>
      <c r="R204" s="189"/>
      <c r="S204" s="189"/>
      <c r="T204" s="189"/>
      <c r="U204" s="190"/>
      <c r="V204" s="117"/>
      <c r="W204" s="52"/>
    </row>
    <row r="205" spans="1:23" ht="20.100000000000001" customHeight="1" x14ac:dyDescent="0.15">
      <c r="A205" s="146"/>
      <c r="B205" s="52"/>
      <c r="C205" s="191"/>
      <c r="D205" s="192">
        <v>1</v>
      </c>
      <c r="E205" s="193" t="s">
        <v>60</v>
      </c>
      <c r="F205" s="194"/>
      <c r="G205" s="194"/>
      <c r="H205" s="194"/>
      <c r="I205" s="194"/>
      <c r="J205" s="195"/>
      <c r="K205" s="2"/>
      <c r="L205" s="41"/>
      <c r="M205" s="42"/>
      <c r="N205" s="42"/>
      <c r="O205" s="42"/>
      <c r="P205" s="42"/>
      <c r="Q205" s="42"/>
      <c r="R205" s="42"/>
      <c r="S205" s="42"/>
      <c r="T205" s="42"/>
      <c r="U205" s="43"/>
      <c r="V205" s="196"/>
      <c r="W205" s="71"/>
    </row>
    <row r="206" spans="1:23" ht="20.100000000000001" customHeight="1" x14ac:dyDescent="0.15">
      <c r="A206" s="146"/>
      <c r="B206" s="52"/>
      <c r="C206" s="191"/>
      <c r="D206" s="197">
        <f>D205+1</f>
        <v>2</v>
      </c>
      <c r="E206" s="198" t="s">
        <v>61</v>
      </c>
      <c r="F206" s="199"/>
      <c r="G206" s="199"/>
      <c r="H206" s="199"/>
      <c r="I206" s="199"/>
      <c r="J206" s="200"/>
      <c r="K206" s="2"/>
      <c r="L206" s="31"/>
      <c r="M206" s="32"/>
      <c r="N206" s="32"/>
      <c r="O206" s="32"/>
      <c r="P206" s="32"/>
      <c r="Q206" s="32"/>
      <c r="R206" s="32"/>
      <c r="S206" s="32"/>
      <c r="T206" s="32"/>
      <c r="U206" s="33"/>
      <c r="V206" s="196"/>
      <c r="W206" s="71"/>
    </row>
    <row r="207" spans="1:23" ht="20.100000000000001" customHeight="1" x14ac:dyDescent="0.15">
      <c r="A207" s="146"/>
      <c r="B207" s="52"/>
      <c r="C207" s="191"/>
      <c r="D207" s="197">
        <f t="shared" ref="D207:D233" si="0">D206+1</f>
        <v>3</v>
      </c>
      <c r="E207" s="198" t="s">
        <v>63</v>
      </c>
      <c r="F207" s="199"/>
      <c r="G207" s="199"/>
      <c r="H207" s="199"/>
      <c r="I207" s="199"/>
      <c r="J207" s="200"/>
      <c r="K207" s="2"/>
      <c r="L207" s="31"/>
      <c r="M207" s="32"/>
      <c r="N207" s="32"/>
      <c r="O207" s="32"/>
      <c r="P207" s="32"/>
      <c r="Q207" s="32"/>
      <c r="R207" s="32"/>
      <c r="S207" s="32"/>
      <c r="T207" s="32"/>
      <c r="U207" s="33"/>
      <c r="V207" s="117"/>
      <c r="W207" s="71"/>
    </row>
    <row r="208" spans="1:23" ht="20.100000000000001" customHeight="1" x14ac:dyDescent="0.15">
      <c r="A208" s="146"/>
      <c r="B208" s="52"/>
      <c r="C208" s="191"/>
      <c r="D208" s="197">
        <f t="shared" si="0"/>
        <v>4</v>
      </c>
      <c r="E208" s="198" t="s">
        <v>64</v>
      </c>
      <c r="F208" s="199"/>
      <c r="G208" s="199"/>
      <c r="H208" s="199"/>
      <c r="I208" s="199"/>
      <c r="J208" s="200"/>
      <c r="K208" s="2"/>
      <c r="L208" s="31"/>
      <c r="M208" s="32"/>
      <c r="N208" s="32"/>
      <c r="O208" s="32"/>
      <c r="P208" s="32"/>
      <c r="Q208" s="32"/>
      <c r="R208" s="32"/>
      <c r="S208" s="32"/>
      <c r="T208" s="32"/>
      <c r="U208" s="33"/>
      <c r="V208" s="117"/>
      <c r="W208" s="71"/>
    </row>
    <row r="209" spans="1:23" ht="20.100000000000001" customHeight="1" x14ac:dyDescent="0.15">
      <c r="A209" s="146"/>
      <c r="B209" s="52"/>
      <c r="C209" s="191"/>
      <c r="D209" s="197">
        <f t="shared" si="0"/>
        <v>5</v>
      </c>
      <c r="E209" s="198" t="s">
        <v>66</v>
      </c>
      <c r="F209" s="199"/>
      <c r="G209" s="199"/>
      <c r="H209" s="199"/>
      <c r="I209" s="199"/>
      <c r="J209" s="200"/>
      <c r="K209" s="2"/>
      <c r="L209" s="31"/>
      <c r="M209" s="32"/>
      <c r="N209" s="32"/>
      <c r="O209" s="32"/>
      <c r="P209" s="32"/>
      <c r="Q209" s="32"/>
      <c r="R209" s="32"/>
      <c r="S209" s="32"/>
      <c r="T209" s="32"/>
      <c r="U209" s="33"/>
      <c r="V209" s="196"/>
      <c r="W209" s="71"/>
    </row>
    <row r="210" spans="1:23" ht="20.100000000000001" customHeight="1" x14ac:dyDescent="0.15">
      <c r="A210" s="146"/>
      <c r="B210" s="52"/>
      <c r="C210" s="191"/>
      <c r="D210" s="197">
        <f t="shared" si="0"/>
        <v>6</v>
      </c>
      <c r="E210" s="198" t="s">
        <v>68</v>
      </c>
      <c r="F210" s="199"/>
      <c r="G210" s="199"/>
      <c r="H210" s="199"/>
      <c r="I210" s="199"/>
      <c r="J210" s="200"/>
      <c r="K210" s="2"/>
      <c r="L210" s="31"/>
      <c r="M210" s="32"/>
      <c r="N210" s="32"/>
      <c r="O210" s="32"/>
      <c r="P210" s="32"/>
      <c r="Q210" s="32"/>
      <c r="R210" s="32"/>
      <c r="S210" s="32"/>
      <c r="T210" s="32"/>
      <c r="U210" s="33"/>
      <c r="V210" s="117"/>
      <c r="W210" s="71"/>
    </row>
    <row r="211" spans="1:23" ht="20.100000000000001" customHeight="1" x14ac:dyDescent="0.15">
      <c r="A211" s="146"/>
      <c r="B211" s="52"/>
      <c r="C211" s="191"/>
      <c r="D211" s="197">
        <f t="shared" si="0"/>
        <v>7</v>
      </c>
      <c r="E211" s="198" t="s">
        <v>69</v>
      </c>
      <c r="F211" s="199"/>
      <c r="G211" s="199"/>
      <c r="H211" s="199"/>
      <c r="I211" s="199"/>
      <c r="J211" s="200"/>
      <c r="K211" s="2"/>
      <c r="L211" s="31"/>
      <c r="M211" s="32"/>
      <c r="N211" s="32"/>
      <c r="O211" s="32"/>
      <c r="P211" s="32"/>
      <c r="Q211" s="32"/>
      <c r="R211" s="32"/>
      <c r="S211" s="32"/>
      <c r="T211" s="32"/>
      <c r="U211" s="33"/>
      <c r="V211" s="117"/>
      <c r="W211" s="71"/>
    </row>
    <row r="212" spans="1:23" ht="20.100000000000001" customHeight="1" x14ac:dyDescent="0.15">
      <c r="A212" s="146"/>
      <c r="B212" s="52"/>
      <c r="C212" s="191"/>
      <c r="D212" s="197">
        <f t="shared" si="0"/>
        <v>8</v>
      </c>
      <c r="E212" s="198" t="s">
        <v>71</v>
      </c>
      <c r="F212" s="199"/>
      <c r="G212" s="199"/>
      <c r="H212" s="199"/>
      <c r="I212" s="199"/>
      <c r="J212" s="200"/>
      <c r="K212" s="2"/>
      <c r="L212" s="31"/>
      <c r="M212" s="32"/>
      <c r="N212" s="32"/>
      <c r="O212" s="32"/>
      <c r="P212" s="32"/>
      <c r="Q212" s="32"/>
      <c r="R212" s="32"/>
      <c r="S212" s="32"/>
      <c r="T212" s="32"/>
      <c r="U212" s="33"/>
      <c r="V212" s="196"/>
      <c r="W212" s="71"/>
    </row>
    <row r="213" spans="1:23" ht="20.100000000000001" customHeight="1" x14ac:dyDescent="0.15">
      <c r="A213" s="146"/>
      <c r="B213" s="52"/>
      <c r="C213" s="191"/>
      <c r="D213" s="197">
        <f t="shared" si="0"/>
        <v>9</v>
      </c>
      <c r="E213" s="198" t="s">
        <v>73</v>
      </c>
      <c r="F213" s="199"/>
      <c r="G213" s="199"/>
      <c r="H213" s="199"/>
      <c r="I213" s="199"/>
      <c r="J213" s="200"/>
      <c r="K213" s="2"/>
      <c r="L213" s="31"/>
      <c r="M213" s="32"/>
      <c r="N213" s="32"/>
      <c r="O213" s="32"/>
      <c r="P213" s="32"/>
      <c r="Q213" s="32"/>
      <c r="R213" s="32"/>
      <c r="S213" s="32"/>
      <c r="T213" s="32"/>
      <c r="U213" s="33"/>
      <c r="V213" s="117"/>
      <c r="W213" s="71"/>
    </row>
    <row r="214" spans="1:23" ht="20.100000000000001" customHeight="1" x14ac:dyDescent="0.15">
      <c r="A214" s="146"/>
      <c r="B214" s="52"/>
      <c r="C214" s="191"/>
      <c r="D214" s="197">
        <f t="shared" si="0"/>
        <v>10</v>
      </c>
      <c r="E214" s="198" t="s">
        <v>74</v>
      </c>
      <c r="F214" s="199"/>
      <c r="G214" s="199"/>
      <c r="H214" s="199"/>
      <c r="I214" s="199"/>
      <c r="J214" s="200"/>
      <c r="K214" s="2"/>
      <c r="L214" s="31"/>
      <c r="M214" s="32"/>
      <c r="N214" s="32"/>
      <c r="O214" s="32"/>
      <c r="P214" s="32"/>
      <c r="Q214" s="32"/>
      <c r="R214" s="32"/>
      <c r="S214" s="32"/>
      <c r="T214" s="32"/>
      <c r="U214" s="33"/>
      <c r="V214" s="117"/>
      <c r="W214" s="71"/>
    </row>
    <row r="215" spans="1:23" ht="20.100000000000001" customHeight="1" x14ac:dyDescent="0.15">
      <c r="A215" s="146"/>
      <c r="B215" s="52"/>
      <c r="C215" s="191"/>
      <c r="D215" s="197">
        <f t="shared" si="0"/>
        <v>11</v>
      </c>
      <c r="E215" s="198" t="s">
        <v>76</v>
      </c>
      <c r="F215" s="199"/>
      <c r="G215" s="199"/>
      <c r="H215" s="199"/>
      <c r="I215" s="199"/>
      <c r="J215" s="200"/>
      <c r="K215" s="2"/>
      <c r="L215" s="31"/>
      <c r="M215" s="32"/>
      <c r="N215" s="32"/>
      <c r="O215" s="32"/>
      <c r="P215" s="32"/>
      <c r="Q215" s="32"/>
      <c r="R215" s="32"/>
      <c r="S215" s="32"/>
      <c r="T215" s="32"/>
      <c r="U215" s="33"/>
      <c r="V215" s="117"/>
      <c r="W215" s="71"/>
    </row>
    <row r="216" spans="1:23" ht="20.100000000000001" customHeight="1" x14ac:dyDescent="0.15">
      <c r="A216" s="146"/>
      <c r="B216" s="52"/>
      <c r="C216" s="191"/>
      <c r="D216" s="197">
        <f t="shared" si="0"/>
        <v>12</v>
      </c>
      <c r="E216" s="198" t="s">
        <v>78</v>
      </c>
      <c r="F216" s="199"/>
      <c r="G216" s="199"/>
      <c r="H216" s="199"/>
      <c r="I216" s="199"/>
      <c r="J216" s="200"/>
      <c r="K216" s="2"/>
      <c r="L216" s="31"/>
      <c r="M216" s="32"/>
      <c r="N216" s="32"/>
      <c r="O216" s="32"/>
      <c r="P216" s="32"/>
      <c r="Q216" s="32"/>
      <c r="R216" s="32"/>
      <c r="S216" s="32"/>
      <c r="T216" s="32"/>
      <c r="U216" s="33"/>
      <c r="V216" s="117"/>
      <c r="W216" s="71"/>
    </row>
    <row r="217" spans="1:23" ht="20.100000000000001" customHeight="1" x14ac:dyDescent="0.15">
      <c r="A217" s="146"/>
      <c r="B217" s="52"/>
      <c r="C217" s="191"/>
      <c r="D217" s="197">
        <f t="shared" si="0"/>
        <v>13</v>
      </c>
      <c r="E217" s="198" t="s">
        <v>79</v>
      </c>
      <c r="F217" s="199"/>
      <c r="G217" s="199"/>
      <c r="H217" s="199"/>
      <c r="I217" s="199"/>
      <c r="J217" s="200"/>
      <c r="K217" s="2"/>
      <c r="L217" s="31"/>
      <c r="M217" s="32"/>
      <c r="N217" s="32"/>
      <c r="O217" s="32"/>
      <c r="P217" s="32"/>
      <c r="Q217" s="32"/>
      <c r="R217" s="32"/>
      <c r="S217" s="32"/>
      <c r="T217" s="32"/>
      <c r="U217" s="33"/>
      <c r="V217" s="117"/>
      <c r="W217" s="71"/>
    </row>
    <row r="218" spans="1:23" ht="20.100000000000001" customHeight="1" x14ac:dyDescent="0.15">
      <c r="A218" s="146"/>
      <c r="B218" s="52"/>
      <c r="C218" s="191"/>
      <c r="D218" s="197">
        <f t="shared" si="0"/>
        <v>14</v>
      </c>
      <c r="E218" s="198" t="s">
        <v>85</v>
      </c>
      <c r="F218" s="199"/>
      <c r="G218" s="199"/>
      <c r="H218" s="199"/>
      <c r="I218" s="199"/>
      <c r="J218" s="200"/>
      <c r="K218" s="2"/>
      <c r="L218" s="31"/>
      <c r="M218" s="32"/>
      <c r="N218" s="32"/>
      <c r="O218" s="32"/>
      <c r="P218" s="32"/>
      <c r="Q218" s="32"/>
      <c r="R218" s="32"/>
      <c r="S218" s="32"/>
      <c r="T218" s="32"/>
      <c r="U218" s="33"/>
      <c r="V218" s="117"/>
      <c r="W218" s="71"/>
    </row>
    <row r="219" spans="1:23" ht="20.100000000000001" customHeight="1" x14ac:dyDescent="0.15">
      <c r="A219" s="146"/>
      <c r="B219" s="52"/>
      <c r="C219" s="191"/>
      <c r="D219" s="197">
        <f t="shared" si="0"/>
        <v>15</v>
      </c>
      <c r="E219" s="201" t="s">
        <v>80</v>
      </c>
      <c r="F219" s="199"/>
      <c r="G219" s="199"/>
      <c r="H219" s="199"/>
      <c r="I219" s="199"/>
      <c r="J219" s="200"/>
      <c r="K219" s="2"/>
      <c r="L219" s="31"/>
      <c r="M219" s="32"/>
      <c r="N219" s="32"/>
      <c r="O219" s="32"/>
      <c r="P219" s="32"/>
      <c r="Q219" s="32"/>
      <c r="R219" s="32"/>
      <c r="S219" s="32"/>
      <c r="T219" s="32"/>
      <c r="U219" s="33"/>
      <c r="V219" s="117"/>
      <c r="W219" s="71"/>
    </row>
    <row r="220" spans="1:23" ht="20.100000000000001" customHeight="1" x14ac:dyDescent="0.15">
      <c r="A220" s="146"/>
      <c r="B220" s="52"/>
      <c r="C220" s="191"/>
      <c r="D220" s="197">
        <f t="shared" si="0"/>
        <v>16</v>
      </c>
      <c r="E220" s="198" t="s">
        <v>81</v>
      </c>
      <c r="F220" s="202"/>
      <c r="G220" s="202"/>
      <c r="H220" s="202"/>
      <c r="I220" s="202"/>
      <c r="J220" s="203"/>
      <c r="K220" s="3"/>
      <c r="L220" s="31"/>
      <c r="M220" s="32"/>
      <c r="N220" s="32"/>
      <c r="O220" s="32"/>
      <c r="P220" s="32"/>
      <c r="Q220" s="32"/>
      <c r="R220" s="32"/>
      <c r="S220" s="32"/>
      <c r="T220" s="32"/>
      <c r="U220" s="33"/>
      <c r="V220" s="117"/>
      <c r="W220" s="71"/>
    </row>
    <row r="221" spans="1:23" ht="20.100000000000001" customHeight="1" x14ac:dyDescent="0.15">
      <c r="A221" s="146"/>
      <c r="B221" s="52"/>
      <c r="C221" s="191"/>
      <c r="D221" s="197">
        <f t="shared" si="0"/>
        <v>17</v>
      </c>
      <c r="E221" s="201" t="s">
        <v>86</v>
      </c>
      <c r="F221" s="204"/>
      <c r="G221" s="204"/>
      <c r="H221" s="199"/>
      <c r="I221" s="204"/>
      <c r="J221" s="205"/>
      <c r="K221" s="4"/>
      <c r="L221" s="31"/>
      <c r="M221" s="32"/>
      <c r="N221" s="32"/>
      <c r="O221" s="32"/>
      <c r="P221" s="32"/>
      <c r="Q221" s="32"/>
      <c r="R221" s="32"/>
      <c r="S221" s="32"/>
      <c r="T221" s="32"/>
      <c r="U221" s="33"/>
      <c r="V221" s="117"/>
      <c r="W221" s="71"/>
    </row>
    <row r="222" spans="1:23" ht="20.100000000000001" customHeight="1" x14ac:dyDescent="0.15">
      <c r="A222" s="146"/>
      <c r="B222" s="52"/>
      <c r="C222" s="191"/>
      <c r="D222" s="197">
        <f t="shared" si="0"/>
        <v>18</v>
      </c>
      <c r="E222" s="198" t="s">
        <v>62</v>
      </c>
      <c r="F222" s="199"/>
      <c r="G222" s="199"/>
      <c r="H222" s="199"/>
      <c r="I222" s="199"/>
      <c r="J222" s="200"/>
      <c r="K222" s="5"/>
      <c r="L222" s="31"/>
      <c r="M222" s="32"/>
      <c r="N222" s="32"/>
      <c r="O222" s="32"/>
      <c r="P222" s="32"/>
      <c r="Q222" s="32"/>
      <c r="R222" s="32"/>
      <c r="S222" s="32"/>
      <c r="T222" s="32"/>
      <c r="U222" s="33"/>
      <c r="V222" s="117"/>
      <c r="W222" s="71"/>
    </row>
    <row r="223" spans="1:23" ht="20.100000000000001" customHeight="1" x14ac:dyDescent="0.15">
      <c r="A223" s="146"/>
      <c r="B223" s="52"/>
      <c r="C223" s="191"/>
      <c r="D223" s="197">
        <f t="shared" si="0"/>
        <v>19</v>
      </c>
      <c r="E223" s="198" t="s">
        <v>89</v>
      </c>
      <c r="F223" s="199"/>
      <c r="G223" s="199"/>
      <c r="H223" s="199"/>
      <c r="I223" s="199"/>
      <c r="J223" s="200"/>
      <c r="K223" s="2"/>
      <c r="L223" s="31"/>
      <c r="M223" s="32"/>
      <c r="N223" s="32"/>
      <c r="O223" s="32"/>
      <c r="P223" s="32"/>
      <c r="Q223" s="32"/>
      <c r="R223" s="32"/>
      <c r="S223" s="32"/>
      <c r="T223" s="32"/>
      <c r="U223" s="33"/>
      <c r="V223" s="117"/>
      <c r="W223" s="71"/>
    </row>
    <row r="224" spans="1:23" ht="20.100000000000001" customHeight="1" x14ac:dyDescent="0.15">
      <c r="A224" s="146"/>
      <c r="B224" s="52"/>
      <c r="C224" s="191"/>
      <c r="D224" s="197">
        <f t="shared" si="0"/>
        <v>20</v>
      </c>
      <c r="E224" s="198" t="s">
        <v>65</v>
      </c>
      <c r="F224" s="199"/>
      <c r="G224" s="199"/>
      <c r="H224" s="199"/>
      <c r="I224" s="199"/>
      <c r="J224" s="200"/>
      <c r="K224" s="2"/>
      <c r="L224" s="31"/>
      <c r="M224" s="32"/>
      <c r="N224" s="32"/>
      <c r="O224" s="32"/>
      <c r="P224" s="32"/>
      <c r="Q224" s="32"/>
      <c r="R224" s="32"/>
      <c r="S224" s="32"/>
      <c r="T224" s="32"/>
      <c r="U224" s="33"/>
      <c r="V224" s="117"/>
      <c r="W224" s="71"/>
    </row>
    <row r="225" spans="1:23" ht="20.100000000000001" customHeight="1" x14ac:dyDescent="0.15">
      <c r="A225" s="146"/>
      <c r="B225" s="52"/>
      <c r="C225" s="191"/>
      <c r="D225" s="197">
        <f t="shared" si="0"/>
        <v>21</v>
      </c>
      <c r="E225" s="198" t="s">
        <v>67</v>
      </c>
      <c r="F225" s="199"/>
      <c r="G225" s="199"/>
      <c r="H225" s="199"/>
      <c r="I225" s="199"/>
      <c r="J225" s="200"/>
      <c r="K225" s="2"/>
      <c r="L225" s="31"/>
      <c r="M225" s="32"/>
      <c r="N225" s="32"/>
      <c r="O225" s="32"/>
      <c r="P225" s="32"/>
      <c r="Q225" s="32"/>
      <c r="R225" s="32"/>
      <c r="S225" s="32"/>
      <c r="T225" s="32"/>
      <c r="U225" s="33"/>
      <c r="V225" s="117"/>
      <c r="W225" s="71"/>
    </row>
    <row r="226" spans="1:23" ht="20.100000000000001" customHeight="1" x14ac:dyDescent="0.15">
      <c r="A226" s="146"/>
      <c r="B226" s="52"/>
      <c r="C226" s="191"/>
      <c r="D226" s="197">
        <f t="shared" si="0"/>
        <v>22</v>
      </c>
      <c r="E226" s="198" t="s">
        <v>90</v>
      </c>
      <c r="F226" s="199"/>
      <c r="G226" s="199"/>
      <c r="H226" s="199"/>
      <c r="I226" s="199"/>
      <c r="J226" s="200"/>
      <c r="K226" s="2"/>
      <c r="L226" s="31"/>
      <c r="M226" s="32"/>
      <c r="N226" s="32"/>
      <c r="O226" s="32"/>
      <c r="P226" s="32"/>
      <c r="Q226" s="32"/>
      <c r="R226" s="32"/>
      <c r="S226" s="32"/>
      <c r="T226" s="32"/>
      <c r="U226" s="33"/>
      <c r="V226" s="117"/>
      <c r="W226" s="71"/>
    </row>
    <row r="227" spans="1:23" ht="20.100000000000001" customHeight="1" x14ac:dyDescent="0.15">
      <c r="A227" s="146"/>
      <c r="B227" s="52"/>
      <c r="C227" s="191"/>
      <c r="D227" s="197">
        <f t="shared" si="0"/>
        <v>23</v>
      </c>
      <c r="E227" s="198" t="s">
        <v>70</v>
      </c>
      <c r="F227" s="199"/>
      <c r="G227" s="199"/>
      <c r="H227" s="199"/>
      <c r="I227" s="199"/>
      <c r="J227" s="200"/>
      <c r="K227" s="2"/>
      <c r="L227" s="31"/>
      <c r="M227" s="32"/>
      <c r="N227" s="32"/>
      <c r="O227" s="32"/>
      <c r="P227" s="32"/>
      <c r="Q227" s="32"/>
      <c r="R227" s="32"/>
      <c r="S227" s="32"/>
      <c r="T227" s="32"/>
      <c r="U227" s="33"/>
      <c r="V227" s="117"/>
      <c r="W227" s="71"/>
    </row>
    <row r="228" spans="1:23" ht="20.100000000000001" customHeight="1" x14ac:dyDescent="0.15">
      <c r="A228" s="146"/>
      <c r="B228" s="52"/>
      <c r="C228" s="191"/>
      <c r="D228" s="197">
        <f t="shared" si="0"/>
        <v>24</v>
      </c>
      <c r="E228" s="198" t="s">
        <v>72</v>
      </c>
      <c r="F228" s="199"/>
      <c r="G228" s="199"/>
      <c r="H228" s="199"/>
      <c r="I228" s="199"/>
      <c r="J228" s="200"/>
      <c r="K228" s="2"/>
      <c r="L228" s="31"/>
      <c r="M228" s="32"/>
      <c r="N228" s="32"/>
      <c r="O228" s="32"/>
      <c r="P228" s="32"/>
      <c r="Q228" s="32"/>
      <c r="R228" s="32"/>
      <c r="S228" s="32"/>
      <c r="T228" s="32"/>
      <c r="U228" s="33"/>
      <c r="V228" s="117"/>
      <c r="W228" s="71"/>
    </row>
    <row r="229" spans="1:23" ht="20.100000000000001" customHeight="1" x14ac:dyDescent="0.15">
      <c r="A229" s="146"/>
      <c r="B229" s="52"/>
      <c r="C229" s="191"/>
      <c r="D229" s="197">
        <f t="shared" si="0"/>
        <v>25</v>
      </c>
      <c r="E229" s="198" t="s">
        <v>87</v>
      </c>
      <c r="F229" s="199"/>
      <c r="G229" s="199"/>
      <c r="H229" s="199"/>
      <c r="I229" s="199"/>
      <c r="J229" s="200"/>
      <c r="K229" s="2"/>
      <c r="L229" s="31"/>
      <c r="M229" s="32"/>
      <c r="N229" s="32"/>
      <c r="O229" s="32"/>
      <c r="P229" s="32"/>
      <c r="Q229" s="32"/>
      <c r="R229" s="32"/>
      <c r="S229" s="32"/>
      <c r="T229" s="32"/>
      <c r="U229" s="33"/>
      <c r="V229" s="117"/>
      <c r="W229" s="71"/>
    </row>
    <row r="230" spans="1:23" ht="20.100000000000001" customHeight="1" x14ac:dyDescent="0.15">
      <c r="A230" s="146"/>
      <c r="B230" s="52"/>
      <c r="C230" s="191"/>
      <c r="D230" s="197">
        <f t="shared" si="0"/>
        <v>26</v>
      </c>
      <c r="E230" s="47" t="s">
        <v>88</v>
      </c>
      <c r="F230" s="199"/>
      <c r="G230" s="199"/>
      <c r="H230" s="199"/>
      <c r="I230" s="199"/>
      <c r="J230" s="200"/>
      <c r="K230" s="2"/>
      <c r="L230" s="31"/>
      <c r="M230" s="32"/>
      <c r="N230" s="32"/>
      <c r="O230" s="32"/>
      <c r="P230" s="32"/>
      <c r="Q230" s="32"/>
      <c r="R230" s="32"/>
      <c r="S230" s="32"/>
      <c r="T230" s="32"/>
      <c r="U230" s="33"/>
      <c r="V230" s="117"/>
      <c r="W230" s="71"/>
    </row>
    <row r="231" spans="1:23" ht="20.100000000000001" customHeight="1" x14ac:dyDescent="0.15">
      <c r="A231" s="146"/>
      <c r="B231" s="52"/>
      <c r="C231" s="191"/>
      <c r="D231" s="197">
        <f t="shared" si="0"/>
        <v>27</v>
      </c>
      <c r="E231" s="198" t="s">
        <v>75</v>
      </c>
      <c r="F231" s="199"/>
      <c r="G231" s="199"/>
      <c r="H231" s="199"/>
      <c r="I231" s="199"/>
      <c r="J231" s="200"/>
      <c r="K231" s="2"/>
      <c r="L231" s="31"/>
      <c r="M231" s="32"/>
      <c r="N231" s="32"/>
      <c r="O231" s="32"/>
      <c r="P231" s="32"/>
      <c r="Q231" s="32"/>
      <c r="R231" s="32"/>
      <c r="S231" s="32"/>
      <c r="T231" s="32"/>
      <c r="U231" s="33"/>
      <c r="V231" s="117"/>
      <c r="W231" s="71"/>
    </row>
    <row r="232" spans="1:23" ht="20.100000000000001" customHeight="1" x14ac:dyDescent="0.15">
      <c r="A232" s="146"/>
      <c r="B232" s="52"/>
      <c r="C232" s="191"/>
      <c r="D232" s="197">
        <f t="shared" si="0"/>
        <v>28</v>
      </c>
      <c r="E232" s="198" t="s">
        <v>77</v>
      </c>
      <c r="F232" s="199"/>
      <c r="G232" s="199"/>
      <c r="H232" s="199"/>
      <c r="I232" s="199"/>
      <c r="J232" s="200"/>
      <c r="K232" s="2"/>
      <c r="L232" s="31"/>
      <c r="M232" s="32"/>
      <c r="N232" s="32"/>
      <c r="O232" s="32"/>
      <c r="P232" s="32"/>
      <c r="Q232" s="32"/>
      <c r="R232" s="32"/>
      <c r="S232" s="32"/>
      <c r="T232" s="32"/>
      <c r="U232" s="33"/>
      <c r="V232" s="117"/>
      <c r="W232" s="71"/>
    </row>
    <row r="233" spans="1:23" ht="20.100000000000001" customHeight="1" x14ac:dyDescent="0.15">
      <c r="A233" s="146">
        <f>IF(AND(K233="○",ISBLANK(L233)),1001,0)</f>
        <v>0</v>
      </c>
      <c r="B233" s="52"/>
      <c r="C233" s="191"/>
      <c r="D233" s="206">
        <f t="shared" si="0"/>
        <v>29</v>
      </c>
      <c r="E233" s="207" t="s">
        <v>92</v>
      </c>
      <c r="F233" s="208"/>
      <c r="G233" s="208"/>
      <c r="H233" s="208"/>
      <c r="I233" s="208"/>
      <c r="J233" s="209"/>
      <c r="K233" s="4"/>
      <c r="L233" s="38"/>
      <c r="M233" s="39"/>
      <c r="N233" s="39"/>
      <c r="O233" s="39"/>
      <c r="P233" s="39"/>
      <c r="Q233" s="39"/>
      <c r="R233" s="39"/>
      <c r="S233" s="39"/>
      <c r="T233" s="39"/>
      <c r="U233" s="40"/>
      <c r="V233" s="117"/>
      <c r="W233" s="71"/>
    </row>
    <row r="234" spans="1:23" ht="20.100000000000001" customHeight="1" x14ac:dyDescent="0.15">
      <c r="A234" s="146"/>
      <c r="B234" s="52"/>
      <c r="C234" s="66"/>
      <c r="D234" s="170"/>
      <c r="F234" s="183"/>
      <c r="G234" s="183"/>
      <c r="H234" s="183"/>
      <c r="I234" s="183"/>
      <c r="J234" s="183"/>
      <c r="K234" s="210"/>
      <c r="L234" s="183"/>
      <c r="M234" s="211"/>
      <c r="N234" s="79"/>
      <c r="U234" s="182"/>
      <c r="V234" s="212"/>
      <c r="W234" s="71"/>
    </row>
    <row r="235" spans="1:23" ht="20.100000000000001" customHeight="1" x14ac:dyDescent="0.15">
      <c r="A235" s="146"/>
      <c r="B235" s="52"/>
      <c r="C235" s="66"/>
      <c r="D235" s="213" t="s">
        <v>82</v>
      </c>
      <c r="E235" s="183"/>
      <c r="F235" s="183"/>
      <c r="G235" s="183"/>
      <c r="H235" s="183"/>
      <c r="I235" s="183"/>
      <c r="J235" s="183"/>
      <c r="K235" s="182"/>
      <c r="L235" s="182"/>
      <c r="M235" s="182"/>
      <c r="N235" s="183"/>
      <c r="O235" s="183"/>
      <c r="P235" s="183"/>
      <c r="Q235" s="183"/>
      <c r="R235" s="183"/>
      <c r="S235" s="183"/>
      <c r="T235" s="183"/>
      <c r="U235" s="182"/>
      <c r="V235" s="212"/>
      <c r="W235" s="71"/>
    </row>
    <row r="236" spans="1:23" ht="20.100000000000001" customHeight="1" x14ac:dyDescent="0.15">
      <c r="A236" s="146"/>
      <c r="B236" s="52"/>
      <c r="C236" s="66"/>
      <c r="D236" s="214" t="s">
        <v>58</v>
      </c>
      <c r="E236" s="215"/>
      <c r="F236" s="215"/>
      <c r="G236" s="215"/>
      <c r="H236" s="215"/>
      <c r="I236" s="215"/>
      <c r="J236" s="216"/>
      <c r="K236" s="188" t="s">
        <v>59</v>
      </c>
      <c r="L236" s="217" t="s">
        <v>91</v>
      </c>
      <c r="M236" s="189"/>
      <c r="N236" s="189"/>
      <c r="O236" s="189"/>
      <c r="P236" s="189"/>
      <c r="Q236" s="189"/>
      <c r="R236" s="189"/>
      <c r="S236" s="189"/>
      <c r="T236" s="189"/>
      <c r="U236" s="190"/>
      <c r="V236" s="117"/>
      <c r="W236" s="52"/>
    </row>
    <row r="237" spans="1:23" ht="20.100000000000001" customHeight="1" x14ac:dyDescent="0.15">
      <c r="A237" s="146"/>
      <c r="B237" s="52"/>
      <c r="C237" s="191"/>
      <c r="D237" s="192">
        <v>30</v>
      </c>
      <c r="E237" s="193" t="s">
        <v>60</v>
      </c>
      <c r="F237" s="194"/>
      <c r="G237" s="194"/>
      <c r="H237" s="194"/>
      <c r="I237" s="194"/>
      <c r="J237" s="195"/>
      <c r="K237" s="2"/>
      <c r="L237" s="41"/>
      <c r="M237" s="42"/>
      <c r="N237" s="42"/>
      <c r="O237" s="42"/>
      <c r="P237" s="42"/>
      <c r="Q237" s="42"/>
      <c r="R237" s="42"/>
      <c r="S237" s="42"/>
      <c r="T237" s="42"/>
      <c r="U237" s="43"/>
      <c r="V237" s="117"/>
      <c r="W237" s="71"/>
    </row>
    <row r="238" spans="1:23" ht="20.100000000000001" customHeight="1" x14ac:dyDescent="0.15">
      <c r="A238" s="146"/>
      <c r="B238" s="52"/>
      <c r="C238" s="191"/>
      <c r="D238" s="197">
        <f>D237+1</f>
        <v>31</v>
      </c>
      <c r="E238" s="198" t="s">
        <v>61</v>
      </c>
      <c r="F238" s="199"/>
      <c r="G238" s="199"/>
      <c r="H238" s="199"/>
      <c r="I238" s="199"/>
      <c r="J238" s="200"/>
      <c r="K238" s="2"/>
      <c r="L238" s="31"/>
      <c r="M238" s="32"/>
      <c r="N238" s="32"/>
      <c r="O238" s="32"/>
      <c r="P238" s="32"/>
      <c r="Q238" s="32"/>
      <c r="R238" s="32"/>
      <c r="S238" s="32"/>
      <c r="T238" s="32"/>
      <c r="U238" s="33"/>
      <c r="V238" s="196"/>
      <c r="W238" s="71"/>
    </row>
    <row r="239" spans="1:23" ht="20.100000000000001" customHeight="1" x14ac:dyDescent="0.15">
      <c r="A239" s="146"/>
      <c r="B239" s="52"/>
      <c r="C239" s="191"/>
      <c r="D239" s="197">
        <f t="shared" ref="D239:D265" si="1">D238+1</f>
        <v>32</v>
      </c>
      <c r="E239" s="198" t="s">
        <v>63</v>
      </c>
      <c r="F239" s="199"/>
      <c r="G239" s="199"/>
      <c r="H239" s="199"/>
      <c r="I239" s="199"/>
      <c r="J239" s="200"/>
      <c r="K239" s="2"/>
      <c r="L239" s="31"/>
      <c r="M239" s="32"/>
      <c r="N239" s="32"/>
      <c r="O239" s="32"/>
      <c r="P239" s="32"/>
      <c r="Q239" s="32"/>
      <c r="R239" s="32"/>
      <c r="S239" s="32"/>
      <c r="T239" s="32"/>
      <c r="U239" s="33"/>
      <c r="V239" s="196"/>
      <c r="W239" s="71"/>
    </row>
    <row r="240" spans="1:23" ht="20.100000000000001" customHeight="1" x14ac:dyDescent="0.15">
      <c r="A240" s="146"/>
      <c r="B240" s="52"/>
      <c r="C240" s="191"/>
      <c r="D240" s="197">
        <f t="shared" si="1"/>
        <v>33</v>
      </c>
      <c r="E240" s="198" t="s">
        <v>64</v>
      </c>
      <c r="F240" s="199"/>
      <c r="G240" s="199"/>
      <c r="H240" s="199"/>
      <c r="I240" s="199"/>
      <c r="J240" s="200"/>
      <c r="K240" s="2"/>
      <c r="L240" s="31"/>
      <c r="M240" s="32"/>
      <c r="N240" s="32"/>
      <c r="O240" s="32"/>
      <c r="P240" s="32"/>
      <c r="Q240" s="32"/>
      <c r="R240" s="32"/>
      <c r="S240" s="32"/>
      <c r="T240" s="32"/>
      <c r="U240" s="33"/>
      <c r="V240" s="117"/>
      <c r="W240" s="71"/>
    </row>
    <row r="241" spans="1:23" ht="20.100000000000001" customHeight="1" x14ac:dyDescent="0.15">
      <c r="A241" s="146"/>
      <c r="B241" s="52"/>
      <c r="C241" s="191"/>
      <c r="D241" s="197">
        <f t="shared" si="1"/>
        <v>34</v>
      </c>
      <c r="E241" s="198" t="s">
        <v>66</v>
      </c>
      <c r="F241" s="199"/>
      <c r="G241" s="199"/>
      <c r="H241" s="199"/>
      <c r="I241" s="199"/>
      <c r="J241" s="200"/>
      <c r="K241" s="2"/>
      <c r="L241" s="31"/>
      <c r="M241" s="32"/>
      <c r="N241" s="32"/>
      <c r="O241" s="32"/>
      <c r="P241" s="32"/>
      <c r="Q241" s="32"/>
      <c r="R241" s="32"/>
      <c r="S241" s="32"/>
      <c r="T241" s="32"/>
      <c r="U241" s="33"/>
      <c r="V241" s="117"/>
      <c r="W241" s="71"/>
    </row>
    <row r="242" spans="1:23" ht="20.100000000000001" customHeight="1" x14ac:dyDescent="0.15">
      <c r="A242" s="146"/>
      <c r="B242" s="52"/>
      <c r="C242" s="191"/>
      <c r="D242" s="197">
        <f t="shared" si="1"/>
        <v>35</v>
      </c>
      <c r="E242" s="198" t="s">
        <v>68</v>
      </c>
      <c r="F242" s="199"/>
      <c r="G242" s="199"/>
      <c r="H242" s="199"/>
      <c r="I242" s="199"/>
      <c r="J242" s="200"/>
      <c r="K242" s="2"/>
      <c r="L242" s="31"/>
      <c r="M242" s="32"/>
      <c r="N242" s="32"/>
      <c r="O242" s="32"/>
      <c r="P242" s="32"/>
      <c r="Q242" s="32"/>
      <c r="R242" s="32"/>
      <c r="S242" s="32"/>
      <c r="T242" s="32"/>
      <c r="U242" s="33"/>
      <c r="V242" s="196"/>
      <c r="W242" s="71"/>
    </row>
    <row r="243" spans="1:23" ht="20.100000000000001" customHeight="1" x14ac:dyDescent="0.15">
      <c r="A243" s="146"/>
      <c r="B243" s="52"/>
      <c r="C243" s="191"/>
      <c r="D243" s="197">
        <f t="shared" si="1"/>
        <v>36</v>
      </c>
      <c r="E243" s="198" t="s">
        <v>69</v>
      </c>
      <c r="F243" s="199"/>
      <c r="G243" s="199"/>
      <c r="H243" s="199"/>
      <c r="I243" s="199"/>
      <c r="J243" s="200"/>
      <c r="K243" s="2"/>
      <c r="L243" s="31"/>
      <c r="M243" s="32"/>
      <c r="N243" s="32"/>
      <c r="O243" s="32"/>
      <c r="P243" s="32"/>
      <c r="Q243" s="32"/>
      <c r="R243" s="32"/>
      <c r="S243" s="32"/>
      <c r="T243" s="32"/>
      <c r="U243" s="33"/>
      <c r="V243" s="117"/>
      <c r="W243" s="71"/>
    </row>
    <row r="244" spans="1:23" ht="20.100000000000001" customHeight="1" x14ac:dyDescent="0.15">
      <c r="A244" s="146"/>
      <c r="B244" s="52"/>
      <c r="C244" s="191"/>
      <c r="D244" s="197">
        <f t="shared" si="1"/>
        <v>37</v>
      </c>
      <c r="E244" s="198" t="s">
        <v>71</v>
      </c>
      <c r="F244" s="199"/>
      <c r="G244" s="199"/>
      <c r="H244" s="199"/>
      <c r="I244" s="199"/>
      <c r="J244" s="200"/>
      <c r="K244" s="2"/>
      <c r="L244" s="31"/>
      <c r="M244" s="32"/>
      <c r="N244" s="32"/>
      <c r="O244" s="32"/>
      <c r="P244" s="32"/>
      <c r="Q244" s="32"/>
      <c r="R244" s="32"/>
      <c r="S244" s="32"/>
      <c r="T244" s="32"/>
      <c r="U244" s="33"/>
      <c r="V244" s="196"/>
      <c r="W244" s="71"/>
    </row>
    <row r="245" spans="1:23" ht="20.100000000000001" customHeight="1" x14ac:dyDescent="0.15">
      <c r="A245" s="146"/>
      <c r="B245" s="52"/>
      <c r="C245" s="191"/>
      <c r="D245" s="197">
        <f t="shared" si="1"/>
        <v>38</v>
      </c>
      <c r="E245" s="198" t="s">
        <v>73</v>
      </c>
      <c r="F245" s="199"/>
      <c r="G245" s="199"/>
      <c r="H245" s="199"/>
      <c r="I245" s="199"/>
      <c r="J245" s="200"/>
      <c r="K245" s="2"/>
      <c r="L245" s="31"/>
      <c r="M245" s="32"/>
      <c r="N245" s="32"/>
      <c r="O245" s="32"/>
      <c r="P245" s="32"/>
      <c r="Q245" s="32"/>
      <c r="R245" s="32"/>
      <c r="S245" s="32"/>
      <c r="T245" s="32"/>
      <c r="U245" s="33"/>
      <c r="V245" s="117"/>
      <c r="W245" s="71"/>
    </row>
    <row r="246" spans="1:23" ht="20.100000000000001" customHeight="1" x14ac:dyDescent="0.15">
      <c r="A246" s="146"/>
      <c r="B246" s="52"/>
      <c r="C246" s="191"/>
      <c r="D246" s="197">
        <f t="shared" si="1"/>
        <v>39</v>
      </c>
      <c r="E246" s="198" t="s">
        <v>74</v>
      </c>
      <c r="F246" s="199"/>
      <c r="G246" s="199"/>
      <c r="H246" s="199"/>
      <c r="I246" s="199"/>
      <c r="J246" s="200"/>
      <c r="K246" s="2"/>
      <c r="L246" s="31"/>
      <c r="M246" s="32"/>
      <c r="N246" s="32"/>
      <c r="O246" s="32"/>
      <c r="P246" s="32"/>
      <c r="Q246" s="32"/>
      <c r="R246" s="32"/>
      <c r="S246" s="32"/>
      <c r="T246" s="32"/>
      <c r="U246" s="33"/>
      <c r="V246" s="196"/>
      <c r="W246" s="71"/>
    </row>
    <row r="247" spans="1:23" ht="20.100000000000001" customHeight="1" x14ac:dyDescent="0.15">
      <c r="A247" s="146"/>
      <c r="B247" s="52"/>
      <c r="C247" s="191"/>
      <c r="D247" s="197">
        <f t="shared" si="1"/>
        <v>40</v>
      </c>
      <c r="E247" s="198" t="s">
        <v>76</v>
      </c>
      <c r="F247" s="199"/>
      <c r="G247" s="199"/>
      <c r="H247" s="199"/>
      <c r="I247" s="199"/>
      <c r="J247" s="200"/>
      <c r="K247" s="2"/>
      <c r="L247" s="31"/>
      <c r="M247" s="32"/>
      <c r="N247" s="32"/>
      <c r="O247" s="32"/>
      <c r="P247" s="32"/>
      <c r="Q247" s="32"/>
      <c r="R247" s="32"/>
      <c r="S247" s="32"/>
      <c r="T247" s="32"/>
      <c r="U247" s="33"/>
      <c r="V247" s="196"/>
      <c r="W247" s="71"/>
    </row>
    <row r="248" spans="1:23" ht="20.100000000000001" customHeight="1" x14ac:dyDescent="0.15">
      <c r="A248" s="146"/>
      <c r="B248" s="52"/>
      <c r="C248" s="191"/>
      <c r="D248" s="197">
        <f t="shared" si="1"/>
        <v>41</v>
      </c>
      <c r="E248" s="198" t="s">
        <v>78</v>
      </c>
      <c r="F248" s="199"/>
      <c r="G248" s="199"/>
      <c r="H248" s="199"/>
      <c r="I248" s="199"/>
      <c r="J248" s="200"/>
      <c r="K248" s="2"/>
      <c r="L248" s="31"/>
      <c r="M248" s="32"/>
      <c r="N248" s="32"/>
      <c r="O248" s="32"/>
      <c r="P248" s="32"/>
      <c r="Q248" s="32"/>
      <c r="R248" s="32"/>
      <c r="S248" s="32"/>
      <c r="T248" s="32"/>
      <c r="U248" s="44"/>
      <c r="V248" s="117"/>
      <c r="W248" s="71"/>
    </row>
    <row r="249" spans="1:23" ht="20.100000000000001" customHeight="1" x14ac:dyDescent="0.15">
      <c r="A249" s="146"/>
      <c r="B249" s="52"/>
      <c r="C249" s="191"/>
      <c r="D249" s="197">
        <f t="shared" si="1"/>
        <v>42</v>
      </c>
      <c r="E249" s="198" t="s">
        <v>79</v>
      </c>
      <c r="F249" s="199"/>
      <c r="G249" s="199"/>
      <c r="H249" s="199"/>
      <c r="I249" s="199"/>
      <c r="J249" s="200"/>
      <c r="K249" s="2"/>
      <c r="L249" s="31"/>
      <c r="M249" s="32"/>
      <c r="N249" s="32"/>
      <c r="O249" s="32"/>
      <c r="P249" s="32"/>
      <c r="Q249" s="32"/>
      <c r="R249" s="32"/>
      <c r="S249" s="32"/>
      <c r="T249" s="32"/>
      <c r="U249" s="44"/>
      <c r="V249" s="117"/>
      <c r="W249" s="71"/>
    </row>
    <row r="250" spans="1:23" ht="20.100000000000001" customHeight="1" x14ac:dyDescent="0.15">
      <c r="A250" s="146"/>
      <c r="B250" s="52"/>
      <c r="C250" s="191"/>
      <c r="D250" s="197">
        <f t="shared" si="1"/>
        <v>43</v>
      </c>
      <c r="E250" s="198" t="s">
        <v>85</v>
      </c>
      <c r="F250" s="199"/>
      <c r="G250" s="199"/>
      <c r="H250" s="199"/>
      <c r="I250" s="199"/>
      <c r="J250" s="200"/>
      <c r="K250" s="2"/>
      <c r="L250" s="31"/>
      <c r="M250" s="32"/>
      <c r="N250" s="32"/>
      <c r="O250" s="32"/>
      <c r="P250" s="32"/>
      <c r="Q250" s="32"/>
      <c r="R250" s="32"/>
      <c r="S250" s="32"/>
      <c r="T250" s="32"/>
      <c r="U250" s="44"/>
      <c r="V250" s="117"/>
      <c r="W250" s="71"/>
    </row>
    <row r="251" spans="1:23" ht="20.100000000000001" customHeight="1" x14ac:dyDescent="0.15">
      <c r="A251" s="146"/>
      <c r="B251" s="52"/>
      <c r="C251" s="191"/>
      <c r="D251" s="197">
        <f t="shared" si="1"/>
        <v>44</v>
      </c>
      <c r="E251" s="201" t="s">
        <v>80</v>
      </c>
      <c r="F251" s="199"/>
      <c r="G251" s="199"/>
      <c r="H251" s="199"/>
      <c r="I251" s="199"/>
      <c r="J251" s="200"/>
      <c r="K251" s="2"/>
      <c r="L251" s="31"/>
      <c r="M251" s="32"/>
      <c r="N251" s="32"/>
      <c r="O251" s="32"/>
      <c r="P251" s="32"/>
      <c r="Q251" s="32"/>
      <c r="R251" s="32"/>
      <c r="S251" s="32"/>
      <c r="T251" s="32"/>
      <c r="U251" s="33"/>
      <c r="V251" s="196"/>
      <c r="W251" s="71"/>
    </row>
    <row r="252" spans="1:23" ht="20.100000000000001" customHeight="1" x14ac:dyDescent="0.15">
      <c r="A252" s="146"/>
      <c r="B252" s="52"/>
      <c r="C252" s="191"/>
      <c r="D252" s="197">
        <f t="shared" si="1"/>
        <v>45</v>
      </c>
      <c r="E252" s="198" t="s">
        <v>81</v>
      </c>
      <c r="F252" s="202"/>
      <c r="G252" s="202"/>
      <c r="H252" s="202"/>
      <c r="I252" s="202"/>
      <c r="J252" s="203"/>
      <c r="K252" s="3"/>
      <c r="L252" s="31"/>
      <c r="M252" s="32"/>
      <c r="N252" s="32"/>
      <c r="O252" s="32"/>
      <c r="P252" s="32"/>
      <c r="Q252" s="32"/>
      <c r="R252" s="32"/>
      <c r="S252" s="32"/>
      <c r="T252" s="32"/>
      <c r="U252" s="33"/>
      <c r="V252" s="196"/>
      <c r="W252" s="71"/>
    </row>
    <row r="253" spans="1:23" ht="20.100000000000001" customHeight="1" x14ac:dyDescent="0.15">
      <c r="A253" s="146"/>
      <c r="B253" s="52"/>
      <c r="C253" s="191"/>
      <c r="D253" s="197">
        <f t="shared" si="1"/>
        <v>46</v>
      </c>
      <c r="E253" s="201" t="s">
        <v>86</v>
      </c>
      <c r="F253" s="204"/>
      <c r="G253" s="204"/>
      <c r="H253" s="199"/>
      <c r="I253" s="204"/>
      <c r="J253" s="205"/>
      <c r="K253" s="4"/>
      <c r="L253" s="31"/>
      <c r="M253" s="32"/>
      <c r="N253" s="32"/>
      <c r="O253" s="32"/>
      <c r="P253" s="32"/>
      <c r="Q253" s="32"/>
      <c r="R253" s="32"/>
      <c r="S253" s="32"/>
      <c r="T253" s="32"/>
      <c r="U253" s="33"/>
      <c r="V253" s="196"/>
      <c r="W253" s="71"/>
    </row>
    <row r="254" spans="1:23" ht="20.100000000000001" customHeight="1" x14ac:dyDescent="0.15">
      <c r="A254" s="146"/>
      <c r="B254" s="52"/>
      <c r="C254" s="191"/>
      <c r="D254" s="197">
        <f t="shared" si="1"/>
        <v>47</v>
      </c>
      <c r="E254" s="198" t="s">
        <v>62</v>
      </c>
      <c r="F254" s="199"/>
      <c r="G254" s="199"/>
      <c r="H254" s="199"/>
      <c r="I254" s="199"/>
      <c r="J254" s="200"/>
      <c r="K254" s="5"/>
      <c r="L254" s="31"/>
      <c r="M254" s="32"/>
      <c r="N254" s="32"/>
      <c r="O254" s="32"/>
      <c r="P254" s="32"/>
      <c r="Q254" s="32"/>
      <c r="R254" s="32"/>
      <c r="S254" s="32"/>
      <c r="T254" s="32"/>
      <c r="U254" s="33"/>
      <c r="V254" s="196"/>
      <c r="W254" s="71"/>
    </row>
    <row r="255" spans="1:23" ht="20.100000000000001" customHeight="1" x14ac:dyDescent="0.15">
      <c r="A255" s="146"/>
      <c r="B255" s="52"/>
      <c r="C255" s="191"/>
      <c r="D255" s="197">
        <f t="shared" si="1"/>
        <v>48</v>
      </c>
      <c r="E255" s="198" t="s">
        <v>89</v>
      </c>
      <c r="F255" s="199"/>
      <c r="G255" s="199"/>
      <c r="H255" s="199"/>
      <c r="I255" s="199"/>
      <c r="J255" s="200"/>
      <c r="K255" s="2"/>
      <c r="L255" s="31"/>
      <c r="M255" s="32"/>
      <c r="N255" s="32"/>
      <c r="O255" s="32"/>
      <c r="P255" s="32"/>
      <c r="Q255" s="32"/>
      <c r="R255" s="32"/>
      <c r="S255" s="32"/>
      <c r="T255" s="32"/>
      <c r="U255" s="33"/>
      <c r="V255" s="196"/>
      <c r="W255" s="71"/>
    </row>
    <row r="256" spans="1:23" ht="20.100000000000001" customHeight="1" x14ac:dyDescent="0.15">
      <c r="A256" s="146"/>
      <c r="B256" s="52"/>
      <c r="C256" s="191"/>
      <c r="D256" s="197">
        <f t="shared" si="1"/>
        <v>49</v>
      </c>
      <c r="E256" s="198" t="s">
        <v>65</v>
      </c>
      <c r="F256" s="199"/>
      <c r="G256" s="199"/>
      <c r="H256" s="199"/>
      <c r="I256" s="199"/>
      <c r="J256" s="200"/>
      <c r="K256" s="2"/>
      <c r="L256" s="31"/>
      <c r="M256" s="32"/>
      <c r="N256" s="32"/>
      <c r="O256" s="32"/>
      <c r="P256" s="32"/>
      <c r="Q256" s="32"/>
      <c r="R256" s="32"/>
      <c r="S256" s="32"/>
      <c r="T256" s="32"/>
      <c r="U256" s="33"/>
      <c r="V256" s="117"/>
      <c r="W256" s="71"/>
    </row>
    <row r="257" spans="1:23" ht="20.100000000000001" customHeight="1" x14ac:dyDescent="0.15">
      <c r="A257" s="146"/>
      <c r="B257" s="52"/>
      <c r="C257" s="191"/>
      <c r="D257" s="197">
        <f t="shared" si="1"/>
        <v>50</v>
      </c>
      <c r="E257" s="198" t="s">
        <v>67</v>
      </c>
      <c r="F257" s="199"/>
      <c r="G257" s="199"/>
      <c r="H257" s="199"/>
      <c r="I257" s="199"/>
      <c r="J257" s="200"/>
      <c r="K257" s="2"/>
      <c r="L257" s="31"/>
      <c r="M257" s="32"/>
      <c r="N257" s="32"/>
      <c r="O257" s="32"/>
      <c r="P257" s="32"/>
      <c r="Q257" s="32"/>
      <c r="R257" s="32"/>
      <c r="S257" s="32"/>
      <c r="T257" s="32"/>
      <c r="U257" s="33"/>
      <c r="V257" s="117"/>
      <c r="W257" s="71"/>
    </row>
    <row r="258" spans="1:23" ht="20.100000000000001" customHeight="1" x14ac:dyDescent="0.15">
      <c r="A258" s="146"/>
      <c r="B258" s="52"/>
      <c r="C258" s="191"/>
      <c r="D258" s="197">
        <f t="shared" si="1"/>
        <v>51</v>
      </c>
      <c r="E258" s="198" t="s">
        <v>90</v>
      </c>
      <c r="F258" s="199"/>
      <c r="G258" s="199"/>
      <c r="H258" s="199"/>
      <c r="I258" s="199"/>
      <c r="J258" s="200"/>
      <c r="K258" s="2"/>
      <c r="L258" s="31"/>
      <c r="M258" s="32"/>
      <c r="N258" s="32"/>
      <c r="O258" s="32"/>
      <c r="P258" s="32"/>
      <c r="Q258" s="32"/>
      <c r="R258" s="32"/>
      <c r="S258" s="32"/>
      <c r="T258" s="32"/>
      <c r="U258" s="33"/>
      <c r="V258" s="117"/>
      <c r="W258" s="71"/>
    </row>
    <row r="259" spans="1:23" ht="20.100000000000001" customHeight="1" x14ac:dyDescent="0.15">
      <c r="A259" s="146"/>
      <c r="B259" s="52"/>
      <c r="C259" s="191"/>
      <c r="D259" s="197">
        <f t="shared" si="1"/>
        <v>52</v>
      </c>
      <c r="E259" s="198" t="s">
        <v>70</v>
      </c>
      <c r="F259" s="199"/>
      <c r="G259" s="199"/>
      <c r="H259" s="199"/>
      <c r="I259" s="199"/>
      <c r="J259" s="200"/>
      <c r="K259" s="2"/>
      <c r="L259" s="31"/>
      <c r="M259" s="32"/>
      <c r="N259" s="32"/>
      <c r="O259" s="32"/>
      <c r="P259" s="32"/>
      <c r="Q259" s="32"/>
      <c r="R259" s="32"/>
      <c r="S259" s="32"/>
      <c r="T259" s="32"/>
      <c r="U259" s="33"/>
      <c r="V259" s="117"/>
      <c r="W259" s="71"/>
    </row>
    <row r="260" spans="1:23" ht="20.100000000000001" customHeight="1" x14ac:dyDescent="0.15">
      <c r="A260" s="146"/>
      <c r="B260" s="52"/>
      <c r="C260" s="191"/>
      <c r="D260" s="197">
        <f t="shared" si="1"/>
        <v>53</v>
      </c>
      <c r="E260" s="198" t="s">
        <v>72</v>
      </c>
      <c r="F260" s="199"/>
      <c r="G260" s="199"/>
      <c r="H260" s="199"/>
      <c r="I260" s="199"/>
      <c r="J260" s="200"/>
      <c r="K260" s="2"/>
      <c r="L260" s="31"/>
      <c r="M260" s="32"/>
      <c r="N260" s="32"/>
      <c r="O260" s="32"/>
      <c r="P260" s="32"/>
      <c r="Q260" s="32"/>
      <c r="R260" s="32"/>
      <c r="S260" s="32"/>
      <c r="T260" s="32"/>
      <c r="U260" s="33"/>
      <c r="V260" s="117"/>
      <c r="W260" s="71"/>
    </row>
    <row r="261" spans="1:23" ht="20.100000000000001" customHeight="1" x14ac:dyDescent="0.15">
      <c r="A261" s="146"/>
      <c r="B261" s="52"/>
      <c r="C261" s="191"/>
      <c r="D261" s="197">
        <f t="shared" si="1"/>
        <v>54</v>
      </c>
      <c r="E261" s="198" t="s">
        <v>87</v>
      </c>
      <c r="F261" s="199"/>
      <c r="G261" s="199"/>
      <c r="H261" s="199"/>
      <c r="I261" s="199"/>
      <c r="J261" s="200"/>
      <c r="K261" s="2"/>
      <c r="L261" s="31"/>
      <c r="M261" s="32"/>
      <c r="N261" s="32"/>
      <c r="O261" s="32"/>
      <c r="P261" s="32"/>
      <c r="Q261" s="32"/>
      <c r="R261" s="32"/>
      <c r="S261" s="32"/>
      <c r="T261" s="32"/>
      <c r="U261" s="33"/>
      <c r="V261" s="117"/>
      <c r="W261" s="71"/>
    </row>
    <row r="262" spans="1:23" ht="20.100000000000001" customHeight="1" x14ac:dyDescent="0.15">
      <c r="A262" s="146"/>
      <c r="B262" s="52"/>
      <c r="C262" s="191"/>
      <c r="D262" s="197">
        <f t="shared" si="1"/>
        <v>55</v>
      </c>
      <c r="E262" s="47" t="s">
        <v>88</v>
      </c>
      <c r="F262" s="199"/>
      <c r="G262" s="199"/>
      <c r="H262" s="199"/>
      <c r="I262" s="199"/>
      <c r="J262" s="200"/>
      <c r="K262" s="2"/>
      <c r="L262" s="31"/>
      <c r="M262" s="32"/>
      <c r="N262" s="32"/>
      <c r="O262" s="32"/>
      <c r="P262" s="32"/>
      <c r="Q262" s="32"/>
      <c r="R262" s="32"/>
      <c r="S262" s="32"/>
      <c r="T262" s="32"/>
      <c r="U262" s="33"/>
      <c r="V262" s="117"/>
      <c r="W262" s="71"/>
    </row>
    <row r="263" spans="1:23" ht="20.100000000000001" customHeight="1" x14ac:dyDescent="0.15">
      <c r="A263" s="146"/>
      <c r="B263" s="52"/>
      <c r="C263" s="191"/>
      <c r="D263" s="197">
        <f t="shared" si="1"/>
        <v>56</v>
      </c>
      <c r="E263" s="198" t="s">
        <v>75</v>
      </c>
      <c r="F263" s="199"/>
      <c r="G263" s="199"/>
      <c r="H263" s="199"/>
      <c r="I263" s="199"/>
      <c r="J263" s="200"/>
      <c r="K263" s="2"/>
      <c r="L263" s="31"/>
      <c r="M263" s="32"/>
      <c r="N263" s="32"/>
      <c r="O263" s="32"/>
      <c r="P263" s="32"/>
      <c r="Q263" s="32"/>
      <c r="R263" s="32"/>
      <c r="S263" s="32"/>
      <c r="T263" s="32"/>
      <c r="U263" s="33"/>
      <c r="V263" s="117"/>
      <c r="W263" s="71"/>
    </row>
    <row r="264" spans="1:23" ht="20.100000000000001" customHeight="1" x14ac:dyDescent="0.15">
      <c r="A264" s="146"/>
      <c r="B264" s="52"/>
      <c r="C264" s="191"/>
      <c r="D264" s="197">
        <f t="shared" si="1"/>
        <v>57</v>
      </c>
      <c r="E264" s="198" t="s">
        <v>77</v>
      </c>
      <c r="F264" s="199"/>
      <c r="G264" s="199"/>
      <c r="H264" s="199"/>
      <c r="I264" s="199"/>
      <c r="J264" s="200"/>
      <c r="K264" s="2"/>
      <c r="L264" s="31"/>
      <c r="M264" s="32"/>
      <c r="N264" s="32"/>
      <c r="O264" s="32"/>
      <c r="P264" s="32"/>
      <c r="Q264" s="32"/>
      <c r="R264" s="32"/>
      <c r="S264" s="32"/>
      <c r="T264" s="32"/>
      <c r="U264" s="33"/>
      <c r="V264" s="117"/>
      <c r="W264" s="71"/>
    </row>
    <row r="265" spans="1:23" ht="20.100000000000001" customHeight="1" x14ac:dyDescent="0.15">
      <c r="A265" s="146">
        <f>IF(AND(K265="○",ISBLANK(L265)),1001,0)</f>
        <v>0</v>
      </c>
      <c r="B265" s="52"/>
      <c r="C265" s="191"/>
      <c r="D265" s="218">
        <f t="shared" si="1"/>
        <v>58</v>
      </c>
      <c r="E265" s="207" t="s">
        <v>92</v>
      </c>
      <c r="F265" s="208"/>
      <c r="G265" s="208"/>
      <c r="H265" s="208"/>
      <c r="I265" s="208"/>
      <c r="J265" s="209"/>
      <c r="K265" s="4"/>
      <c r="L265" s="38"/>
      <c r="M265" s="39"/>
      <c r="N265" s="39"/>
      <c r="O265" s="39"/>
      <c r="P265" s="39"/>
      <c r="Q265" s="39"/>
      <c r="R265" s="39"/>
      <c r="S265" s="39"/>
      <c r="T265" s="39"/>
      <c r="U265" s="40"/>
      <c r="V265" s="117"/>
      <c r="W265" s="71"/>
    </row>
    <row r="266" spans="1:23" ht="20.100000000000001" customHeight="1" x14ac:dyDescent="0.15">
      <c r="A266" s="146"/>
      <c r="B266" s="52"/>
      <c r="C266" s="66"/>
      <c r="D266" s="211"/>
      <c r="E266" s="211"/>
      <c r="F266" s="211"/>
      <c r="G266" s="211"/>
      <c r="H266" s="211"/>
      <c r="I266" s="211"/>
      <c r="J266" s="211"/>
      <c r="K266" s="219"/>
      <c r="L266" s="220"/>
      <c r="M266" s="220"/>
      <c r="N266" s="211"/>
      <c r="O266" s="211"/>
      <c r="P266" s="211"/>
      <c r="Q266" s="211"/>
      <c r="R266" s="211"/>
      <c r="S266" s="211"/>
      <c r="T266" s="211"/>
      <c r="U266" s="182"/>
      <c r="V266" s="212"/>
      <c r="W266" s="71"/>
    </row>
    <row r="267" spans="1:23" ht="20.100000000000001" customHeight="1" x14ac:dyDescent="0.15">
      <c r="A267" s="146"/>
      <c r="B267" s="52"/>
      <c r="C267" s="66"/>
      <c r="D267" s="213" t="s">
        <v>83</v>
      </c>
      <c r="E267" s="183"/>
      <c r="F267" s="183"/>
      <c r="G267" s="183"/>
      <c r="H267" s="183"/>
      <c r="I267" s="183"/>
      <c r="J267" s="183"/>
      <c r="K267" s="182"/>
      <c r="L267" s="183"/>
      <c r="M267" s="182"/>
      <c r="N267" s="183"/>
      <c r="O267" s="183"/>
      <c r="P267" s="183"/>
      <c r="Q267" s="183"/>
      <c r="R267" s="183"/>
      <c r="S267" s="183"/>
      <c r="T267" s="183"/>
      <c r="U267" s="182"/>
      <c r="V267" s="212"/>
      <c r="W267" s="71"/>
    </row>
    <row r="268" spans="1:23" ht="20.100000000000001" customHeight="1" x14ac:dyDescent="0.15">
      <c r="A268" s="146"/>
      <c r="B268" s="52"/>
      <c r="C268" s="66"/>
      <c r="D268" s="214" t="s">
        <v>58</v>
      </c>
      <c r="E268" s="215"/>
      <c r="F268" s="215"/>
      <c r="G268" s="215"/>
      <c r="H268" s="215"/>
      <c r="I268" s="215"/>
      <c r="J268" s="216"/>
      <c r="K268" s="188" t="s">
        <v>59</v>
      </c>
      <c r="L268" s="189" t="s">
        <v>91</v>
      </c>
      <c r="M268" s="189"/>
      <c r="N268" s="189"/>
      <c r="O268" s="189"/>
      <c r="P268" s="189"/>
      <c r="Q268" s="189"/>
      <c r="R268" s="189"/>
      <c r="S268" s="189"/>
      <c r="T268" s="189"/>
      <c r="U268" s="190"/>
      <c r="V268" s="117"/>
      <c r="W268" s="52"/>
    </row>
    <row r="269" spans="1:23" ht="20.100000000000001" customHeight="1" x14ac:dyDescent="0.15">
      <c r="A269" s="146"/>
      <c r="B269" s="52"/>
      <c r="C269" s="191"/>
      <c r="D269" s="192">
        <v>59</v>
      </c>
      <c r="E269" s="193" t="s">
        <v>93</v>
      </c>
      <c r="F269" s="194"/>
      <c r="G269" s="194"/>
      <c r="H269" s="194"/>
      <c r="I269" s="194"/>
      <c r="J269" s="195"/>
      <c r="K269" s="2"/>
      <c r="L269" s="41"/>
      <c r="M269" s="42"/>
      <c r="N269" s="42"/>
      <c r="O269" s="42"/>
      <c r="P269" s="42"/>
      <c r="Q269" s="42"/>
      <c r="R269" s="42"/>
      <c r="S269" s="42"/>
      <c r="T269" s="42"/>
      <c r="U269" s="43"/>
      <c r="V269" s="117"/>
      <c r="W269" s="71"/>
    </row>
    <row r="270" spans="1:23" ht="20.100000000000001" customHeight="1" x14ac:dyDescent="0.15">
      <c r="A270" s="146"/>
      <c r="B270" s="52"/>
      <c r="C270" s="191"/>
      <c r="D270" s="197">
        <f>D269+1</f>
        <v>60</v>
      </c>
      <c r="E270" s="198" t="s">
        <v>94</v>
      </c>
      <c r="F270" s="199"/>
      <c r="G270" s="199"/>
      <c r="H270" s="199"/>
      <c r="I270" s="199"/>
      <c r="J270" s="200"/>
      <c r="K270" s="2"/>
      <c r="L270" s="31"/>
      <c r="M270" s="32"/>
      <c r="N270" s="32"/>
      <c r="O270" s="32"/>
      <c r="P270" s="32"/>
      <c r="Q270" s="32"/>
      <c r="R270" s="32"/>
      <c r="S270" s="32"/>
      <c r="T270" s="32"/>
      <c r="U270" s="33"/>
      <c r="V270" s="117"/>
      <c r="W270" s="71"/>
    </row>
    <row r="271" spans="1:23" ht="20.100000000000001" customHeight="1" x14ac:dyDescent="0.15">
      <c r="A271" s="146"/>
      <c r="B271" s="52"/>
      <c r="C271" s="191"/>
      <c r="D271" s="197">
        <f t="shared" ref="D271:D282" si="2">D270+1</f>
        <v>61</v>
      </c>
      <c r="E271" s="198" t="s">
        <v>95</v>
      </c>
      <c r="F271" s="199"/>
      <c r="G271" s="199"/>
      <c r="H271" s="199"/>
      <c r="I271" s="199"/>
      <c r="J271" s="200"/>
      <c r="K271" s="2"/>
      <c r="L271" s="31"/>
      <c r="M271" s="32"/>
      <c r="N271" s="32"/>
      <c r="O271" s="32"/>
      <c r="P271" s="32"/>
      <c r="Q271" s="32"/>
      <c r="R271" s="32"/>
      <c r="S271" s="32"/>
      <c r="T271" s="32"/>
      <c r="U271" s="33"/>
      <c r="V271" s="117"/>
      <c r="W271" s="71"/>
    </row>
    <row r="272" spans="1:23" ht="20.100000000000001" customHeight="1" x14ac:dyDescent="0.15">
      <c r="A272" s="146"/>
      <c r="B272" s="52"/>
      <c r="C272" s="191"/>
      <c r="D272" s="197">
        <f t="shared" si="2"/>
        <v>62</v>
      </c>
      <c r="E272" s="198" t="s">
        <v>96</v>
      </c>
      <c r="F272" s="199"/>
      <c r="G272" s="199"/>
      <c r="H272" s="199"/>
      <c r="I272" s="199"/>
      <c r="J272" s="200"/>
      <c r="K272" s="2"/>
      <c r="L272" s="31"/>
      <c r="M272" s="32"/>
      <c r="N272" s="32"/>
      <c r="O272" s="32"/>
      <c r="P272" s="32"/>
      <c r="Q272" s="32"/>
      <c r="R272" s="32"/>
      <c r="S272" s="32"/>
      <c r="T272" s="32"/>
      <c r="U272" s="33"/>
      <c r="V272" s="117"/>
      <c r="W272" s="71"/>
    </row>
    <row r="273" spans="1:23" ht="20.100000000000001" customHeight="1" x14ac:dyDescent="0.15">
      <c r="A273" s="146"/>
      <c r="B273" s="52"/>
      <c r="C273" s="191"/>
      <c r="D273" s="197">
        <f t="shared" si="2"/>
        <v>63</v>
      </c>
      <c r="E273" s="198" t="s">
        <v>97</v>
      </c>
      <c r="F273" s="199"/>
      <c r="G273" s="199"/>
      <c r="H273" s="199"/>
      <c r="I273" s="199"/>
      <c r="J273" s="200"/>
      <c r="K273" s="2"/>
      <c r="L273" s="31"/>
      <c r="M273" s="32"/>
      <c r="N273" s="32"/>
      <c r="O273" s="32"/>
      <c r="P273" s="32"/>
      <c r="Q273" s="32"/>
      <c r="R273" s="32"/>
      <c r="S273" s="32"/>
      <c r="T273" s="32"/>
      <c r="U273" s="33"/>
      <c r="V273" s="196"/>
      <c r="W273" s="71"/>
    </row>
    <row r="274" spans="1:23" ht="20.100000000000001" customHeight="1" x14ac:dyDescent="0.15">
      <c r="A274" s="146"/>
      <c r="B274" s="52"/>
      <c r="C274" s="191"/>
      <c r="D274" s="197">
        <f t="shared" si="2"/>
        <v>64</v>
      </c>
      <c r="E274" s="198" t="s">
        <v>98</v>
      </c>
      <c r="F274" s="199"/>
      <c r="G274" s="199"/>
      <c r="H274" s="199"/>
      <c r="I274" s="199"/>
      <c r="J274" s="200"/>
      <c r="K274" s="2"/>
      <c r="L274" s="31"/>
      <c r="M274" s="32"/>
      <c r="N274" s="32"/>
      <c r="O274" s="32"/>
      <c r="P274" s="32"/>
      <c r="Q274" s="32"/>
      <c r="R274" s="32"/>
      <c r="S274" s="32"/>
      <c r="T274" s="32"/>
      <c r="U274" s="33"/>
      <c r="V274" s="117"/>
      <c r="W274" s="71"/>
    </row>
    <row r="275" spans="1:23" ht="20.100000000000001" customHeight="1" x14ac:dyDescent="0.15">
      <c r="A275" s="146"/>
      <c r="B275" s="52"/>
      <c r="C275" s="191"/>
      <c r="D275" s="197">
        <f t="shared" si="2"/>
        <v>65</v>
      </c>
      <c r="E275" s="198" t="s">
        <v>99</v>
      </c>
      <c r="F275" s="199"/>
      <c r="G275" s="199"/>
      <c r="H275" s="199"/>
      <c r="I275" s="199"/>
      <c r="J275" s="200"/>
      <c r="K275" s="2"/>
      <c r="L275" s="31"/>
      <c r="M275" s="32"/>
      <c r="N275" s="32"/>
      <c r="O275" s="32"/>
      <c r="P275" s="32"/>
      <c r="Q275" s="32"/>
      <c r="R275" s="32"/>
      <c r="S275" s="32"/>
      <c r="T275" s="32"/>
      <c r="U275" s="33"/>
      <c r="V275" s="117"/>
      <c r="W275" s="71"/>
    </row>
    <row r="276" spans="1:23" ht="20.100000000000001" customHeight="1" x14ac:dyDescent="0.15">
      <c r="A276" s="146"/>
      <c r="B276" s="52"/>
      <c r="C276" s="191"/>
      <c r="D276" s="197">
        <f t="shared" si="2"/>
        <v>66</v>
      </c>
      <c r="E276" s="198" t="s">
        <v>100</v>
      </c>
      <c r="F276" s="199"/>
      <c r="G276" s="199"/>
      <c r="H276" s="199"/>
      <c r="I276" s="199"/>
      <c r="J276" s="200"/>
      <c r="K276" s="2"/>
      <c r="L276" s="31"/>
      <c r="M276" s="32"/>
      <c r="N276" s="32"/>
      <c r="O276" s="32"/>
      <c r="P276" s="32"/>
      <c r="Q276" s="32"/>
      <c r="R276" s="32"/>
      <c r="S276" s="32"/>
      <c r="T276" s="32"/>
      <c r="U276" s="33"/>
      <c r="V276" s="117"/>
      <c r="W276" s="71"/>
    </row>
    <row r="277" spans="1:23" ht="20.100000000000001" customHeight="1" x14ac:dyDescent="0.15">
      <c r="A277" s="146"/>
      <c r="B277" s="52"/>
      <c r="C277" s="191"/>
      <c r="D277" s="197">
        <f t="shared" si="2"/>
        <v>67</v>
      </c>
      <c r="E277" s="198" t="s">
        <v>101</v>
      </c>
      <c r="F277" s="199"/>
      <c r="G277" s="199"/>
      <c r="H277" s="199"/>
      <c r="I277" s="199"/>
      <c r="J277" s="200"/>
      <c r="K277" s="2"/>
      <c r="L277" s="31"/>
      <c r="M277" s="32"/>
      <c r="N277" s="32"/>
      <c r="O277" s="32"/>
      <c r="P277" s="32"/>
      <c r="Q277" s="32"/>
      <c r="R277" s="32"/>
      <c r="S277" s="32"/>
      <c r="T277" s="32"/>
      <c r="U277" s="33"/>
      <c r="V277" s="117"/>
      <c r="W277" s="71"/>
    </row>
    <row r="278" spans="1:23" ht="20.100000000000001" customHeight="1" x14ac:dyDescent="0.15">
      <c r="A278" s="146"/>
      <c r="B278" s="52"/>
      <c r="C278" s="191"/>
      <c r="D278" s="197">
        <f t="shared" si="2"/>
        <v>68</v>
      </c>
      <c r="E278" s="198" t="s">
        <v>102</v>
      </c>
      <c r="F278" s="199"/>
      <c r="G278" s="199"/>
      <c r="H278" s="199"/>
      <c r="I278" s="199"/>
      <c r="J278" s="200"/>
      <c r="K278" s="2"/>
      <c r="L278" s="31"/>
      <c r="M278" s="32"/>
      <c r="N278" s="32"/>
      <c r="O278" s="32"/>
      <c r="P278" s="32"/>
      <c r="Q278" s="32"/>
      <c r="R278" s="32"/>
      <c r="S278" s="32"/>
      <c r="T278" s="32"/>
      <c r="U278" s="33"/>
      <c r="V278" s="117"/>
      <c r="W278" s="71"/>
    </row>
    <row r="279" spans="1:23" ht="20.100000000000001" customHeight="1" x14ac:dyDescent="0.15">
      <c r="A279" s="146"/>
      <c r="B279" s="52"/>
      <c r="C279" s="191"/>
      <c r="D279" s="197">
        <f t="shared" si="2"/>
        <v>69</v>
      </c>
      <c r="E279" s="198" t="s">
        <v>103</v>
      </c>
      <c r="F279" s="199"/>
      <c r="G279" s="199"/>
      <c r="H279" s="199"/>
      <c r="I279" s="199"/>
      <c r="J279" s="200"/>
      <c r="K279" s="2"/>
      <c r="L279" s="31"/>
      <c r="M279" s="32"/>
      <c r="N279" s="32"/>
      <c r="O279" s="32"/>
      <c r="P279" s="32"/>
      <c r="Q279" s="32"/>
      <c r="R279" s="32"/>
      <c r="S279" s="32"/>
      <c r="T279" s="32"/>
      <c r="U279" s="33"/>
      <c r="V279" s="117"/>
      <c r="W279" s="71"/>
    </row>
    <row r="280" spans="1:23" ht="20.100000000000001" customHeight="1" x14ac:dyDescent="0.15">
      <c r="A280" s="146"/>
      <c r="B280" s="52"/>
      <c r="C280" s="191"/>
      <c r="D280" s="197">
        <f t="shared" si="2"/>
        <v>70</v>
      </c>
      <c r="E280" s="198" t="s">
        <v>104</v>
      </c>
      <c r="F280" s="199"/>
      <c r="G280" s="199"/>
      <c r="H280" s="199"/>
      <c r="I280" s="199"/>
      <c r="J280" s="200"/>
      <c r="K280" s="2"/>
      <c r="L280" s="31"/>
      <c r="M280" s="32"/>
      <c r="N280" s="32"/>
      <c r="O280" s="32"/>
      <c r="P280" s="32"/>
      <c r="Q280" s="32"/>
      <c r="R280" s="32"/>
      <c r="S280" s="32"/>
      <c r="T280" s="32"/>
      <c r="U280" s="33"/>
      <c r="V280" s="196"/>
      <c r="W280" s="71"/>
    </row>
    <row r="281" spans="1:23" ht="20.100000000000001" customHeight="1" x14ac:dyDescent="0.15">
      <c r="A281" s="146"/>
      <c r="B281" s="52"/>
      <c r="C281" s="191"/>
      <c r="D281" s="197">
        <f t="shared" si="2"/>
        <v>71</v>
      </c>
      <c r="E281" s="198" t="s">
        <v>105</v>
      </c>
      <c r="F281" s="199"/>
      <c r="G281" s="199"/>
      <c r="H281" s="199"/>
      <c r="I281" s="199"/>
      <c r="J281" s="200"/>
      <c r="K281" s="2"/>
      <c r="L281" s="31"/>
      <c r="M281" s="32"/>
      <c r="N281" s="32"/>
      <c r="O281" s="32"/>
      <c r="P281" s="32"/>
      <c r="Q281" s="32"/>
      <c r="R281" s="32"/>
      <c r="S281" s="32"/>
      <c r="T281" s="32"/>
      <c r="U281" s="33"/>
      <c r="V281" s="117"/>
      <c r="W281" s="71"/>
    </row>
    <row r="282" spans="1:23" ht="20.100000000000001" customHeight="1" x14ac:dyDescent="0.15">
      <c r="A282" s="146"/>
      <c r="B282" s="52"/>
      <c r="C282" s="191"/>
      <c r="D282" s="197">
        <f t="shared" si="2"/>
        <v>72</v>
      </c>
      <c r="E282" s="198" t="s">
        <v>106</v>
      </c>
      <c r="F282" s="199"/>
      <c r="G282" s="199"/>
      <c r="H282" s="199"/>
      <c r="I282" s="199"/>
      <c r="J282" s="200"/>
      <c r="K282" s="2"/>
      <c r="L282" s="31"/>
      <c r="M282" s="32"/>
      <c r="N282" s="32"/>
      <c r="O282" s="32"/>
      <c r="P282" s="32"/>
      <c r="Q282" s="32"/>
      <c r="R282" s="32"/>
      <c r="S282" s="32"/>
      <c r="T282" s="32"/>
      <c r="U282" s="33"/>
      <c r="V282" s="117"/>
      <c r="W282" s="71"/>
    </row>
    <row r="283" spans="1:23" ht="20.100000000000001" customHeight="1" x14ac:dyDescent="0.15">
      <c r="A283" s="146">
        <f>IF(AND(K283="○",ISBLANK(L283)),1001,0)</f>
        <v>0</v>
      </c>
      <c r="B283" s="52"/>
      <c r="C283" s="191"/>
      <c r="D283" s="218">
        <f>D282+1</f>
        <v>73</v>
      </c>
      <c r="E283" s="207" t="s">
        <v>92</v>
      </c>
      <c r="F283" s="208"/>
      <c r="G283" s="208"/>
      <c r="H283" s="208"/>
      <c r="I283" s="208"/>
      <c r="J283" s="209"/>
      <c r="K283" s="4"/>
      <c r="L283" s="38"/>
      <c r="M283" s="39"/>
      <c r="N283" s="39"/>
      <c r="O283" s="39"/>
      <c r="P283" s="39"/>
      <c r="Q283" s="39"/>
      <c r="R283" s="39"/>
      <c r="S283" s="39"/>
      <c r="T283" s="39"/>
      <c r="U283" s="40"/>
      <c r="V283" s="117"/>
      <c r="W283" s="71"/>
    </row>
    <row r="284" spans="1:23" ht="20.100000000000001" customHeight="1" x14ac:dyDescent="0.15">
      <c r="A284" s="146"/>
      <c r="B284" s="52"/>
      <c r="C284" s="66"/>
      <c r="K284" s="177"/>
      <c r="L284" s="177"/>
      <c r="M284" s="220"/>
      <c r="N284" s="79"/>
      <c r="U284" s="174"/>
      <c r="V284" s="196"/>
      <c r="W284" s="71"/>
    </row>
    <row r="285" spans="1:23" ht="20.100000000000001" customHeight="1" x14ac:dyDescent="0.15">
      <c r="A285" s="146"/>
      <c r="B285" s="52"/>
      <c r="C285" s="66"/>
      <c r="D285" s="213" t="s">
        <v>84</v>
      </c>
      <c r="E285" s="183"/>
      <c r="F285" s="183"/>
      <c r="G285" s="183"/>
      <c r="H285" s="183"/>
      <c r="I285" s="183"/>
      <c r="J285" s="183"/>
      <c r="K285" s="182"/>
      <c r="L285" s="183"/>
      <c r="M285" s="183"/>
      <c r="N285" s="183"/>
      <c r="O285" s="183"/>
      <c r="P285" s="183"/>
      <c r="Q285" s="183"/>
      <c r="R285" s="183"/>
      <c r="S285" s="183"/>
      <c r="T285" s="183"/>
      <c r="U285" s="182"/>
      <c r="V285" s="212"/>
      <c r="W285" s="71"/>
    </row>
    <row r="286" spans="1:23" ht="20.100000000000001" customHeight="1" x14ac:dyDescent="0.15">
      <c r="A286" s="146"/>
      <c r="B286" s="52"/>
      <c r="C286" s="66"/>
      <c r="D286" s="214" t="s">
        <v>58</v>
      </c>
      <c r="E286" s="215"/>
      <c r="F286" s="215"/>
      <c r="G286" s="215"/>
      <c r="H286" s="215"/>
      <c r="I286" s="215"/>
      <c r="J286" s="216"/>
      <c r="K286" s="188" t="s">
        <v>59</v>
      </c>
      <c r="L286" s="217" t="s">
        <v>91</v>
      </c>
      <c r="M286" s="189"/>
      <c r="N286" s="189"/>
      <c r="O286" s="189"/>
      <c r="P286" s="189"/>
      <c r="Q286" s="189"/>
      <c r="R286" s="189"/>
      <c r="S286" s="189"/>
      <c r="T286" s="189"/>
      <c r="U286" s="190"/>
      <c r="V286" s="117"/>
      <c r="W286" s="52"/>
    </row>
    <row r="287" spans="1:23" ht="20.100000000000001" customHeight="1" x14ac:dyDescent="0.15">
      <c r="A287" s="146"/>
      <c r="B287" s="52"/>
      <c r="C287" s="191"/>
      <c r="D287" s="192">
        <v>74</v>
      </c>
      <c r="E287" s="193" t="s">
        <v>107</v>
      </c>
      <c r="F287" s="194"/>
      <c r="G287" s="194"/>
      <c r="H287" s="194"/>
      <c r="I287" s="194"/>
      <c r="J287" s="195"/>
      <c r="K287" s="2"/>
      <c r="L287" s="41"/>
      <c r="M287" s="42"/>
      <c r="N287" s="42"/>
      <c r="O287" s="42"/>
      <c r="P287" s="42"/>
      <c r="Q287" s="42"/>
      <c r="R287" s="42"/>
      <c r="S287" s="42"/>
      <c r="T287" s="42"/>
      <c r="U287" s="43"/>
      <c r="V287" s="117"/>
      <c r="W287" s="71"/>
    </row>
    <row r="288" spans="1:23" ht="20.100000000000001" customHeight="1" x14ac:dyDescent="0.15">
      <c r="A288" s="146">
        <f>IF(AND(K288="○",ISBLANK(L288)),1001,0)</f>
        <v>0</v>
      </c>
      <c r="B288" s="52"/>
      <c r="C288" s="191"/>
      <c r="D288" s="218">
        <f>D287+1</f>
        <v>75</v>
      </c>
      <c r="E288" s="207" t="s">
        <v>92</v>
      </c>
      <c r="F288" s="208"/>
      <c r="G288" s="208"/>
      <c r="H288" s="208"/>
      <c r="I288" s="208"/>
      <c r="J288" s="209"/>
      <c r="K288" s="4"/>
      <c r="L288" s="38"/>
      <c r="M288" s="39"/>
      <c r="N288" s="39"/>
      <c r="O288" s="39"/>
      <c r="P288" s="39"/>
      <c r="Q288" s="39"/>
      <c r="R288" s="39"/>
      <c r="S288" s="39"/>
      <c r="T288" s="39"/>
      <c r="U288" s="40"/>
      <c r="V288" s="117"/>
      <c r="W288" s="71"/>
    </row>
    <row r="289" spans="1:23" ht="15.75" customHeight="1" x14ac:dyDescent="0.15">
      <c r="A289" s="146"/>
      <c r="B289" s="52"/>
      <c r="C289" s="66"/>
      <c r="K289" s="177"/>
      <c r="L289" s="177"/>
      <c r="M289" s="220"/>
      <c r="N289" s="79"/>
      <c r="U289" s="174"/>
      <c r="V289" s="117"/>
      <c r="W289" s="71"/>
    </row>
    <row r="290" spans="1:23" ht="15.75" customHeight="1" x14ac:dyDescent="0.15">
      <c r="B290" s="117"/>
      <c r="C290" s="221"/>
      <c r="D290" s="173"/>
      <c r="E290" s="173"/>
      <c r="F290" s="173"/>
      <c r="G290" s="173"/>
      <c r="H290" s="173"/>
      <c r="I290" s="173"/>
      <c r="J290" s="173"/>
      <c r="K290" s="222"/>
      <c r="L290" s="222"/>
      <c r="M290" s="173"/>
      <c r="N290" s="173"/>
      <c r="O290" s="173"/>
      <c r="P290" s="173"/>
      <c r="Q290" s="173"/>
      <c r="R290" s="173"/>
      <c r="S290" s="173"/>
      <c r="T290" s="173"/>
      <c r="U290" s="222"/>
      <c r="V290" s="173"/>
      <c r="W290" s="129"/>
    </row>
    <row r="291" spans="1:23" ht="15.75" customHeight="1" x14ac:dyDescent="0.15">
      <c r="K291" s="174"/>
      <c r="L291" s="174"/>
      <c r="U291" s="174"/>
    </row>
  </sheetData>
  <sheetProtection algorithmName="SHA-512" hashValue="paLIk0uXW0+iuM7vNyp6hNUF8r9vknBDQMhVCfUGboAdGh1hpgKcaiT5FbpPqlu4GP3EzpGYcImA+668N0pDoQ==" saltValue="/AC2SX+qiH818o5WGibl6A==" spinCount="100000" sheet="1" objects="1" scenarios="1"/>
  <dataConsolidate/>
  <mergeCells count="233">
    <mergeCell ref="L274:U274"/>
    <mergeCell ref="L275:U275"/>
    <mergeCell ref="D286:J286"/>
    <mergeCell ref="L204:U204"/>
    <mergeCell ref="L205:U205"/>
    <mergeCell ref="L206:U206"/>
    <mergeCell ref="L207:U207"/>
    <mergeCell ref="L208:U208"/>
    <mergeCell ref="L209:U209"/>
    <mergeCell ref="L210:U210"/>
    <mergeCell ref="L211:U211"/>
    <mergeCell ref="L212:U212"/>
    <mergeCell ref="D236:J236"/>
    <mergeCell ref="L221:U221"/>
    <mergeCell ref="L222:U222"/>
    <mergeCell ref="L223:U223"/>
    <mergeCell ref="L224:U224"/>
    <mergeCell ref="L225:U225"/>
    <mergeCell ref="L237:U237"/>
    <mergeCell ref="L230:U230"/>
    <mergeCell ref="L231:U231"/>
    <mergeCell ref="L232:U232"/>
    <mergeCell ref="L233:U233"/>
    <mergeCell ref="L236:U236"/>
    <mergeCell ref="L288:U288"/>
    <mergeCell ref="L286:U286"/>
    <mergeCell ref="L287:U287"/>
    <mergeCell ref="L276:U276"/>
    <mergeCell ref="L277:U277"/>
    <mergeCell ref="L278:U278"/>
    <mergeCell ref="L279:U279"/>
    <mergeCell ref="L280:U280"/>
    <mergeCell ref="L281:U281"/>
    <mergeCell ref="L282:U282"/>
    <mergeCell ref="L283:U283"/>
    <mergeCell ref="L264:U264"/>
    <mergeCell ref="L265:U265"/>
    <mergeCell ref="L268:U268"/>
    <mergeCell ref="L238:U238"/>
    <mergeCell ref="L239:U239"/>
    <mergeCell ref="L240:U240"/>
    <mergeCell ref="L256:U256"/>
    <mergeCell ref="L269:U269"/>
    <mergeCell ref="L270:U270"/>
    <mergeCell ref="L243:U243"/>
    <mergeCell ref="L244:U244"/>
    <mergeCell ref="L245:U245"/>
    <mergeCell ref="L246:U246"/>
    <mergeCell ref="L247:U247"/>
    <mergeCell ref="L248:U248"/>
    <mergeCell ref="L249:U249"/>
    <mergeCell ref="L250:U250"/>
    <mergeCell ref="L251:U251"/>
    <mergeCell ref="L252:U252"/>
    <mergeCell ref="L253:U253"/>
    <mergeCell ref="L254:U254"/>
    <mergeCell ref="L255:U255"/>
    <mergeCell ref="L261:U261"/>
    <mergeCell ref="L262:U262"/>
    <mergeCell ref="L271:U271"/>
    <mergeCell ref="L272:U272"/>
    <mergeCell ref="L273:U273"/>
    <mergeCell ref="L226:U226"/>
    <mergeCell ref="L227:U227"/>
    <mergeCell ref="L228:U228"/>
    <mergeCell ref="L229:U229"/>
    <mergeCell ref="J189:U189"/>
    <mergeCell ref="E190:H190"/>
    <mergeCell ref="E192:H192"/>
    <mergeCell ref="E193:H193"/>
    <mergeCell ref="I193:M193"/>
    <mergeCell ref="L213:U213"/>
    <mergeCell ref="L214:U214"/>
    <mergeCell ref="L215:U215"/>
    <mergeCell ref="L216:U216"/>
    <mergeCell ref="L217:U217"/>
    <mergeCell ref="L218:U218"/>
    <mergeCell ref="L219:U219"/>
    <mergeCell ref="L220:U220"/>
    <mergeCell ref="D202:U202"/>
    <mergeCell ref="D268:J268"/>
    <mergeCell ref="L241:U241"/>
    <mergeCell ref="L242:U242"/>
    <mergeCell ref="L263:U263"/>
    <mergeCell ref="L258:U258"/>
    <mergeCell ref="L259:U259"/>
    <mergeCell ref="L260:U260"/>
    <mergeCell ref="L257:U257"/>
    <mergeCell ref="E75:H75"/>
    <mergeCell ref="E76:H76"/>
    <mergeCell ref="J76:U76"/>
    <mergeCell ref="I75:U75"/>
    <mergeCell ref="E113:H113"/>
    <mergeCell ref="E159:H159"/>
    <mergeCell ref="E160:H160"/>
    <mergeCell ref="I85:M85"/>
    <mergeCell ref="I118:M118"/>
    <mergeCell ref="I120:M120"/>
    <mergeCell ref="E121:H121"/>
    <mergeCell ref="E122:H122"/>
    <mergeCell ref="I122:U122"/>
    <mergeCell ref="E116:H116"/>
    <mergeCell ref="E87:H87"/>
    <mergeCell ref="I87:U87"/>
    <mergeCell ref="I175:M175"/>
    <mergeCell ref="I177:M177"/>
    <mergeCell ref="E161:H161"/>
    <mergeCell ref="E63:H63"/>
    <mergeCell ref="I77:U77"/>
    <mergeCell ref="E194:H194"/>
    <mergeCell ref="E195:H195"/>
    <mergeCell ref="I195:M195"/>
    <mergeCell ref="E179:H179"/>
    <mergeCell ref="I179:L179"/>
    <mergeCell ref="M179:V179"/>
    <mergeCell ref="E180:H180"/>
    <mergeCell ref="I180:M180"/>
    <mergeCell ref="E181:H181"/>
    <mergeCell ref="I181:M181"/>
    <mergeCell ref="E182:H182"/>
    <mergeCell ref="I182:M182"/>
    <mergeCell ref="E183:H183"/>
    <mergeCell ref="I183:M183"/>
    <mergeCell ref="E184:H184"/>
    <mergeCell ref="I184:M184"/>
    <mergeCell ref="I186:M186"/>
    <mergeCell ref="I188:M188"/>
    <mergeCell ref="E72:H72"/>
    <mergeCell ref="E73:H73"/>
    <mergeCell ref="I73:U73"/>
    <mergeCell ref="E74:H74"/>
    <mergeCell ref="E18:H18"/>
    <mergeCell ref="C17:H17"/>
    <mergeCell ref="I20:M20"/>
    <mergeCell ref="I22:U22"/>
    <mergeCell ref="I40:M40"/>
    <mergeCell ref="E41:H41"/>
    <mergeCell ref="E70:H70"/>
    <mergeCell ref="E71:H71"/>
    <mergeCell ref="I71:U71"/>
    <mergeCell ref="E61:H61"/>
    <mergeCell ref="E29:H29"/>
    <mergeCell ref="E30:H30"/>
    <mergeCell ref="E69:H69"/>
    <mergeCell ref="E31:H31"/>
    <mergeCell ref="E32:H32"/>
    <mergeCell ref="E33:H33"/>
    <mergeCell ref="E42:H42"/>
    <mergeCell ref="C60:H60"/>
    <mergeCell ref="N34:U34"/>
    <mergeCell ref="I36:M36"/>
    <mergeCell ref="E40:H40"/>
    <mergeCell ref="I63:M63"/>
    <mergeCell ref="E64:H64"/>
    <mergeCell ref="I69:M69"/>
    <mergeCell ref="J74:U74"/>
    <mergeCell ref="E150:H150"/>
    <mergeCell ref="I83:M83"/>
    <mergeCell ref="E79:H79"/>
    <mergeCell ref="I79:U79"/>
    <mergeCell ref="E80:H80"/>
    <mergeCell ref="E89:H89"/>
    <mergeCell ref="E81:H81"/>
    <mergeCell ref="I81:U81"/>
    <mergeCell ref="E77:H77"/>
    <mergeCell ref="E78:H78"/>
    <mergeCell ref="E82:H82"/>
    <mergeCell ref="E83:H83"/>
    <mergeCell ref="I116:U116"/>
    <mergeCell ref="C146:H146"/>
    <mergeCell ref="E149:H149"/>
    <mergeCell ref="E120:H120"/>
    <mergeCell ref="C109:H109"/>
    <mergeCell ref="D111:U111"/>
    <mergeCell ref="E84:H84"/>
    <mergeCell ref="E85:H85"/>
    <mergeCell ref="E86:H86"/>
    <mergeCell ref="E112:H112"/>
    <mergeCell ref="I112:U112"/>
    <mergeCell ref="E38:H38"/>
    <mergeCell ref="I38:U38"/>
    <mergeCell ref="I30:U30"/>
    <mergeCell ref="I32:U32"/>
    <mergeCell ref="I34:M34"/>
    <mergeCell ref="E20:H20"/>
    <mergeCell ref="E21:H21"/>
    <mergeCell ref="E25:H25"/>
    <mergeCell ref="E26:H26"/>
    <mergeCell ref="E27:H27"/>
    <mergeCell ref="E22:H22"/>
    <mergeCell ref="E23:H23"/>
    <mergeCell ref="I28:U28"/>
    <mergeCell ref="E24:H24"/>
    <mergeCell ref="E28:H28"/>
    <mergeCell ref="I24:U24"/>
    <mergeCell ref="I26:U26"/>
    <mergeCell ref="E151:H151"/>
    <mergeCell ref="E152:H152"/>
    <mergeCell ref="E153:H153"/>
    <mergeCell ref="I153:U153"/>
    <mergeCell ref="E154:H154"/>
    <mergeCell ref="E174:H174"/>
    <mergeCell ref="C166:H166"/>
    <mergeCell ref="O169:Q169"/>
    <mergeCell ref="E170:H170"/>
    <mergeCell ref="O173:Q173"/>
    <mergeCell ref="I171:M171"/>
    <mergeCell ref="I169:M169"/>
    <mergeCell ref="I173:M173"/>
    <mergeCell ref="U1:V1"/>
    <mergeCell ref="D204:J204"/>
    <mergeCell ref="U2:V2"/>
    <mergeCell ref="E118:H118"/>
    <mergeCell ref="E119:H119"/>
    <mergeCell ref="E114:H114"/>
    <mergeCell ref="I114:U114"/>
    <mergeCell ref="E115:H115"/>
    <mergeCell ref="E162:H162"/>
    <mergeCell ref="C200:H200"/>
    <mergeCell ref="I149:M149"/>
    <mergeCell ref="I151:M151"/>
    <mergeCell ref="I159:M159"/>
    <mergeCell ref="I161:M161"/>
    <mergeCell ref="I192:M192"/>
    <mergeCell ref="I194:M194"/>
    <mergeCell ref="E163:H163"/>
    <mergeCell ref="E158:H158"/>
    <mergeCell ref="E155:H155"/>
    <mergeCell ref="E117:H117"/>
    <mergeCell ref="I155:U155"/>
    <mergeCell ref="E156:H156"/>
    <mergeCell ref="E157:H157"/>
    <mergeCell ref="I157:U157"/>
  </mergeCells>
  <phoneticPr fontId="5"/>
  <conditionalFormatting sqref="I20:M20">
    <cfRule type="expression" dxfId="107" priority="108" stopIfTrue="1">
      <formula>TRIM($I20)=""</formula>
    </cfRule>
  </conditionalFormatting>
  <conditionalFormatting sqref="I22:U22">
    <cfRule type="expression" dxfId="106" priority="107" stopIfTrue="1">
      <formula>AND(TRIM($I22)&lt;&gt;"", OR(ISERROR(FIND("@"&amp;LEFT($I22,3)&amp;"@", 都道府県3))=FALSE, ISERROR(FIND("@"&amp;LEFT($I22,4)&amp;"@",都道府県4))=FALSE))=FALSE</formula>
    </cfRule>
  </conditionalFormatting>
  <conditionalFormatting sqref="I24:U24">
    <cfRule type="expression" dxfId="105" priority="106" stopIfTrue="1">
      <formula>TRIM($I24)=""</formula>
    </cfRule>
  </conditionalFormatting>
  <conditionalFormatting sqref="I26:U26">
    <cfRule type="expression" dxfId="104" priority="105" stopIfTrue="1">
      <formula>TRIM($I26)=""</formula>
    </cfRule>
  </conditionalFormatting>
  <conditionalFormatting sqref="I28:U28">
    <cfRule type="expression" dxfId="103" priority="104" stopIfTrue="1">
      <formula>TRIM($I28)=""</formula>
    </cfRule>
  </conditionalFormatting>
  <conditionalFormatting sqref="I30:U30">
    <cfRule type="expression" dxfId="102" priority="103" stopIfTrue="1">
      <formula>TRIM($I30)=""</formula>
    </cfRule>
  </conditionalFormatting>
  <conditionalFormatting sqref="I32:U32">
    <cfRule type="expression" dxfId="101" priority="102" stopIfTrue="1">
      <formula>TRIM($I32)=""</formula>
    </cfRule>
  </conditionalFormatting>
  <conditionalFormatting sqref="I34:M34">
    <cfRule type="expression" dxfId="100" priority="101" stopIfTrue="1">
      <formula>NOT(AND(TRIM($I34)&lt;&gt;"",ISNUMBER(VALUE(SUBSTITUTE($I34,"-","")))))</formula>
    </cfRule>
  </conditionalFormatting>
  <conditionalFormatting sqref="I36:M36">
    <cfRule type="expression" dxfId="99" priority="100" stopIfTrue="1">
      <formula>AND(TRIM($I36)&lt;&gt;"",NOT(ISNUMBER(VALUE(SUBSTITUTE($I36,"-","")))))</formula>
    </cfRule>
  </conditionalFormatting>
  <conditionalFormatting sqref="I40:M40">
    <cfRule type="expression" dxfId="98" priority="99" stopIfTrue="1">
      <formula>AND($I40&lt;&gt;"一致する", $I40&lt;&gt;"一致しない")</formula>
    </cfRule>
  </conditionalFormatting>
  <conditionalFormatting sqref="I63:M63">
    <cfRule type="expression" dxfId="97" priority="98" stopIfTrue="1">
      <formula>AND($I63&lt;&gt;"しない", $I63&lt;&gt;"する")</formula>
    </cfRule>
  </conditionalFormatting>
  <conditionalFormatting sqref="I69:M69">
    <cfRule type="expression" dxfId="96" priority="97" stopIfTrue="1">
      <formula>OR(AND($I63="する",TRIM($I69)=""),AND($I63="しない",NOT(ISBLANK($I69))))</formula>
    </cfRule>
  </conditionalFormatting>
  <conditionalFormatting sqref="I71:U71">
    <cfRule type="expression" dxfId="95" priority="96" stopIfTrue="1">
      <formula>OR(AND($I63="する",AND($I71&lt;&gt;"", OR(ISERROR(FIND("@"&amp;LEFT($I71,3)&amp;"@", 都道府県3))=FALSE, ISERROR(FIND("@"&amp;LEFT($I71,4)&amp;"@",都道府県4))=FALSE))=FALSE),AND($I63="しない",NOT(ISBLANK($I71))))</formula>
    </cfRule>
  </conditionalFormatting>
  <conditionalFormatting sqref="I73:U73">
    <cfRule type="expression" dxfId="94" priority="95" stopIfTrue="1">
      <formula>OR(AND($I63="する",TRIM($I73)=""),AND($I63="しない",NOT(ISBLANK($I73))))</formula>
    </cfRule>
  </conditionalFormatting>
  <conditionalFormatting sqref="I75:U75">
    <cfRule type="expression" dxfId="93" priority="94" stopIfTrue="1">
      <formula>OR(AND($I63="する",TRIM($I75)=""),AND($I63="しない",NOT(ISBLANK($I75))))</formula>
    </cfRule>
  </conditionalFormatting>
  <conditionalFormatting sqref="I77:U77">
    <cfRule type="expression" dxfId="92" priority="93" stopIfTrue="1">
      <formula>OR(AND($I63="する",TRIM($I77)=""),AND($I63="しない",NOT(ISBLANK($I77))))</formula>
    </cfRule>
  </conditionalFormatting>
  <conditionalFormatting sqref="I79:U79">
    <cfRule type="expression" dxfId="91" priority="92" stopIfTrue="1">
      <formula>OR(AND($I63="する",TRIM($I79)=""),AND($I63="しない",NOT(ISBLANK($I79))))</formula>
    </cfRule>
  </conditionalFormatting>
  <conditionalFormatting sqref="I81:U81">
    <cfRule type="expression" dxfId="90" priority="91" stopIfTrue="1">
      <formula>OR(AND($I63="する",TRIM($I81)=""),AND($I63="しない",NOT(ISBLANK($I81))))</formula>
    </cfRule>
  </conditionalFormatting>
  <conditionalFormatting sqref="I83:M83">
    <cfRule type="expression" dxfId="89" priority="90" stopIfTrue="1">
      <formula>OR(AND($I63="する",NOT(AND(TRIM($I83)&lt;&gt;"",ISNUMBER(VALUE(SUBSTITUTE($I83,"-","")))))), AND($I63="しない",NOT(ISBLANK($I83))))</formula>
    </cfRule>
  </conditionalFormatting>
  <conditionalFormatting sqref="I85:M85">
    <cfRule type="expression" dxfId="88" priority="89" stopIfTrue="1">
      <formula>OR(AND($I63="する",AND(TRIM($I85)&lt;&gt;"",NOT(ISNUMBER(VALUE(SUBSTITUTE($I85,"-","")))))), AND($I63="しない",NOT(ISBLANK($I85))))</formula>
    </cfRule>
  </conditionalFormatting>
  <conditionalFormatting sqref="I87:U87">
    <cfRule type="expression" dxfId="87" priority="88" stopIfTrue="1">
      <formula>AND($I63="しない",NOT(ISBLANK($I87)))</formula>
    </cfRule>
  </conditionalFormatting>
  <conditionalFormatting sqref="I118:M118">
    <cfRule type="expression" dxfId="86" priority="87" stopIfTrue="1">
      <formula>AND(TRIM($I118)&lt;&gt;"",NOT(ISNUMBER(VALUE(SUBSTITUTE($I118,"-","")))))</formula>
    </cfRule>
  </conditionalFormatting>
  <conditionalFormatting sqref="I120:M120">
    <cfRule type="expression" dxfId="85" priority="86" stopIfTrue="1">
      <formula>AND(TRIM($I120)&lt;&gt;"",NOT(ISNUMBER(VALUE(SUBSTITUTE($I120,"-","")))))</formula>
    </cfRule>
  </conditionalFormatting>
  <conditionalFormatting sqref="I149:M149">
    <cfRule type="expression" dxfId="84" priority="85" stopIfTrue="1">
      <formula>AND($I149&lt;&gt;"しない", $I149&lt;&gt;"する")</formula>
    </cfRule>
  </conditionalFormatting>
  <conditionalFormatting sqref="I151:M151">
    <cfRule type="expression" dxfId="83" priority="84" stopIfTrue="1">
      <formula>AND($I149="する",TRIM($I151)="")</formula>
    </cfRule>
  </conditionalFormatting>
  <conditionalFormatting sqref="I153:U153">
    <cfRule type="expression" dxfId="82" priority="83" stopIfTrue="1">
      <formula>AND($I149="する",TRIM($I153)="")</formula>
    </cfRule>
  </conditionalFormatting>
  <conditionalFormatting sqref="I157:U157">
    <cfRule type="expression" dxfId="81" priority="82" stopIfTrue="1">
      <formula>AND($I149="する",TRIM($I157)="")</formula>
    </cfRule>
  </conditionalFormatting>
  <conditionalFormatting sqref="I159:M159">
    <cfRule type="expression" dxfId="80" priority="81" stopIfTrue="1">
      <formula>AND($I149="する",NOT(AND(TRIM($I159)&lt;&gt;"",ISNUMBER(VALUE(SUBSTITUTE($I159,"-",""))))))</formula>
    </cfRule>
  </conditionalFormatting>
  <conditionalFormatting sqref="I161:M161">
    <cfRule type="expression" dxfId="79" priority="80" stopIfTrue="1">
      <formula>AND($I149="する",AND(TRIM($I161)&lt;&gt;"",NOT(ISNUMBER(VALUE(SUBSTITUTE($I161,"-",""))))))</formula>
    </cfRule>
  </conditionalFormatting>
  <conditionalFormatting sqref="K205">
    <cfRule type="expression" dxfId="78" priority="79" stopIfTrue="1">
      <formula>希望&lt;&gt;0</formula>
    </cfRule>
  </conditionalFormatting>
  <conditionalFormatting sqref="K206">
    <cfRule type="expression" dxfId="77" priority="78" stopIfTrue="1">
      <formula>希望&lt;&gt;0</formula>
    </cfRule>
  </conditionalFormatting>
  <conditionalFormatting sqref="K207">
    <cfRule type="expression" dxfId="76" priority="77" stopIfTrue="1">
      <formula>希望&lt;&gt;0</formula>
    </cfRule>
  </conditionalFormatting>
  <conditionalFormatting sqref="K208">
    <cfRule type="expression" dxfId="75" priority="76" stopIfTrue="1">
      <formula>希望&lt;&gt;0</formula>
    </cfRule>
  </conditionalFormatting>
  <conditionalFormatting sqref="K209">
    <cfRule type="expression" dxfId="74" priority="75" stopIfTrue="1">
      <formula>希望&lt;&gt;0</formula>
    </cfRule>
  </conditionalFormatting>
  <conditionalFormatting sqref="K210">
    <cfRule type="expression" dxfId="73" priority="74" stopIfTrue="1">
      <formula>希望&lt;&gt;0</formula>
    </cfRule>
  </conditionalFormatting>
  <conditionalFormatting sqref="K211">
    <cfRule type="expression" dxfId="72" priority="73" stopIfTrue="1">
      <formula>希望&lt;&gt;0</formula>
    </cfRule>
  </conditionalFormatting>
  <conditionalFormatting sqref="K212">
    <cfRule type="expression" dxfId="71" priority="72" stopIfTrue="1">
      <formula>希望&lt;&gt;0</formula>
    </cfRule>
  </conditionalFormatting>
  <conditionalFormatting sqref="K213">
    <cfRule type="expression" dxfId="70" priority="71" stopIfTrue="1">
      <formula>希望&lt;&gt;0</formula>
    </cfRule>
  </conditionalFormatting>
  <conditionalFormatting sqref="K214">
    <cfRule type="expression" dxfId="69" priority="70" stopIfTrue="1">
      <formula>希望&lt;&gt;0</formula>
    </cfRule>
  </conditionalFormatting>
  <conditionalFormatting sqref="K215">
    <cfRule type="expression" dxfId="68" priority="69" stopIfTrue="1">
      <formula>希望&lt;&gt;0</formula>
    </cfRule>
  </conditionalFormatting>
  <conditionalFormatting sqref="K216">
    <cfRule type="expression" dxfId="67" priority="68" stopIfTrue="1">
      <formula>希望&lt;&gt;0</formula>
    </cfRule>
  </conditionalFormatting>
  <conditionalFormatting sqref="K217">
    <cfRule type="expression" dxfId="66" priority="67" stopIfTrue="1">
      <formula>希望&lt;&gt;0</formula>
    </cfRule>
  </conditionalFormatting>
  <conditionalFormatting sqref="K218">
    <cfRule type="expression" dxfId="65" priority="66" stopIfTrue="1">
      <formula>希望&lt;&gt;0</formula>
    </cfRule>
  </conditionalFormatting>
  <conditionalFormatting sqref="K219">
    <cfRule type="expression" dxfId="64" priority="65" stopIfTrue="1">
      <formula>希望&lt;&gt;0</formula>
    </cfRule>
  </conditionalFormatting>
  <conditionalFormatting sqref="K220">
    <cfRule type="expression" dxfId="63" priority="64" stopIfTrue="1">
      <formula>希望&lt;&gt;0</formula>
    </cfRule>
  </conditionalFormatting>
  <conditionalFormatting sqref="K221">
    <cfRule type="expression" dxfId="62" priority="63" stopIfTrue="1">
      <formula>希望&lt;&gt;0</formula>
    </cfRule>
  </conditionalFormatting>
  <conditionalFormatting sqref="K222">
    <cfRule type="expression" dxfId="61" priority="62" stopIfTrue="1">
      <formula>希望&lt;&gt;0</formula>
    </cfRule>
  </conditionalFormatting>
  <conditionalFormatting sqref="K223">
    <cfRule type="expression" dxfId="60" priority="61" stopIfTrue="1">
      <formula>希望&lt;&gt;0</formula>
    </cfRule>
  </conditionalFormatting>
  <conditionalFormatting sqref="K224">
    <cfRule type="expression" dxfId="59" priority="60" stopIfTrue="1">
      <formula>希望&lt;&gt;0</formula>
    </cfRule>
  </conditionalFormatting>
  <conditionalFormatting sqref="K225">
    <cfRule type="expression" dxfId="58" priority="59" stopIfTrue="1">
      <formula>希望&lt;&gt;0</formula>
    </cfRule>
  </conditionalFormatting>
  <conditionalFormatting sqref="K226">
    <cfRule type="expression" dxfId="57" priority="58" stopIfTrue="1">
      <formula>希望&lt;&gt;0</formula>
    </cfRule>
  </conditionalFormatting>
  <conditionalFormatting sqref="K227">
    <cfRule type="expression" dxfId="56" priority="57" stopIfTrue="1">
      <formula>希望&lt;&gt;0</formula>
    </cfRule>
  </conditionalFormatting>
  <conditionalFormatting sqref="K228">
    <cfRule type="expression" dxfId="55" priority="56" stopIfTrue="1">
      <formula>希望&lt;&gt;0</formula>
    </cfRule>
  </conditionalFormatting>
  <conditionalFormatting sqref="K229">
    <cfRule type="expression" dxfId="54" priority="55" stopIfTrue="1">
      <formula>希望&lt;&gt;0</formula>
    </cfRule>
  </conditionalFormatting>
  <conditionalFormatting sqref="K230">
    <cfRule type="expression" dxfId="53" priority="54" stopIfTrue="1">
      <formula>希望&lt;&gt;0</formula>
    </cfRule>
  </conditionalFormatting>
  <conditionalFormatting sqref="K231">
    <cfRule type="expression" dxfId="52" priority="53" stopIfTrue="1">
      <formula>希望&lt;&gt;0</formula>
    </cfRule>
  </conditionalFormatting>
  <conditionalFormatting sqref="K232">
    <cfRule type="expression" dxfId="51" priority="52" stopIfTrue="1">
      <formula>希望&lt;&gt;0</formula>
    </cfRule>
  </conditionalFormatting>
  <conditionalFormatting sqref="K233">
    <cfRule type="expression" dxfId="50" priority="51" stopIfTrue="1">
      <formula>希望&lt;&gt;0</formula>
    </cfRule>
  </conditionalFormatting>
  <conditionalFormatting sqref="L233:U233">
    <cfRule type="expression" dxfId="49" priority="50" stopIfTrue="1">
      <formula>AND(K233="○",ISBLANK(L233))</formula>
    </cfRule>
  </conditionalFormatting>
  <conditionalFormatting sqref="K237">
    <cfRule type="expression" dxfId="48" priority="49" stopIfTrue="1">
      <formula>希望&lt;&gt;0</formula>
    </cfRule>
  </conditionalFormatting>
  <conditionalFormatting sqref="K238">
    <cfRule type="expression" dxfId="47" priority="48" stopIfTrue="1">
      <formula>希望&lt;&gt;0</formula>
    </cfRule>
  </conditionalFormatting>
  <conditionalFormatting sqref="K239">
    <cfRule type="expression" dxfId="46" priority="47" stopIfTrue="1">
      <formula>希望&lt;&gt;0</formula>
    </cfRule>
  </conditionalFormatting>
  <conditionalFormatting sqref="K240">
    <cfRule type="expression" dxfId="45" priority="46" stopIfTrue="1">
      <formula>希望&lt;&gt;0</formula>
    </cfRule>
  </conditionalFormatting>
  <conditionalFormatting sqref="K241">
    <cfRule type="expression" dxfId="44" priority="45" stopIfTrue="1">
      <formula>希望&lt;&gt;0</formula>
    </cfRule>
  </conditionalFormatting>
  <conditionalFormatting sqref="K242">
    <cfRule type="expression" dxfId="43" priority="44" stopIfTrue="1">
      <formula>希望&lt;&gt;0</formula>
    </cfRule>
  </conditionalFormatting>
  <conditionalFormatting sqref="K243">
    <cfRule type="expression" dxfId="42" priority="43" stopIfTrue="1">
      <formula>希望&lt;&gt;0</formula>
    </cfRule>
  </conditionalFormatting>
  <conditionalFormatting sqref="K244">
    <cfRule type="expression" dxfId="41" priority="42" stopIfTrue="1">
      <formula>希望&lt;&gt;0</formula>
    </cfRule>
  </conditionalFormatting>
  <conditionalFormatting sqref="K245">
    <cfRule type="expression" dxfId="40" priority="41" stopIfTrue="1">
      <formula>希望&lt;&gt;0</formula>
    </cfRule>
  </conditionalFormatting>
  <conditionalFormatting sqref="K246">
    <cfRule type="expression" dxfId="39" priority="40" stopIfTrue="1">
      <formula>希望&lt;&gt;0</formula>
    </cfRule>
  </conditionalFormatting>
  <conditionalFormatting sqref="K247">
    <cfRule type="expression" dxfId="38" priority="39" stopIfTrue="1">
      <formula>希望&lt;&gt;0</formula>
    </cfRule>
  </conditionalFormatting>
  <conditionalFormatting sqref="K248">
    <cfRule type="expression" dxfId="37" priority="38" stopIfTrue="1">
      <formula>希望&lt;&gt;0</formula>
    </cfRule>
  </conditionalFormatting>
  <conditionalFormatting sqref="K249">
    <cfRule type="expression" dxfId="36" priority="37" stopIfTrue="1">
      <formula>希望&lt;&gt;0</formula>
    </cfRule>
  </conditionalFormatting>
  <conditionalFormatting sqref="K250">
    <cfRule type="expression" dxfId="35" priority="36" stopIfTrue="1">
      <formula>希望&lt;&gt;0</formula>
    </cfRule>
  </conditionalFormatting>
  <conditionalFormatting sqref="K251">
    <cfRule type="expression" dxfId="34" priority="35" stopIfTrue="1">
      <formula>希望&lt;&gt;0</formula>
    </cfRule>
  </conditionalFormatting>
  <conditionalFormatting sqref="K252">
    <cfRule type="expression" dxfId="33" priority="34" stopIfTrue="1">
      <formula>希望&lt;&gt;0</formula>
    </cfRule>
  </conditionalFormatting>
  <conditionalFormatting sqref="K253">
    <cfRule type="expression" dxfId="32" priority="33" stopIfTrue="1">
      <formula>希望&lt;&gt;0</formula>
    </cfRule>
  </conditionalFormatting>
  <conditionalFormatting sqref="K254">
    <cfRule type="expression" dxfId="31" priority="32" stopIfTrue="1">
      <formula>希望&lt;&gt;0</formula>
    </cfRule>
  </conditionalFormatting>
  <conditionalFormatting sqref="K255">
    <cfRule type="expression" dxfId="30" priority="31" stopIfTrue="1">
      <formula>希望&lt;&gt;0</formula>
    </cfRule>
  </conditionalFormatting>
  <conditionalFormatting sqref="K256">
    <cfRule type="expression" dxfId="29" priority="30" stopIfTrue="1">
      <formula>希望&lt;&gt;0</formula>
    </cfRule>
  </conditionalFormatting>
  <conditionalFormatting sqref="K257">
    <cfRule type="expression" dxfId="28" priority="29" stopIfTrue="1">
      <formula>希望&lt;&gt;0</formula>
    </cfRule>
  </conditionalFormatting>
  <conditionalFormatting sqref="K258">
    <cfRule type="expression" dxfId="27" priority="28" stopIfTrue="1">
      <formula>希望&lt;&gt;0</formula>
    </cfRule>
  </conditionalFormatting>
  <conditionalFormatting sqref="K259">
    <cfRule type="expression" dxfId="26" priority="27" stopIfTrue="1">
      <formula>希望&lt;&gt;0</formula>
    </cfRule>
  </conditionalFormatting>
  <conditionalFormatting sqref="K260">
    <cfRule type="expression" dxfId="25" priority="26" stopIfTrue="1">
      <formula>希望&lt;&gt;0</formula>
    </cfRule>
  </conditionalFormatting>
  <conditionalFormatting sqref="K261">
    <cfRule type="expression" dxfId="24" priority="25" stopIfTrue="1">
      <formula>希望&lt;&gt;0</formula>
    </cfRule>
  </conditionalFormatting>
  <conditionalFormatting sqref="K262">
    <cfRule type="expression" dxfId="23" priority="24" stopIfTrue="1">
      <formula>希望&lt;&gt;0</formula>
    </cfRule>
  </conditionalFormatting>
  <conditionalFormatting sqref="K263">
    <cfRule type="expression" dxfId="22" priority="23" stopIfTrue="1">
      <formula>希望&lt;&gt;0</formula>
    </cfRule>
  </conditionalFormatting>
  <conditionalFormatting sqref="K264">
    <cfRule type="expression" dxfId="21" priority="22" stopIfTrue="1">
      <formula>希望&lt;&gt;0</formula>
    </cfRule>
  </conditionalFormatting>
  <conditionalFormatting sqref="K265">
    <cfRule type="expression" dxfId="20" priority="21" stopIfTrue="1">
      <formula>希望&lt;&gt;0</formula>
    </cfRule>
  </conditionalFormatting>
  <conditionalFormatting sqref="L265:U265">
    <cfRule type="expression" dxfId="19" priority="20" stopIfTrue="1">
      <formula>AND(K265="○",ISBLANK(L265))</formula>
    </cfRule>
  </conditionalFormatting>
  <conditionalFormatting sqref="K269">
    <cfRule type="expression" dxfId="18" priority="19" stopIfTrue="1">
      <formula>希望&lt;&gt;0</formula>
    </cfRule>
  </conditionalFormatting>
  <conditionalFormatting sqref="K270">
    <cfRule type="expression" dxfId="17" priority="18" stopIfTrue="1">
      <formula>希望&lt;&gt;0</formula>
    </cfRule>
  </conditionalFormatting>
  <conditionalFormatting sqref="K271">
    <cfRule type="expression" dxfId="16" priority="17" stopIfTrue="1">
      <formula>希望&lt;&gt;0</formula>
    </cfRule>
  </conditionalFormatting>
  <conditionalFormatting sqref="K272">
    <cfRule type="expression" dxfId="15" priority="16" stopIfTrue="1">
      <formula>希望&lt;&gt;0</formula>
    </cfRule>
  </conditionalFormatting>
  <conditionalFormatting sqref="K273">
    <cfRule type="expression" dxfId="14" priority="15" stopIfTrue="1">
      <formula>希望&lt;&gt;0</formula>
    </cfRule>
  </conditionalFormatting>
  <conditionalFormatting sqref="K274">
    <cfRule type="expression" dxfId="13" priority="14" stopIfTrue="1">
      <formula>希望&lt;&gt;0</formula>
    </cfRule>
  </conditionalFormatting>
  <conditionalFormatting sqref="K275">
    <cfRule type="expression" dxfId="12" priority="13" stopIfTrue="1">
      <formula>希望&lt;&gt;0</formula>
    </cfRule>
  </conditionalFormatting>
  <conditionalFormatting sqref="K276">
    <cfRule type="expression" dxfId="11" priority="12" stopIfTrue="1">
      <formula>希望&lt;&gt;0</formula>
    </cfRule>
  </conditionalFormatting>
  <conditionalFormatting sqref="K277">
    <cfRule type="expression" dxfId="10" priority="11" stopIfTrue="1">
      <formula>希望&lt;&gt;0</formula>
    </cfRule>
  </conditionalFormatting>
  <conditionalFormatting sqref="K278">
    <cfRule type="expression" dxfId="9" priority="10" stopIfTrue="1">
      <formula>希望&lt;&gt;0</formula>
    </cfRule>
  </conditionalFormatting>
  <conditionalFormatting sqref="K279">
    <cfRule type="expression" dxfId="8" priority="9" stopIfTrue="1">
      <formula>希望&lt;&gt;0</formula>
    </cfRule>
  </conditionalFormatting>
  <conditionalFormatting sqref="K280">
    <cfRule type="expression" dxfId="7" priority="8" stopIfTrue="1">
      <formula>希望&lt;&gt;0</formula>
    </cfRule>
  </conditionalFormatting>
  <conditionalFormatting sqref="K281">
    <cfRule type="expression" dxfId="6" priority="7" stopIfTrue="1">
      <formula>希望&lt;&gt;0</formula>
    </cfRule>
  </conditionalFormatting>
  <conditionalFormatting sqref="K282">
    <cfRule type="expression" dxfId="5" priority="6" stopIfTrue="1">
      <formula>希望&lt;&gt;0</formula>
    </cfRule>
  </conditionalFormatting>
  <conditionalFormatting sqref="K283">
    <cfRule type="expression" dxfId="4" priority="5" stopIfTrue="1">
      <formula>希望&lt;&gt;0</formula>
    </cfRule>
  </conditionalFormatting>
  <conditionalFormatting sqref="L283:U283">
    <cfRule type="expression" dxfId="3" priority="4" stopIfTrue="1">
      <formula>AND(K283="○",ISBLANK(L283))</formula>
    </cfRule>
  </conditionalFormatting>
  <conditionalFormatting sqref="K287">
    <cfRule type="expression" dxfId="2" priority="3" stopIfTrue="1">
      <formula>希望&lt;&gt;0</formula>
    </cfRule>
  </conditionalFormatting>
  <conditionalFormatting sqref="K288">
    <cfRule type="expression" dxfId="1" priority="2" stopIfTrue="1">
      <formula>希望&lt;&gt;0</formula>
    </cfRule>
  </conditionalFormatting>
  <conditionalFormatting sqref="L288:U288">
    <cfRule type="expression" dxfId="0" priority="1" stopIfTrue="1">
      <formula>AND(K288="○",ISBLANK(L288))</formula>
    </cfRule>
  </conditionalFormatting>
  <dataValidations count="201">
    <dataValidation type="whole" imeMode="halfAlpha" allowBlank="1" showInputMessage="1" showErrorMessage="1" error="7桁の数字を入力してください" sqref="I20:M20" xr:uid="{288C636C-61F9-4850-AB16-EC021F3C959A}">
      <formula1>0</formula1>
      <formula2>9999999</formula2>
    </dataValidation>
    <dataValidation errorStyle="warning" imeMode="hiragana" allowBlank="1" showInputMessage="1" showErrorMessage="1" sqref="I22:U22" xr:uid="{72EEA43B-110E-4E72-AB05-9EF08B7C3E01}"/>
    <dataValidation errorStyle="warning" imeMode="fullKatakana" allowBlank="1" showInputMessage="1" showErrorMessage="1" sqref="I24:U24" xr:uid="{D6B75637-0510-4A13-ABA2-00EA3677329C}"/>
    <dataValidation errorStyle="warning" imeMode="hiragana" allowBlank="1" showInputMessage="1" showErrorMessage="1" sqref="I26:U26" xr:uid="{1E986A3F-67AA-485A-90E4-61A8F8E00390}"/>
    <dataValidation errorStyle="warning" imeMode="hiragana" allowBlank="1" showInputMessage="1" showErrorMessage="1" sqref="I28:U28" xr:uid="{74E05FC7-7D02-4DC5-91BF-2E1B4C7C2665}"/>
    <dataValidation errorStyle="warning" imeMode="fullKatakana" allowBlank="1" showInputMessage="1" showErrorMessage="1" sqref="I30:U30" xr:uid="{5785D38B-5E64-40F8-A9DD-4DD5D39E4977}"/>
    <dataValidation errorStyle="warning" imeMode="hiragana" allowBlank="1" showInputMessage="1" showErrorMessage="1" sqref="I32:U32" xr:uid="{32CF503F-C06E-4BD5-A62E-775B8B159EAC}"/>
    <dataValidation errorStyle="warning" imeMode="halfAlpha" allowBlank="1" showInputMessage="1" showErrorMessage="1" sqref="I34:M34" xr:uid="{290A891C-394E-444E-B6C4-DDF1C02E0531}"/>
    <dataValidation errorStyle="warning" imeMode="halfAlpha" allowBlank="1" showInputMessage="1" showErrorMessage="1" sqref="I36:M36" xr:uid="{1E1C3219-A508-46EA-8F43-D2A0FD5E07F7}"/>
    <dataValidation errorStyle="warning" imeMode="halfAlpha" allowBlank="1" showInputMessage="1" showErrorMessage="1" sqref="I38:U38" xr:uid="{8520D201-9F9E-4995-A78C-1566CB1D8FFD}"/>
    <dataValidation type="list" imeMode="halfAlpha" allowBlank="1" showInputMessage="1" showErrorMessage="1" error="リストから選択してください" sqref="I40:M40" xr:uid="{59569C82-57A7-49A6-A308-EF6C144F543F}">
      <formula1>"一致する,一致しない"</formula1>
    </dataValidation>
    <dataValidation type="list" imeMode="halfAlpha" allowBlank="1" showInputMessage="1" showErrorMessage="1" error="リストから選択してください" sqref="I63:M63" xr:uid="{39E53B1F-6F85-4662-8141-E7A90E2CC111}">
      <formula1>"しない,する"</formula1>
    </dataValidation>
    <dataValidation type="whole" imeMode="halfAlpha" allowBlank="1" showInputMessage="1" showErrorMessage="1" error="7桁の数字を入力してください" sqref="I69:M69" xr:uid="{1FC1EA4F-BC90-4D73-81DA-4907298CD5E1}">
      <formula1>0</formula1>
      <formula2>9999999</formula2>
    </dataValidation>
    <dataValidation errorStyle="warning" imeMode="hiragana" allowBlank="1" showInputMessage="1" showErrorMessage="1" sqref="I71:U71" xr:uid="{32C66200-E4B7-45B7-849A-461A4216A06E}"/>
    <dataValidation errorStyle="warning" imeMode="fullKatakana" allowBlank="1" showInputMessage="1" showErrorMessage="1" sqref="I73:U73" xr:uid="{2C3A4C62-D122-4BB4-A835-F05DD9813026}"/>
    <dataValidation errorStyle="warning" imeMode="hiragana" allowBlank="1" showInputMessage="1" showErrorMessage="1" sqref="I75:U75" xr:uid="{1287EC90-77CA-4416-80D9-A94F74A24EA5}"/>
    <dataValidation errorStyle="warning" imeMode="hiragana" allowBlank="1" showInputMessage="1" showErrorMessage="1" sqref="I77:U77" xr:uid="{FC11AEE0-A06D-40C2-A380-680E34D0AACA}"/>
    <dataValidation errorStyle="warning" imeMode="fullKatakana" allowBlank="1" showInputMessage="1" showErrorMessage="1" sqref="I79:U79" xr:uid="{A44CCAD9-32DE-4495-BD63-54B3B40F0577}"/>
    <dataValidation errorStyle="warning" imeMode="hiragana" allowBlank="1" showInputMessage="1" showErrorMessage="1" sqref="I81:U81" xr:uid="{01E776D6-CA38-4C68-A252-56ADA7B387CA}"/>
    <dataValidation errorStyle="warning" imeMode="halfAlpha" allowBlank="1" showInputMessage="1" showErrorMessage="1" sqref="I83:M83" xr:uid="{42B066C2-8BF8-4ACE-AB3E-9B9CE3DB25AA}"/>
    <dataValidation errorStyle="warning" imeMode="halfAlpha" allowBlank="1" showInputMessage="1" showErrorMessage="1" sqref="I85:M85" xr:uid="{289237FC-0A4E-407A-A751-97D2EF807249}"/>
    <dataValidation errorStyle="warning" imeMode="halfAlpha" allowBlank="1" showInputMessage="1" showErrorMessage="1" sqref="I87:U87" xr:uid="{F3C5BA18-F47D-41BA-82FF-83DE15B03DAB}"/>
    <dataValidation errorStyle="warning" imeMode="hiragana" allowBlank="1" showInputMessage="1" showErrorMessage="1" sqref="I112:U112" xr:uid="{9B4B5489-50D9-4633-B74B-8F011FC0C731}"/>
    <dataValidation errorStyle="warning" imeMode="fullKatakana" allowBlank="1" showInputMessage="1" showErrorMessage="1" sqref="I114:U114" xr:uid="{96E7A346-7171-4BB7-8EFF-3074C22D339C}"/>
    <dataValidation errorStyle="warning" imeMode="hiragana" allowBlank="1" showInputMessage="1" showErrorMessage="1" sqref="I116:U116" xr:uid="{35499B16-8FED-41C6-A4DE-186584F3944C}"/>
    <dataValidation errorStyle="warning" imeMode="halfAlpha" allowBlank="1" showInputMessage="1" showErrorMessage="1" sqref="I118:M118" xr:uid="{976493B9-E880-4F79-A928-92757850A97E}"/>
    <dataValidation errorStyle="warning" imeMode="halfAlpha" allowBlank="1" showInputMessage="1" showErrorMessage="1" sqref="I120:M120" xr:uid="{7DB76147-78E9-406C-A930-4119659B9243}"/>
    <dataValidation errorStyle="warning" imeMode="halfAlpha" allowBlank="1" showInputMessage="1" showErrorMessage="1" sqref="I122:U122" xr:uid="{9AE623C6-9110-43E2-B731-D97E9DBDD24C}"/>
    <dataValidation type="list" imeMode="halfAlpha" allowBlank="1" showInputMessage="1" showErrorMessage="1" error="リストから選択してください" sqref="I149:M149" xr:uid="{5C598A1E-56A0-4841-8041-48B020961EBC}">
      <formula1>"しない,する"</formula1>
    </dataValidation>
    <dataValidation type="whole" imeMode="halfAlpha" allowBlank="1" showInputMessage="1" showErrorMessage="1" error="7桁の数字を入力してください" sqref="I151:M151" xr:uid="{49B466DC-2F35-4A6C-840A-295997C529FB}">
      <formula1>0</formula1>
      <formula2>9999999</formula2>
    </dataValidation>
    <dataValidation errorStyle="warning" imeMode="hiragana" allowBlank="1" showInputMessage="1" showErrorMessage="1" sqref="I153:U153" xr:uid="{F8334C79-806A-419E-BCA8-3B25ECD8EB1D}"/>
    <dataValidation errorStyle="warning" imeMode="fullKatakana" allowBlank="1" showInputMessage="1" showErrorMessage="1" sqref="I155:U155" xr:uid="{A4F84C56-EDCA-4B8C-B274-5CDBC8447162}"/>
    <dataValidation errorStyle="warning" imeMode="hiragana" allowBlank="1" showInputMessage="1" showErrorMessage="1" sqref="I157:U157" xr:uid="{1E7ACD12-DD12-4245-95BD-CE39E9BB6B12}"/>
    <dataValidation errorStyle="warning" imeMode="halfAlpha" allowBlank="1" showInputMessage="1" showErrorMessage="1" sqref="I159:M159" xr:uid="{5082714D-27AD-4A66-B76D-5AE58F9D209E}"/>
    <dataValidation errorStyle="warning" imeMode="halfAlpha" allowBlank="1" showInputMessage="1" showErrorMessage="1" sqref="I161:M161" xr:uid="{0F637DCB-AA60-4D9C-B534-E3163F3E1B06}"/>
    <dataValidation type="date" imeMode="halfAlpha" allowBlank="1" showInputMessage="1" showErrorMessage="1" error="有効な日付を入力してください" sqref="I169:M169" xr:uid="{6ADA70B1-7C8E-4623-A115-93CC775A92B9}">
      <formula1>92</formula1>
      <formula2>73415</formula2>
    </dataValidation>
    <dataValidation type="date" imeMode="halfAlpha" allowBlank="1" showInputMessage="1" showErrorMessage="1" error="有効な日付を入力してください" sqref="O169:Q169" xr:uid="{AB9ED7A8-B3E0-4610-9415-794A6B3853F7}">
      <formula1>92</formula1>
      <formula2>73415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I171:M171" xr:uid="{64DBB992-BFEC-4E08-A7BF-4078A077E886}">
      <formula1>-9999999999</formula1>
      <formula2>9999999999</formula2>
    </dataValidation>
    <dataValidation type="date" imeMode="halfAlpha" allowBlank="1" showInputMessage="1" showErrorMessage="1" error="有効な日付を入力してください" sqref="I173:M173" xr:uid="{ED6AB63A-69CE-457C-86C9-AB8C714C9666}">
      <formula1>92</formula1>
      <formula2>73415</formula2>
    </dataValidation>
    <dataValidation type="date" imeMode="halfAlpha" allowBlank="1" showInputMessage="1" showErrorMessage="1" error="有効な日付を入力してください" sqref="O173:Q173" xr:uid="{28C096F1-B909-417E-858B-959DB071994C}">
      <formula1>92</formula1>
      <formula2>73415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I175:M175" xr:uid="{1B137640-C9E5-4292-A73A-FA516D7BEBC4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I177:M177" xr:uid="{04172E7C-06C8-4939-B5AF-D33F0E7EFE7E}">
      <formula1>-9999999999</formula1>
      <formula2>9999999999</formula2>
    </dataValidation>
    <dataValidation type="whole" imeMode="halfAlpha" allowBlank="1" showInputMessage="1" showErrorMessage="1" error="有効な数字を入力してください" sqref="I180:M180" xr:uid="{26B15D49-8A48-4528-B8DE-600EB74CED1F}">
      <formula1>0</formula1>
      <formula2>9999999999</formula2>
    </dataValidation>
    <dataValidation type="whole" imeMode="halfAlpha" allowBlank="1" showInputMessage="1" showErrorMessage="1" error="有効な数字を入力してください" sqref="I181:M181" xr:uid="{B386A9A8-566E-4028-B270-0D90802E75D3}">
      <formula1>0</formula1>
      <formula2>9999999999</formula2>
    </dataValidation>
    <dataValidation type="whole" imeMode="halfAlpha" allowBlank="1" showInputMessage="1" showErrorMessage="1" error="有効な数字を入力してください" sqref="I182:M182" xr:uid="{254D47FB-97BA-42F2-821A-17456420DF77}">
      <formula1>0</formula1>
      <formula2>9999999999</formula2>
    </dataValidation>
    <dataValidation type="whole" imeMode="halfAlpha" allowBlank="1" showInputMessage="1" showErrorMessage="1" error="有効な数字を入力してください" sqref="I184:M184" xr:uid="{BA50684E-6484-4868-B870-E20C02379AFF}">
      <formula1>0</formula1>
      <formula2>9999999999</formula2>
    </dataValidation>
    <dataValidation errorStyle="warning" imeMode="hiragana" allowBlank="1" showInputMessage="1" showErrorMessage="1" sqref="I186:M186" xr:uid="{10EAA0DA-9345-485A-885F-3100D3BC4A1D}"/>
    <dataValidation type="whole" imeMode="halfAlpha" allowBlank="1" showInputMessage="1" showErrorMessage="1" error="有効な数字を入力してください" sqref="I188:M188" xr:uid="{99401BEE-CC56-473B-8A56-C663B93FDD58}">
      <formula1>0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I192:M192" xr:uid="{64F487B2-D416-4705-BEB8-9EB0E8113C81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I193:M193" xr:uid="{9E17D11F-3B93-4416-A36C-1C3ADF514303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I194:M194" xr:uid="{0DF7CA99-4727-43BB-8C5F-D5FF9B8854E3}">
      <formula1>-9999999999</formula1>
      <formula2>9999999999</formula2>
    </dataValidation>
    <dataValidation type="list" imeMode="halfAlpha" allowBlank="1" showInputMessage="1" showErrorMessage="1" error="リストから選択してください" sqref="K205" xr:uid="{9170F7CA-F32D-4B0A-BC43-3A2D85B32FF4}">
      <formula1>"○,　"</formula1>
    </dataValidation>
    <dataValidation errorStyle="warning" imeMode="hiragana" allowBlank="1" showInputMessage="1" showErrorMessage="1" sqref="L205:U205" xr:uid="{DA072F50-DC1C-4224-B63C-68CF3D525FD8}"/>
    <dataValidation type="list" imeMode="halfAlpha" allowBlank="1" showInputMessage="1" showErrorMessage="1" error="リストから選択してください" sqref="K206" xr:uid="{C7DE8A91-BEBA-4A1E-9047-B65ECBBC945F}">
      <formula1>"○,　"</formula1>
    </dataValidation>
    <dataValidation errorStyle="warning" imeMode="hiragana" allowBlank="1" showInputMessage="1" showErrorMessage="1" sqref="L206:U206" xr:uid="{AF439AF5-871A-4879-8434-194C1B123ED2}"/>
    <dataValidation type="list" imeMode="halfAlpha" allowBlank="1" showInputMessage="1" showErrorMessage="1" error="リストから選択してください" sqref="K207" xr:uid="{ABC34C41-942F-4CD6-AFC2-AF8F4B3825A0}">
      <formula1>"○,　"</formula1>
    </dataValidation>
    <dataValidation errorStyle="warning" imeMode="hiragana" allowBlank="1" showInputMessage="1" showErrorMessage="1" sqref="L207:U207" xr:uid="{20A949CE-53F5-4730-917F-72CBB7EE76C3}"/>
    <dataValidation type="list" imeMode="halfAlpha" allowBlank="1" showInputMessage="1" showErrorMessage="1" error="リストから選択してください" sqref="K208" xr:uid="{D5CA99D9-B15B-49A6-A9C6-832ED5418CF2}">
      <formula1>"○,　"</formula1>
    </dataValidation>
    <dataValidation errorStyle="warning" imeMode="hiragana" allowBlank="1" showInputMessage="1" showErrorMessage="1" sqref="L208:U208" xr:uid="{3422E5B0-985A-4CAB-9CD9-405C71427251}"/>
    <dataValidation type="list" imeMode="halfAlpha" allowBlank="1" showInputMessage="1" showErrorMessage="1" error="リストから選択してください" sqref="K209" xr:uid="{6B92048C-7E59-41B8-ADE5-7CA22399FCF9}">
      <formula1>"○,　"</formula1>
    </dataValidation>
    <dataValidation errorStyle="warning" imeMode="hiragana" allowBlank="1" showInputMessage="1" showErrorMessage="1" sqref="L209:U209" xr:uid="{B353D5F7-94E7-4850-9A82-FF796B6F214C}"/>
    <dataValidation type="list" imeMode="halfAlpha" allowBlank="1" showInputMessage="1" showErrorMessage="1" error="リストから選択してください" sqref="K210" xr:uid="{01FD1D4F-4085-4183-8888-9F432469EE6C}">
      <formula1>"○,　"</formula1>
    </dataValidation>
    <dataValidation errorStyle="warning" imeMode="hiragana" allowBlank="1" showInputMessage="1" showErrorMessage="1" sqref="L210:U210" xr:uid="{8F0B7906-2FB4-4F91-871C-BE6120A51465}"/>
    <dataValidation type="list" imeMode="halfAlpha" allowBlank="1" showInputMessage="1" showErrorMessage="1" error="リストから選択してください" sqref="K211" xr:uid="{0D9E7A58-1069-40B1-817B-0C56A5BE2DF6}">
      <formula1>"○,　"</formula1>
    </dataValidation>
    <dataValidation errorStyle="warning" imeMode="hiragana" allowBlank="1" showInputMessage="1" showErrorMessage="1" sqref="L211:U211" xr:uid="{99047208-E23D-4101-A878-1618C660A207}"/>
    <dataValidation type="list" imeMode="halfAlpha" allowBlank="1" showInputMessage="1" showErrorMessage="1" error="リストから選択してください" sqref="K212" xr:uid="{5B41F7C3-AB34-4BAA-92B9-541E497B0C6D}">
      <formula1>"○,　"</formula1>
    </dataValidation>
    <dataValidation errorStyle="warning" imeMode="hiragana" allowBlank="1" showInputMessage="1" showErrorMessage="1" sqref="L212:U212" xr:uid="{B86652A9-617A-4FB1-970A-FE1173B14D39}"/>
    <dataValidation type="list" imeMode="halfAlpha" allowBlank="1" showInputMessage="1" showErrorMessage="1" error="リストから選択してください" sqref="K213" xr:uid="{41308F39-60B2-4239-BFD1-4E6D97760594}">
      <formula1>"○,　"</formula1>
    </dataValidation>
    <dataValidation errorStyle="warning" imeMode="hiragana" allowBlank="1" showInputMessage="1" showErrorMessage="1" sqref="L213:U213" xr:uid="{B1BFCF40-4C6B-4E93-BE7B-62B4E9304684}"/>
    <dataValidation type="list" imeMode="halfAlpha" allowBlank="1" showInputMessage="1" showErrorMessage="1" error="リストから選択してください" sqref="K214" xr:uid="{2DFC6937-39D8-416B-91A5-A17267DD43C0}">
      <formula1>"○,　"</formula1>
    </dataValidation>
    <dataValidation errorStyle="warning" imeMode="hiragana" allowBlank="1" showInputMessage="1" showErrorMessage="1" sqref="L214:U214" xr:uid="{CB8BA59A-F702-4CFB-8ED4-8ED65879BBC7}"/>
    <dataValidation type="list" imeMode="halfAlpha" allowBlank="1" showInputMessage="1" showErrorMessage="1" error="リストから選択してください" sqref="K215" xr:uid="{615F2107-3A46-42C1-A895-63FF3E5A5E80}">
      <formula1>"○,　"</formula1>
    </dataValidation>
    <dataValidation errorStyle="warning" imeMode="hiragana" allowBlank="1" showInputMessage="1" showErrorMessage="1" sqref="L215:U215" xr:uid="{51DE735C-109F-4EE1-A817-45D2F01EACFE}"/>
    <dataValidation type="list" imeMode="halfAlpha" allowBlank="1" showInputMessage="1" showErrorMessage="1" error="リストから選択してください" sqref="K216" xr:uid="{76A09EDF-B0FD-420F-9617-370411EE902E}">
      <formula1>"○,　"</formula1>
    </dataValidation>
    <dataValidation errorStyle="warning" imeMode="hiragana" allowBlank="1" showInputMessage="1" showErrorMessage="1" sqref="L216:U216" xr:uid="{92F7E845-F120-4F7C-9597-873F3A329C52}"/>
    <dataValidation type="list" imeMode="halfAlpha" allowBlank="1" showInputMessage="1" showErrorMessage="1" error="リストから選択してください" sqref="K217" xr:uid="{655F4477-C69D-48E2-A561-6357BE294FC6}">
      <formula1>"○,　"</formula1>
    </dataValidation>
    <dataValidation errorStyle="warning" imeMode="hiragana" allowBlank="1" showInputMessage="1" showErrorMessage="1" sqref="L217:U217" xr:uid="{426417B2-3B48-4B94-9AA3-75BA9AC18488}"/>
    <dataValidation type="list" imeMode="halfAlpha" allowBlank="1" showInputMessage="1" showErrorMessage="1" error="リストから選択してください" sqref="K218" xr:uid="{5D1FD4DD-C3E8-4F25-9BD4-E46135EC1FD9}">
      <formula1>"○,　"</formula1>
    </dataValidation>
    <dataValidation errorStyle="warning" imeMode="hiragana" allowBlank="1" showInputMessage="1" showErrorMessage="1" sqref="L218:U218" xr:uid="{C8403013-CB93-492F-88C6-F0E814D09FD8}"/>
    <dataValidation type="list" imeMode="halfAlpha" allowBlank="1" showInputMessage="1" showErrorMessage="1" error="リストから選択してください" sqref="K219" xr:uid="{7773D58F-557A-4DB2-A7EB-350E0A819BC8}">
      <formula1>"○,　"</formula1>
    </dataValidation>
    <dataValidation errorStyle="warning" imeMode="hiragana" allowBlank="1" showInputMessage="1" showErrorMessage="1" sqref="L219:U219" xr:uid="{4D48CAB2-0CFA-4F9A-BB5A-918E957CFE20}"/>
    <dataValidation type="list" imeMode="halfAlpha" allowBlank="1" showInputMessage="1" showErrorMessage="1" error="リストから選択してください" sqref="K220" xr:uid="{C747A270-DB4A-4A81-998D-7DDE4C82AC33}">
      <formula1>"○,　"</formula1>
    </dataValidation>
    <dataValidation errorStyle="warning" imeMode="hiragana" allowBlank="1" showInputMessage="1" showErrorMessage="1" sqref="L220:U220" xr:uid="{AF7F7BD0-C462-4DD3-8593-963670053A25}"/>
    <dataValidation type="list" imeMode="halfAlpha" allowBlank="1" showInputMessage="1" showErrorMessage="1" error="リストから選択してください" sqref="K221" xr:uid="{AF845EA2-D3C3-4254-9B12-2A1371FB990A}">
      <formula1>"○,　"</formula1>
    </dataValidation>
    <dataValidation errorStyle="warning" imeMode="hiragana" allowBlank="1" showInputMessage="1" showErrorMessage="1" sqref="L221:U221" xr:uid="{16DD6530-FFED-4DDC-876D-6A6332FC8EEE}"/>
    <dataValidation type="list" imeMode="halfAlpha" allowBlank="1" showInputMessage="1" showErrorMessage="1" error="リストから選択してください" sqref="K222" xr:uid="{E55BC669-B49A-492D-8E48-5F5C807D5698}">
      <formula1>"○,　"</formula1>
    </dataValidation>
    <dataValidation errorStyle="warning" imeMode="hiragana" allowBlank="1" showInputMessage="1" showErrorMessage="1" sqref="L222:U222" xr:uid="{44FC8CBC-7B5F-4AC0-9861-E7CF820D358D}"/>
    <dataValidation type="list" imeMode="halfAlpha" allowBlank="1" showInputMessage="1" showErrorMessage="1" error="リストから選択してください" sqref="K223" xr:uid="{01FD05A9-17E3-4A9A-B217-386B303F7D21}">
      <formula1>"○,　"</formula1>
    </dataValidation>
    <dataValidation errorStyle="warning" imeMode="hiragana" allowBlank="1" showInputMessage="1" showErrorMessage="1" sqref="L223:U223" xr:uid="{E793029F-9D21-40E6-99E4-1665239BDB86}"/>
    <dataValidation type="list" imeMode="halfAlpha" allowBlank="1" showInputMessage="1" showErrorMessage="1" error="リストから選択してください" sqref="K224" xr:uid="{6224138A-B691-4D9A-9E88-2577C514C8C3}">
      <formula1>"○,　"</formula1>
    </dataValidation>
    <dataValidation errorStyle="warning" imeMode="hiragana" allowBlank="1" showInputMessage="1" showErrorMessage="1" sqref="L224:U224" xr:uid="{E5625E77-4E2A-499B-B252-E40DADC6F8E4}"/>
    <dataValidation type="list" imeMode="halfAlpha" allowBlank="1" showInputMessage="1" showErrorMessage="1" error="リストから選択してください" sqref="K225" xr:uid="{4E304324-2F48-4708-9423-AC2F41A7E697}">
      <formula1>"○,　"</formula1>
    </dataValidation>
    <dataValidation errorStyle="warning" imeMode="hiragana" allowBlank="1" showInputMessage="1" showErrorMessage="1" sqref="L225:U225" xr:uid="{CE83E12D-0A95-4323-81BF-A4D60BCCC1CD}"/>
    <dataValidation type="list" imeMode="halfAlpha" allowBlank="1" showInputMessage="1" showErrorMessage="1" error="リストから選択してください" sqref="K226" xr:uid="{C4128777-1EAE-447C-9C54-3AA4540E207F}">
      <formula1>"○,　"</formula1>
    </dataValidation>
    <dataValidation errorStyle="warning" imeMode="hiragana" allowBlank="1" showInputMessage="1" showErrorMessage="1" sqref="L226:U226" xr:uid="{14F3A87A-3758-4E67-8D72-B6DDE7BC31E1}"/>
    <dataValidation type="list" imeMode="halfAlpha" allowBlank="1" showInputMessage="1" showErrorMessage="1" error="リストから選択してください" sqref="K227" xr:uid="{91F62B2A-31A4-487C-84BD-38B1D64E8FBF}">
      <formula1>"○,　"</formula1>
    </dataValidation>
    <dataValidation errorStyle="warning" imeMode="hiragana" allowBlank="1" showInputMessage="1" showErrorMessage="1" sqref="L227:U227" xr:uid="{94C1315E-7F01-4156-AC69-71B99939C07A}"/>
    <dataValidation type="list" imeMode="halfAlpha" allowBlank="1" showInputMessage="1" showErrorMessage="1" error="リストから選択してください" sqref="K228" xr:uid="{1FFA7EE9-E012-407A-93C3-4E2709A1048E}">
      <formula1>"○,　"</formula1>
    </dataValidation>
    <dataValidation errorStyle="warning" imeMode="hiragana" allowBlank="1" showInputMessage="1" showErrorMessage="1" sqref="L228:U228" xr:uid="{9E710343-BDA3-40C6-9893-9BC4A3141606}"/>
    <dataValidation type="list" imeMode="halfAlpha" allowBlank="1" showInputMessage="1" showErrorMessage="1" error="リストから選択してください" sqref="K229" xr:uid="{D4B7ACB5-58C8-4EDF-91A4-652EB859D8E2}">
      <formula1>"○,　"</formula1>
    </dataValidation>
    <dataValidation errorStyle="warning" imeMode="hiragana" allowBlank="1" showInputMessage="1" showErrorMessage="1" sqref="L229:U229" xr:uid="{DCC34F5B-CE8C-450D-82D5-ED4263447235}"/>
    <dataValidation type="list" imeMode="halfAlpha" allowBlank="1" showInputMessage="1" showErrorMessage="1" error="リストから選択してください" sqref="K230" xr:uid="{35590F60-C224-47EE-97F1-08BBFECD0DFA}">
      <formula1>"○,　"</formula1>
    </dataValidation>
    <dataValidation errorStyle="warning" imeMode="hiragana" allowBlank="1" showInputMessage="1" showErrorMessage="1" sqref="L230:U230" xr:uid="{E055109A-465D-4E2D-A516-5101963E1CC7}"/>
    <dataValidation type="list" imeMode="halfAlpha" allowBlank="1" showInputMessage="1" showErrorMessage="1" error="リストから選択してください" sqref="K231" xr:uid="{3245909F-1C6B-46C3-84DD-C1B4363A1C7F}">
      <formula1>"○,　"</formula1>
    </dataValidation>
    <dataValidation errorStyle="warning" imeMode="hiragana" allowBlank="1" showInputMessage="1" showErrorMessage="1" sqref="L231:U231" xr:uid="{2286B024-576D-426D-8FF5-CC3ACB1DD480}"/>
    <dataValidation type="list" imeMode="halfAlpha" allowBlank="1" showInputMessage="1" showErrorMessage="1" error="リストから選択してください" sqref="K232" xr:uid="{EF37782F-61BD-42D7-BF5F-60F481BF0175}">
      <formula1>"○,　"</formula1>
    </dataValidation>
    <dataValidation errorStyle="warning" imeMode="hiragana" allowBlank="1" showInputMessage="1" showErrorMessage="1" sqref="L232:U232" xr:uid="{AE34D59C-7A94-405D-97CD-8EBCB3263D46}"/>
    <dataValidation type="list" imeMode="halfAlpha" allowBlank="1" showInputMessage="1" showErrorMessage="1" error="リストから選択してください" sqref="K233" xr:uid="{9F8E8FB0-3E51-49DE-9D38-8F3B337ADA6B}">
      <formula1>"○,　"</formula1>
    </dataValidation>
    <dataValidation errorStyle="warning" imeMode="hiragana" allowBlank="1" showInputMessage="1" showErrorMessage="1" sqref="L233:U233" xr:uid="{D9C3DB8E-F57A-4EBA-89F1-77BFCEFBC056}"/>
    <dataValidation type="list" imeMode="halfAlpha" allowBlank="1" showInputMessage="1" showErrorMessage="1" error="リストから選択してください" sqref="K237" xr:uid="{F782C8D6-26C9-4267-82E6-00B2292F40DF}">
      <formula1>"○,　"</formula1>
    </dataValidation>
    <dataValidation errorStyle="warning" imeMode="hiragana" allowBlank="1" showInputMessage="1" showErrorMessage="1" sqref="L237:U237" xr:uid="{A3920D8B-9DDB-4090-929C-C3052951FC23}"/>
    <dataValidation type="list" imeMode="halfAlpha" allowBlank="1" showInputMessage="1" showErrorMessage="1" error="リストから選択してください" sqref="K238" xr:uid="{682325DA-295E-4CA1-B077-8A6D330AC2EF}">
      <formula1>"○,　"</formula1>
    </dataValidation>
    <dataValidation errorStyle="warning" imeMode="hiragana" allowBlank="1" showInputMessage="1" showErrorMessage="1" sqref="L238:U238" xr:uid="{E93A326D-F9C9-457A-99BF-B9D86D1B5EB7}"/>
    <dataValidation type="list" imeMode="halfAlpha" allowBlank="1" showInputMessage="1" showErrorMessage="1" error="リストから選択してください" sqref="K239" xr:uid="{C4A595DA-F3B0-476C-AC56-B5297CD697F5}">
      <formula1>"○,　"</formula1>
    </dataValidation>
    <dataValidation errorStyle="warning" imeMode="hiragana" allowBlank="1" showInputMessage="1" showErrorMessage="1" sqref="L239:U239" xr:uid="{0A07861E-74BC-492E-A6F5-8C4ABDDD12ED}"/>
    <dataValidation type="list" imeMode="halfAlpha" allowBlank="1" showInputMessage="1" showErrorMessage="1" error="リストから選択してください" sqref="K240" xr:uid="{B683F581-1BFC-4CFB-BC49-AEEA9C354772}">
      <formula1>"○,　"</formula1>
    </dataValidation>
    <dataValidation errorStyle="warning" imeMode="hiragana" allowBlank="1" showInputMessage="1" showErrorMessage="1" sqref="L240:U240" xr:uid="{218E31B2-1A9C-4E8C-BB71-87215942A4EB}"/>
    <dataValidation type="list" imeMode="halfAlpha" allowBlank="1" showInputMessage="1" showErrorMessage="1" error="リストから選択してください" sqref="K241" xr:uid="{14B47F98-B92D-4550-9F45-BD91508E3B7C}">
      <formula1>"○,　"</formula1>
    </dataValidation>
    <dataValidation errorStyle="warning" imeMode="hiragana" allowBlank="1" showInputMessage="1" showErrorMessage="1" sqref="L241:U241" xr:uid="{1045ACB6-3BBF-4866-BFC0-8F6F722DDD25}"/>
    <dataValidation type="list" imeMode="halfAlpha" allowBlank="1" showInputMessage="1" showErrorMessage="1" error="リストから選択してください" sqref="K242" xr:uid="{3635BA4E-A9EB-43A8-80A0-BFA9C6F59B31}">
      <formula1>"○,　"</formula1>
    </dataValidation>
    <dataValidation errorStyle="warning" imeMode="hiragana" allowBlank="1" showInputMessage="1" showErrorMessage="1" sqref="L242:U242" xr:uid="{D2D27BB2-34D8-4A85-B5A7-FF37BE2C28D1}"/>
    <dataValidation type="list" imeMode="halfAlpha" allowBlank="1" showInputMessage="1" showErrorMessage="1" error="リストから選択してください" sqref="K243" xr:uid="{5DBC0697-A8F9-4B79-98C3-C9F0E57D8624}">
      <formula1>"○,　"</formula1>
    </dataValidation>
    <dataValidation errorStyle="warning" imeMode="hiragana" allowBlank="1" showInputMessage="1" showErrorMessage="1" sqref="L243:U243" xr:uid="{D413C894-43CC-4435-AE6F-DC57C3EDAAA8}"/>
    <dataValidation type="list" imeMode="halfAlpha" allowBlank="1" showInputMessage="1" showErrorMessage="1" error="リストから選択してください" sqref="K244" xr:uid="{804F8767-C724-4AA6-B193-B0D3CCDDBE7E}">
      <formula1>"○,　"</formula1>
    </dataValidation>
    <dataValidation errorStyle="warning" imeMode="hiragana" allowBlank="1" showInputMessage="1" showErrorMessage="1" sqref="L244:U244" xr:uid="{B200C575-562E-4E9A-9545-9F75C1020E30}"/>
    <dataValidation type="list" imeMode="halfAlpha" allowBlank="1" showInputMessage="1" showErrorMessage="1" error="リストから選択してください" sqref="K245" xr:uid="{3745B8D6-DF1E-4E0A-9504-07A9467C9BBD}">
      <formula1>"○,　"</formula1>
    </dataValidation>
    <dataValidation errorStyle="warning" imeMode="hiragana" allowBlank="1" showInputMessage="1" showErrorMessage="1" sqref="L245:U245" xr:uid="{9D1B66A4-61CB-4A30-874C-CEDF9C92108E}"/>
    <dataValidation type="list" imeMode="halfAlpha" allowBlank="1" showInputMessage="1" showErrorMessage="1" error="リストから選択してください" sqref="K246" xr:uid="{995D11B5-0DE9-4A50-8262-4ED72D165066}">
      <formula1>"○,　"</formula1>
    </dataValidation>
    <dataValidation errorStyle="warning" imeMode="hiragana" allowBlank="1" showInputMessage="1" showErrorMessage="1" sqref="L246:U246" xr:uid="{988E58D0-3089-432C-B5A5-54888BDBCBD7}"/>
    <dataValidation type="list" imeMode="halfAlpha" allowBlank="1" showInputMessage="1" showErrorMessage="1" error="リストから選択してください" sqref="K247" xr:uid="{01F329DD-24EC-45D5-8F5A-235C1DBCFEC5}">
      <formula1>"○,　"</formula1>
    </dataValidation>
    <dataValidation errorStyle="warning" imeMode="hiragana" allowBlank="1" showInputMessage="1" showErrorMessage="1" sqref="L247:U247" xr:uid="{3ECFF229-FED0-4BF5-907A-69BBC78EC479}"/>
    <dataValidation type="list" imeMode="halfAlpha" allowBlank="1" showInputMessage="1" showErrorMessage="1" error="リストから選択してください" sqref="K248" xr:uid="{48C7729B-3D9E-4DCA-803C-33B85F6A8032}">
      <formula1>"○,　"</formula1>
    </dataValidation>
    <dataValidation errorStyle="warning" imeMode="hiragana" allowBlank="1" showInputMessage="1" showErrorMessage="1" sqref="L248:U248" xr:uid="{1628D16B-420C-4C85-A991-FFEDFBB3F687}"/>
    <dataValidation type="list" imeMode="halfAlpha" allowBlank="1" showInputMessage="1" showErrorMessage="1" error="リストから選択してください" sqref="K249" xr:uid="{64F65B40-A2F6-4EAB-B67E-4C80636CF2E3}">
      <formula1>"○,　"</formula1>
    </dataValidation>
    <dataValidation errorStyle="warning" imeMode="hiragana" allowBlank="1" showInputMessage="1" showErrorMessage="1" sqref="L249:U249" xr:uid="{0DC25C5D-1FB8-4B5F-BB1E-ABD10DA1A0B4}"/>
    <dataValidation type="list" imeMode="halfAlpha" allowBlank="1" showInputMessage="1" showErrorMessage="1" error="リストから選択してください" sqref="K250" xr:uid="{E7DB284E-9C5C-453A-A79A-0C426653F1C4}">
      <formula1>"○,　"</formula1>
    </dataValidation>
    <dataValidation errorStyle="warning" imeMode="hiragana" allowBlank="1" showInputMessage="1" showErrorMessage="1" sqref="L250:U250" xr:uid="{69BDD207-B59F-4FA4-B03C-26A03B3DBA93}"/>
    <dataValidation type="list" imeMode="halfAlpha" allowBlank="1" showInputMessage="1" showErrorMessage="1" error="リストから選択してください" sqref="K251" xr:uid="{2179FB44-6956-4CC0-959B-0F5F2FA42DFB}">
      <formula1>"○,　"</formula1>
    </dataValidation>
    <dataValidation errorStyle="warning" imeMode="hiragana" allowBlank="1" showInputMessage="1" showErrorMessage="1" sqref="L251:U251" xr:uid="{3EDBC173-E6B2-439D-A4FC-FE0EB1E2EC01}"/>
    <dataValidation type="list" imeMode="halfAlpha" allowBlank="1" showInputMessage="1" showErrorMessage="1" error="リストから選択してください" sqref="K252" xr:uid="{56BC1730-0001-4553-8153-0DCA21277A95}">
      <formula1>"○,　"</formula1>
    </dataValidation>
    <dataValidation errorStyle="warning" imeMode="hiragana" allowBlank="1" showInputMessage="1" showErrorMessage="1" sqref="L252:U252" xr:uid="{87D53603-61EB-451C-995F-6E47230C9D1E}"/>
    <dataValidation type="list" imeMode="halfAlpha" allowBlank="1" showInputMessage="1" showErrorMessage="1" error="リストから選択してください" sqref="K253" xr:uid="{3B1B0CE5-EF0C-4A44-8C18-0194BB6819A8}">
      <formula1>"○,　"</formula1>
    </dataValidation>
    <dataValidation errorStyle="warning" imeMode="hiragana" allowBlank="1" showInputMessage="1" showErrorMessage="1" sqref="L253:U253" xr:uid="{724482BB-0A6B-4045-BF4F-EAB01D7E83C7}"/>
    <dataValidation type="list" imeMode="halfAlpha" allowBlank="1" showInputMessage="1" showErrorMessage="1" error="リストから選択してください" sqref="K254" xr:uid="{F2DBFC68-8559-464C-9C08-40ABD1126E68}">
      <formula1>"○,　"</formula1>
    </dataValidation>
    <dataValidation errorStyle="warning" imeMode="hiragana" allowBlank="1" showInputMessage="1" showErrorMessage="1" sqref="L254:U254" xr:uid="{37048AFB-0CD8-4C44-8F5D-D10B710D8DA0}"/>
    <dataValidation type="list" imeMode="halfAlpha" allowBlank="1" showInputMessage="1" showErrorMessage="1" error="リストから選択してください" sqref="K255" xr:uid="{939AF40B-9F9C-4863-8AC0-2776DE24BF1A}">
      <formula1>"○,　"</formula1>
    </dataValidation>
    <dataValidation errorStyle="warning" imeMode="hiragana" allowBlank="1" showInputMessage="1" showErrorMessage="1" sqref="L255:U255" xr:uid="{69C9B74D-6931-4272-99F1-D20296676110}"/>
    <dataValidation type="list" imeMode="halfAlpha" allowBlank="1" showInputMessage="1" showErrorMessage="1" error="リストから選択してください" sqref="K256" xr:uid="{A071B480-4C5A-419D-B88C-EDC719DC4D72}">
      <formula1>"○,　"</formula1>
    </dataValidation>
    <dataValidation errorStyle="warning" imeMode="hiragana" allowBlank="1" showInputMessage="1" showErrorMessage="1" sqref="L256:U256" xr:uid="{0BBE02AC-B06F-41A7-97E3-6C4A810877EC}"/>
    <dataValidation type="list" imeMode="halfAlpha" allowBlank="1" showInputMessage="1" showErrorMessage="1" error="リストから選択してください" sqref="K257" xr:uid="{F0D86CF6-13C6-415F-A170-5BDE08E0EF06}">
      <formula1>"○,　"</formula1>
    </dataValidation>
    <dataValidation errorStyle="warning" imeMode="hiragana" allowBlank="1" showInputMessage="1" showErrorMessage="1" sqref="L257:U257" xr:uid="{A941B3F6-3F2D-43DF-99AF-F5B06B887B3F}"/>
    <dataValidation type="list" imeMode="halfAlpha" allowBlank="1" showInputMessage="1" showErrorMessage="1" error="リストから選択してください" sqref="K258" xr:uid="{9BD14882-7FF6-4692-AAC9-AE283A9A2901}">
      <formula1>"○,　"</formula1>
    </dataValidation>
    <dataValidation errorStyle="warning" imeMode="hiragana" allowBlank="1" showInputMessage="1" showErrorMessage="1" sqref="L258:U258" xr:uid="{F088CD68-C98A-4F9E-B07D-BAE7834D677C}"/>
    <dataValidation type="list" imeMode="halfAlpha" allowBlank="1" showInputMessage="1" showErrorMessage="1" error="リストから選択してください" sqref="K259" xr:uid="{E433E08B-115A-4D0C-B057-AB10EE7C7D8D}">
      <formula1>"○,　"</formula1>
    </dataValidation>
    <dataValidation errorStyle="warning" imeMode="hiragana" allowBlank="1" showInputMessage="1" showErrorMessage="1" sqref="L259:U259" xr:uid="{D755C5ED-F9EB-4D0F-AB6E-BAD07C679601}"/>
    <dataValidation type="list" imeMode="halfAlpha" allowBlank="1" showInputMessage="1" showErrorMessage="1" error="リストから選択してください" sqref="K260" xr:uid="{2BCA4CFF-2DC5-46AF-B321-A7C71071F7DB}">
      <formula1>"○,　"</formula1>
    </dataValidation>
    <dataValidation errorStyle="warning" imeMode="hiragana" allowBlank="1" showInputMessage="1" showErrorMessage="1" sqref="L260:U260" xr:uid="{DE224BE9-CC5F-4CC7-A793-AE180B6D215E}"/>
    <dataValidation type="list" imeMode="halfAlpha" allowBlank="1" showInputMessage="1" showErrorMessage="1" error="リストから選択してください" sqref="K261" xr:uid="{937D5059-4A67-4553-AB84-85269E0EF835}">
      <formula1>"○,　"</formula1>
    </dataValidation>
    <dataValidation errorStyle="warning" imeMode="hiragana" allowBlank="1" showInputMessage="1" showErrorMessage="1" sqref="L261:U261" xr:uid="{D6781302-8EC6-4C7A-B6DD-1AAD54D3EBD7}"/>
    <dataValidation type="list" imeMode="halfAlpha" allowBlank="1" showInputMessage="1" showErrorMessage="1" error="リストから選択してください" sqref="K262" xr:uid="{E5DED430-7EE1-4984-8DDD-11168808FE60}">
      <formula1>"○,　"</formula1>
    </dataValidation>
    <dataValidation errorStyle="warning" imeMode="hiragana" allowBlank="1" showInputMessage="1" showErrorMessage="1" sqref="L262:U262" xr:uid="{25F338CE-CFAE-429B-A1AB-5180D8B48492}"/>
    <dataValidation type="list" imeMode="halfAlpha" allowBlank="1" showInputMessage="1" showErrorMessage="1" error="リストから選択してください" sqref="K263" xr:uid="{2D253EC3-474C-474E-9CE5-3C47DDA23123}">
      <formula1>"○,　"</formula1>
    </dataValidation>
    <dataValidation errorStyle="warning" imeMode="hiragana" allowBlank="1" showInputMessage="1" showErrorMessage="1" sqref="L263:U263" xr:uid="{6C47D0A3-F9CA-4384-9AFA-F5B8BA510B3F}"/>
    <dataValidation type="list" imeMode="halfAlpha" allowBlank="1" showInputMessage="1" showErrorMessage="1" error="リストから選択してください" sqref="K264" xr:uid="{5BAE03F1-969F-4A24-9D11-0E036463EEA4}">
      <formula1>"○,　"</formula1>
    </dataValidation>
    <dataValidation errorStyle="warning" imeMode="hiragana" allowBlank="1" showInputMessage="1" showErrorMessage="1" sqref="L264:U264" xr:uid="{24A9BBBF-748E-4A5D-AD5C-7D89C14BBF65}"/>
    <dataValidation type="list" imeMode="halfAlpha" allowBlank="1" showInputMessage="1" showErrorMessage="1" error="リストから選択してください" sqref="K265" xr:uid="{645E916D-AB89-4E95-97A8-7106EFF80862}">
      <formula1>"○,　"</formula1>
    </dataValidation>
    <dataValidation errorStyle="warning" imeMode="hiragana" allowBlank="1" showInputMessage="1" showErrorMessage="1" sqref="L265:U265" xr:uid="{EBDDC29C-4EB5-444D-BD6D-9649D9BE91A0}"/>
    <dataValidation type="list" imeMode="halfAlpha" allowBlank="1" showInputMessage="1" showErrorMessage="1" error="リストから選択してください" sqref="K269" xr:uid="{888F5327-3D6B-40D4-9598-D500BB686D9A}">
      <formula1>"○,　"</formula1>
    </dataValidation>
    <dataValidation errorStyle="warning" imeMode="hiragana" allowBlank="1" showInputMessage="1" showErrorMessage="1" sqref="L269:U269" xr:uid="{F4E92E37-DF8B-4C1E-B211-AE5BBBA8185B}"/>
    <dataValidation type="list" imeMode="halfAlpha" allowBlank="1" showInputMessage="1" showErrorMessage="1" error="リストから選択してください" sqref="K270" xr:uid="{3EC8FCE9-2B13-456F-8364-6C835DAFFD78}">
      <formula1>"○,　"</formula1>
    </dataValidation>
    <dataValidation errorStyle="warning" imeMode="hiragana" allowBlank="1" showInputMessage="1" showErrorMessage="1" sqref="L270:U270" xr:uid="{FCC9EA6F-75DE-4328-AFFE-DB193AFA16FB}"/>
    <dataValidation type="list" imeMode="halfAlpha" allowBlank="1" showInputMessage="1" showErrorMessage="1" error="リストから選択してください" sqref="K271" xr:uid="{89BC3A73-121F-4984-99CA-AEA38C173F38}">
      <formula1>"○,　"</formula1>
    </dataValidation>
    <dataValidation errorStyle="warning" imeMode="hiragana" allowBlank="1" showInputMessage="1" showErrorMessage="1" sqref="L271:U271" xr:uid="{0D2931CF-6E13-4BE4-A4C8-7E26301B16AB}"/>
    <dataValidation type="list" imeMode="halfAlpha" allowBlank="1" showInputMessage="1" showErrorMessage="1" error="リストから選択してください" sqref="K272" xr:uid="{737D9E52-2465-4BC5-BA03-B2613C903D36}">
      <formula1>"○,　"</formula1>
    </dataValidation>
    <dataValidation errorStyle="warning" imeMode="hiragana" allowBlank="1" showInputMessage="1" showErrorMessage="1" sqref="L272:U272" xr:uid="{8FBA07B6-2ED2-4DA0-83E0-778932FF1F09}"/>
    <dataValidation type="list" imeMode="halfAlpha" allowBlank="1" showInputMessage="1" showErrorMessage="1" error="リストから選択してください" sqref="K273" xr:uid="{902526C0-276B-4032-B3F3-9425D50FA80E}">
      <formula1>"○,　"</formula1>
    </dataValidation>
    <dataValidation errorStyle="warning" imeMode="hiragana" allowBlank="1" showInputMessage="1" showErrorMessage="1" sqref="L273:U273" xr:uid="{1DBD1B6D-DDBB-4CF7-8F8B-E74D8DB2723A}"/>
    <dataValidation type="list" imeMode="halfAlpha" allowBlank="1" showInputMessage="1" showErrorMessage="1" error="リストから選択してください" sqref="K274" xr:uid="{0D0D0682-2B20-4FA8-B03F-424B6708B109}">
      <formula1>"○,　"</formula1>
    </dataValidation>
    <dataValidation errorStyle="warning" imeMode="hiragana" allowBlank="1" showInputMessage="1" showErrorMessage="1" sqref="L274:U274" xr:uid="{95BE40AF-B482-415B-8CE5-858C8055FC53}"/>
    <dataValidation type="list" imeMode="halfAlpha" allowBlank="1" showInputMessage="1" showErrorMessage="1" error="リストから選択してください" sqref="K275" xr:uid="{C4A699FF-C2AB-4A34-B739-2AA3B0B83BF3}">
      <formula1>"○,　"</formula1>
    </dataValidation>
    <dataValidation errorStyle="warning" imeMode="hiragana" allowBlank="1" showInputMessage="1" showErrorMessage="1" sqref="L275:U275" xr:uid="{805B4521-3083-4806-8469-7CFEFD5AEECE}"/>
    <dataValidation type="list" imeMode="halfAlpha" allowBlank="1" showInputMessage="1" showErrorMessage="1" error="リストから選択してください" sqref="K276" xr:uid="{7A72CDBF-73EE-4E78-BED3-A3DEFFB8ECE7}">
      <formula1>"○,　"</formula1>
    </dataValidation>
    <dataValidation errorStyle="warning" imeMode="hiragana" allowBlank="1" showInputMessage="1" showErrorMessage="1" sqref="L276:U276" xr:uid="{442E2DE3-7F39-48A6-95E0-BE14B6B85D9C}"/>
    <dataValidation type="list" imeMode="halfAlpha" allowBlank="1" showInputMessage="1" showErrorMessage="1" error="リストから選択してください" sqref="K277" xr:uid="{8BA52E98-A271-4BD7-901E-F87979708F51}">
      <formula1>"○,　"</formula1>
    </dataValidation>
    <dataValidation errorStyle="warning" imeMode="hiragana" allowBlank="1" showInputMessage="1" showErrorMessage="1" sqref="L277:U277" xr:uid="{87585AF4-19E0-4C44-AF4E-68A107A1070D}"/>
    <dataValidation type="list" imeMode="halfAlpha" allowBlank="1" showInputMessage="1" showErrorMessage="1" error="リストから選択してください" sqref="K278" xr:uid="{6C64DA61-B9D2-4907-A7D9-62CA868FD8D0}">
      <formula1>"○,　"</formula1>
    </dataValidation>
    <dataValidation errorStyle="warning" imeMode="hiragana" allowBlank="1" showInputMessage="1" showErrorMessage="1" sqref="L278:U278" xr:uid="{DCAA89CA-FF2A-4EEF-ABA0-B37880FAABE5}"/>
    <dataValidation type="list" imeMode="halfAlpha" allowBlank="1" showInputMessage="1" showErrorMessage="1" error="リストから選択してください" sqref="K279" xr:uid="{4171ADA7-C8C6-4D77-AC3F-5197EB95E870}">
      <formula1>"○,　"</formula1>
    </dataValidation>
    <dataValidation errorStyle="warning" imeMode="hiragana" allowBlank="1" showInputMessage="1" showErrorMessage="1" sqref="L279:U279" xr:uid="{2FA037DC-C97C-47FF-9D01-684764341CF9}"/>
    <dataValidation type="list" imeMode="halfAlpha" allowBlank="1" showInputMessage="1" showErrorMessage="1" error="リストから選択してください" sqref="K280" xr:uid="{97466FD6-1775-4C5B-A049-A808C9FDC1F0}">
      <formula1>"○,　"</formula1>
    </dataValidation>
    <dataValidation errorStyle="warning" imeMode="hiragana" allowBlank="1" showInputMessage="1" showErrorMessage="1" sqref="L280:U280" xr:uid="{ADA1A1B1-C890-4167-8919-6F431A042D33}"/>
    <dataValidation type="list" imeMode="halfAlpha" allowBlank="1" showInputMessage="1" showErrorMessage="1" error="リストから選択してください" sqref="K281" xr:uid="{3EF1F869-8833-4CFB-BBE0-AB0057366245}">
      <formula1>"○,　"</formula1>
    </dataValidation>
    <dataValidation errorStyle="warning" imeMode="hiragana" allowBlank="1" showInputMessage="1" showErrorMessage="1" sqref="L281:U281" xr:uid="{69B0EB10-9FEC-4B4B-8653-C49213E9A517}"/>
    <dataValidation type="list" imeMode="halfAlpha" allowBlank="1" showInputMessage="1" showErrorMessage="1" error="リストから選択してください" sqref="K282" xr:uid="{EFEE287B-5FFA-437E-A88D-55F0454423FC}">
      <formula1>"○,　"</formula1>
    </dataValidation>
    <dataValidation errorStyle="warning" imeMode="hiragana" allowBlank="1" showInputMessage="1" showErrorMessage="1" sqref="L282:U282" xr:uid="{4102C8E2-56DE-4EDF-AD98-E44FBDD97382}"/>
    <dataValidation type="list" imeMode="halfAlpha" allowBlank="1" showInputMessage="1" showErrorMessage="1" error="リストから選択してください" sqref="K283" xr:uid="{21A63412-957E-43E0-9AA4-3C75CE4351AE}">
      <formula1>"○,　"</formula1>
    </dataValidation>
    <dataValidation errorStyle="warning" imeMode="hiragana" allowBlank="1" showInputMessage="1" showErrorMessage="1" sqref="L283:U283" xr:uid="{271276E5-C882-4461-834F-6E5AC64D99D7}"/>
    <dataValidation type="list" imeMode="halfAlpha" allowBlank="1" showInputMessage="1" showErrorMessage="1" error="リストから選択してください" sqref="K287" xr:uid="{C1623D3C-8C91-435C-B5A8-D664B32CB584}">
      <formula1>"○,　"</formula1>
    </dataValidation>
    <dataValidation errorStyle="warning" imeMode="hiragana" allowBlank="1" showInputMessage="1" showErrorMessage="1" sqref="L287:U287" xr:uid="{5DF3B7E6-6D24-448D-A70E-8751FC4A40A4}"/>
    <dataValidation type="list" imeMode="halfAlpha" allowBlank="1" showInputMessage="1" showErrorMessage="1" error="リストから選択してください" sqref="K288" xr:uid="{9AB584E5-7F96-452C-948A-06799A0A2F89}">
      <formula1>"○,　"</formula1>
    </dataValidation>
    <dataValidation errorStyle="warning" imeMode="hiragana" allowBlank="1" showInputMessage="1" showErrorMessage="1" sqref="L288:U288" xr:uid="{AFFED582-FC9B-410E-A807-1A1FFC8D5797}"/>
  </dataValidations>
  <pageMargins left="0.19685039370078741" right="0.19685039370078741" top="0.39370078740157483" bottom="0.19685039370078741" header="0.19685039370078741" footer="0.19685039370078741"/>
  <pageSetup paperSize="9" scale="69" fitToHeight="0" orientation="portrait" r:id="rId1"/>
  <headerFooter>
    <oddHeader>&amp;R&amp;8&amp;P/&amp;N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17FDF-12C2-40FC-896F-FA49820D26DE}">
  <sheetPr codeName="Sheet1"/>
  <dimension ref="A1:B6"/>
  <sheetViews>
    <sheetView zoomScaleNormal="100" workbookViewId="0"/>
  </sheetViews>
  <sheetFormatPr defaultRowHeight="13.5" x14ac:dyDescent="0.15"/>
  <cols>
    <col min="1" max="1" width="34" style="71" customWidth="1"/>
    <col min="2" max="21" width="3.875" style="71" customWidth="1"/>
    <col min="22" max="22" width="3.125" style="71" customWidth="1"/>
    <col min="23" max="26" width="3.5" style="71" customWidth="1"/>
    <col min="27" max="28" width="3.75" style="71" customWidth="1"/>
    <col min="29" max="16384" width="9" style="71"/>
  </cols>
  <sheetData>
    <row r="1" spans="1:2" x14ac:dyDescent="0.15">
      <c r="A1" s="47" t="s">
        <v>30</v>
      </c>
      <c r="B1" s="47"/>
    </row>
    <row r="2" spans="1:2" x14ac:dyDescent="0.15">
      <c r="A2" s="71" t="str">
        <f>"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"</f>
        <v>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</v>
      </c>
    </row>
    <row r="3" spans="1:2" x14ac:dyDescent="0.15">
      <c r="A3" s="71" t="str">
        <f>"@神奈川県@和歌山県@鹿児島県@"</f>
        <v>@神奈川県@和歌山県@鹿児島県@</v>
      </c>
    </row>
    <row r="5" spans="1:2" x14ac:dyDescent="0.15">
      <c r="A5" s="71" t="s">
        <v>134</v>
      </c>
    </row>
    <row r="6" spans="1:2" x14ac:dyDescent="0.15">
      <c r="A6" s="71" t="s">
        <v>135</v>
      </c>
    </row>
  </sheetData>
  <sheetProtection algorithmName="SHA-512" hashValue="dyJ4OJjCm1dV6iKKPUT99eHNKt6RqlRMGd82KM/kb0jk5RCX+bIRfQqa2hSqZO2QYGaXcXzSkhDi6DjLtqOZmg==" saltValue="t5z8B/5OtjXMPsswknfNrw==" spinCount="100000" sheet="1" objects="1" scenarios="1"/>
  <phoneticPr fontId="5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入力シート</vt:lpstr>
      <vt:lpstr>settings</vt:lpstr>
      <vt:lpstr>入力シート!Print_Titles</vt:lpstr>
      <vt:lpstr>希望</vt:lpstr>
      <vt:lpstr>都道府県3</vt:lpstr>
      <vt:lpstr>都道府県4</vt:lpstr>
      <vt:lpstr>日付例</vt:lpstr>
      <vt:lpstr>日付例_s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2020-07-21T03:59:28Z</cp:lastPrinted>
  <dcterms:created xsi:type="dcterms:W3CDTF">2018-07-20T07:50:20Z</dcterms:created>
  <dcterms:modified xsi:type="dcterms:W3CDTF">2018-07-20T07:50:20Z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738c4342-b737-43ba-94be-0f6db763ea0f</vt:lpwstr>
  </property>
</Properties>
</file>