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dev\git\bid_entry\07申請書\doc\ver8\reg_common\記入例\"/>
    </mc:Choice>
  </mc:AlternateContent>
  <xr:revisionPtr revIDLastSave="0" documentId="13_ncr:1_{BEDA6AEC-3108-4057-AF97-6F6A013A2EFA}" xr6:coauthVersionLast="47" xr6:coauthVersionMax="47" xr10:uidLastSave="{00000000-0000-0000-0000-000000000000}"/>
  <workbookProtection workbookAlgorithmName="SHA-512" workbookHashValue="/t53Qlflq2R75vDkbXYB3ao8Moli0E2BXNMnm2i4lyq8pRJTUSqeFqYc/55Y5ycU3aHxvhuRXAYpYTBiw51a2g==" workbookSaltValue="uS1hf1w/sWI0Jft2F7gQSA==" workbookSpinCount="100000" lockStructure="1"/>
  <bookViews>
    <workbookView xWindow="1560" yWindow="960" windowWidth="21825" windowHeight="15240" xr2:uid="{00000000-000D-0000-FFFF-FFFF00000000}"/>
  </bookViews>
  <sheets>
    <sheet name="入力シート" sheetId="7" r:id="rId1"/>
    <sheet name="settings" sheetId="8" state="hidden" r:id="rId2"/>
  </sheets>
  <definedNames>
    <definedName name="_xlnm.Print_Titles" localSheetId="0">入力シート!$1:$1</definedName>
    <definedName name="希望">入力シート!$A$204</definedName>
    <definedName name="都道府県3">settings!$A$2</definedName>
    <definedName name="都道府県4">settings!$A$3</definedName>
    <definedName name="日付例">settings!$A$5</definedName>
    <definedName name="日付例_s">settings!$A$6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4" i="7" l="1"/>
  <c r="A288" i="7"/>
  <c r="A283" i="7"/>
  <c r="A265" i="7"/>
  <c r="A233" i="7"/>
  <c r="A161" i="7"/>
  <c r="A159" i="7"/>
  <c r="A157" i="7"/>
  <c r="A153" i="7"/>
  <c r="A151" i="7"/>
  <c r="A149" i="7"/>
  <c r="A120" i="7"/>
  <c r="A118" i="7"/>
  <c r="A87" i="7"/>
  <c r="A85" i="7"/>
  <c r="A83" i="7"/>
  <c r="A81" i="7"/>
  <c r="A79" i="7"/>
  <c r="A77" i="7"/>
  <c r="A75" i="7"/>
  <c r="A73" i="7"/>
  <c r="A71" i="7"/>
  <c r="A69" i="7"/>
  <c r="A63" i="7"/>
  <c r="A40" i="7"/>
  <c r="A36" i="7"/>
  <c r="A34" i="7"/>
  <c r="A32" i="7"/>
  <c r="A30" i="7"/>
  <c r="A28" i="7"/>
  <c r="A26" i="7"/>
  <c r="A24" i="7"/>
  <c r="A22" i="7"/>
  <c r="A20" i="7"/>
  <c r="I183" i="7" l="1"/>
  <c r="E191" i="7" l="1"/>
  <c r="D171" i="7" l="1"/>
  <c r="D173" i="7" s="1"/>
  <c r="D175" i="7" s="1"/>
  <c r="D177" i="7" s="1"/>
  <c r="D179" i="7" s="1"/>
  <c r="D186" i="7" s="1"/>
  <c r="D188" i="7" s="1"/>
  <c r="D190" i="7" s="1"/>
  <c r="J174" i="7" l="1"/>
  <c r="J170" i="7"/>
  <c r="D288" i="7"/>
  <c r="D270" i="7"/>
  <c r="D271" i="7" s="1"/>
  <c r="D272" i="7" s="1"/>
  <c r="D273" i="7" s="1"/>
  <c r="D274" i="7" s="1"/>
  <c r="D275" i="7" s="1"/>
  <c r="D276" i="7" s="1"/>
  <c r="D277" i="7" s="1"/>
  <c r="D278" i="7" s="1"/>
  <c r="D279" i="7" s="1"/>
  <c r="D280" i="7" s="1"/>
  <c r="D281" i="7" s="1"/>
  <c r="D282" i="7" s="1"/>
  <c r="D283" i="7" s="1"/>
  <c r="D238" i="7"/>
  <c r="D239" i="7" s="1"/>
  <c r="D240" i="7" s="1"/>
  <c r="D241" i="7" s="1"/>
  <c r="D242" i="7" s="1"/>
  <c r="D243" i="7" s="1"/>
  <c r="D244" i="7" s="1"/>
  <c r="D245" i="7" s="1"/>
  <c r="D246" i="7" s="1"/>
  <c r="D247" i="7" s="1"/>
  <c r="D248" i="7" s="1"/>
  <c r="D249" i="7" s="1"/>
  <c r="D250" i="7" s="1"/>
  <c r="D251" i="7" s="1"/>
  <c r="D252" i="7" s="1"/>
  <c r="D253" i="7" s="1"/>
  <c r="D254" i="7" s="1"/>
  <c r="D255" i="7" s="1"/>
  <c r="D256" i="7" s="1"/>
  <c r="D257" i="7" s="1"/>
  <c r="D258" i="7" s="1"/>
  <c r="D259" i="7" s="1"/>
  <c r="D260" i="7" s="1"/>
  <c r="D261" i="7" s="1"/>
  <c r="D262" i="7" s="1"/>
  <c r="D263" i="7" s="1"/>
  <c r="D264" i="7" s="1"/>
  <c r="D265" i="7" s="1"/>
  <c r="D206" i="7"/>
  <c r="D207" i="7" s="1"/>
  <c r="D208" i="7" s="1"/>
  <c r="D209" i="7" s="1"/>
  <c r="D210" i="7" s="1"/>
  <c r="D211" i="7" s="1"/>
  <c r="D212" i="7" s="1"/>
  <c r="D213" i="7" s="1"/>
  <c r="D214" i="7" s="1"/>
  <c r="D215" i="7" s="1"/>
  <c r="D216" i="7" s="1"/>
  <c r="D217" i="7" s="1"/>
  <c r="D218" i="7" s="1"/>
  <c r="D219" i="7" s="1"/>
  <c r="D220" i="7" s="1"/>
  <c r="D221" i="7" s="1"/>
  <c r="D222" i="7" s="1"/>
  <c r="D223" i="7" s="1"/>
  <c r="D224" i="7" s="1"/>
  <c r="D225" i="7" s="1"/>
  <c r="D226" i="7" s="1"/>
  <c r="D227" i="7" s="1"/>
  <c r="D228" i="7" s="1"/>
  <c r="D229" i="7" s="1"/>
  <c r="D230" i="7" s="1"/>
  <c r="D231" i="7" s="1"/>
  <c r="D232" i="7" s="1"/>
  <c r="D233" i="7" s="1"/>
  <c r="I195" i="7" l="1"/>
  <c r="A3" i="8" l="1"/>
  <c r="A2" i="8"/>
  <c r="D69" i="7" l="1"/>
  <c r="D71" i="7" s="1"/>
  <c r="D73" i="7" s="1"/>
  <c r="D75" i="7" s="1"/>
  <c r="D77" i="7" s="1"/>
  <c r="D79" i="7" s="1"/>
  <c r="D81" i="7" s="1"/>
  <c r="D83" i="7" s="1"/>
  <c r="D85" i="7" s="1"/>
  <c r="D87" i="7" s="1"/>
</calcChain>
</file>

<file path=xl/sharedStrings.xml><?xml version="1.0" encoding="utf-8"?>
<sst xmlns="http://schemas.openxmlformats.org/spreadsheetml/2006/main" count="229" uniqueCount="152">
  <si>
    <t>郵便番号</t>
    <rPh sb="0" eb="4">
      <t>ユウビンバンゴウ</t>
    </rPh>
    <phoneticPr fontId="6"/>
  </si>
  <si>
    <t>所在地</t>
    <rPh sb="0" eb="3">
      <t>ショザイチ</t>
    </rPh>
    <phoneticPr fontId="6"/>
  </si>
  <si>
    <t>商号又は名称カナ</t>
    <rPh sb="0" eb="2">
      <t>ショウゴウ</t>
    </rPh>
    <rPh sb="2" eb="3">
      <t>マタ</t>
    </rPh>
    <rPh sb="4" eb="6">
      <t>メイショウ</t>
    </rPh>
    <phoneticPr fontId="6"/>
  </si>
  <si>
    <t>商号又は名称</t>
    <rPh sb="0" eb="2">
      <t>ショウゴウ</t>
    </rPh>
    <rPh sb="2" eb="3">
      <t>マタ</t>
    </rPh>
    <rPh sb="4" eb="6">
      <t>メイショウ</t>
    </rPh>
    <phoneticPr fontId="6"/>
  </si>
  <si>
    <t>代表者氏名カナ</t>
    <rPh sb="0" eb="3">
      <t>ダイヒョウシャ</t>
    </rPh>
    <rPh sb="3" eb="5">
      <t>シメイ</t>
    </rPh>
    <phoneticPr fontId="6"/>
  </si>
  <si>
    <t>代表者氏名</t>
    <rPh sb="0" eb="3">
      <t>ダイヒョウシャ</t>
    </rPh>
    <rPh sb="3" eb="5">
      <t>シメイ</t>
    </rPh>
    <phoneticPr fontId="6"/>
  </si>
  <si>
    <t>電話番号</t>
    <rPh sb="0" eb="2">
      <t>デンワ</t>
    </rPh>
    <rPh sb="2" eb="4">
      <t>バンゴウ</t>
    </rPh>
    <phoneticPr fontId="6"/>
  </si>
  <si>
    <t>ＦＡＸ番号</t>
    <rPh sb="3" eb="5">
      <t>バンゴウ</t>
    </rPh>
    <phoneticPr fontId="6"/>
  </si>
  <si>
    <t>担当者部署</t>
    <rPh sb="0" eb="3">
      <t>タントウシャ</t>
    </rPh>
    <rPh sb="3" eb="5">
      <t>ブショ</t>
    </rPh>
    <phoneticPr fontId="6"/>
  </si>
  <si>
    <t>E-mailアドレス</t>
    <phoneticPr fontId="6"/>
  </si>
  <si>
    <t>全角カタカナで入力してください。姓と名は１文字分空けてください。</t>
    <phoneticPr fontId="5"/>
  </si>
  <si>
    <t>姓と名は１文字分空けてください。</t>
    <phoneticPr fontId="5"/>
  </si>
  <si>
    <t>保有していない場合は、入力する必要はありません。</t>
    <rPh sb="0" eb="2">
      <t>ホユウ</t>
    </rPh>
    <rPh sb="7" eb="9">
      <t>バアイ</t>
    </rPh>
    <rPh sb="11" eb="13">
      <t>ニュウリョク</t>
    </rPh>
    <rPh sb="15" eb="17">
      <t>ヒツヨウ</t>
    </rPh>
    <phoneticPr fontId="5"/>
  </si>
  <si>
    <t>担当者氏名</t>
    <rPh sb="0" eb="3">
      <t>タントウシャ</t>
    </rPh>
    <rPh sb="3" eb="5">
      <t>シメイ</t>
    </rPh>
    <phoneticPr fontId="6"/>
  </si>
  <si>
    <t>担当者氏名カナ</t>
    <rPh sb="0" eb="3">
      <t>タントウシャ</t>
    </rPh>
    <rPh sb="3" eb="5">
      <t>シメイ</t>
    </rPh>
    <phoneticPr fontId="6"/>
  </si>
  <si>
    <t>代表者役職</t>
    <rPh sb="0" eb="3">
      <t>ダイヒョウシャ</t>
    </rPh>
    <rPh sb="3" eb="5">
      <t>ヤクショク</t>
    </rPh>
    <phoneticPr fontId="6"/>
  </si>
  <si>
    <t>正式名称で入力してください。個人の場合は「代表者」と入力してください。</t>
    <rPh sb="5" eb="7">
      <t>ニュウリョク</t>
    </rPh>
    <rPh sb="26" eb="28">
      <t>ニュウリョク</t>
    </rPh>
    <phoneticPr fontId="5"/>
  </si>
  <si>
    <t xml:space="preserve"> エクセルの計算方法は「自動」に設定してください。</t>
    <rPh sb="6" eb="8">
      <t>ケイサン</t>
    </rPh>
    <rPh sb="8" eb="10">
      <t>ホウホウ</t>
    </rPh>
    <rPh sb="12" eb="14">
      <t>ジドウ</t>
    </rPh>
    <rPh sb="16" eb="18">
      <t>セッテイ</t>
    </rPh>
    <phoneticPr fontId="5"/>
  </si>
  <si>
    <t xml:space="preserve"> 行の追加、削除、シートの変更などはできません。</t>
    <rPh sb="1" eb="2">
      <t>ギョウ</t>
    </rPh>
    <rPh sb="3" eb="5">
      <t>ツイカ</t>
    </rPh>
    <rPh sb="6" eb="8">
      <t>サクジョ</t>
    </rPh>
    <rPh sb="13" eb="15">
      <t>ヘンコウ</t>
    </rPh>
    <phoneticPr fontId="5"/>
  </si>
  <si>
    <t>都道府県から入力してください。</t>
    <phoneticPr fontId="5"/>
  </si>
  <si>
    <t>都道府県から入力してください。</t>
    <rPh sb="0" eb="4">
      <t>トドウフケン</t>
    </rPh>
    <rPh sb="6" eb="8">
      <t>ニュウリョク</t>
    </rPh>
    <phoneticPr fontId="5"/>
  </si>
  <si>
    <t>C.担当者情報</t>
    <rPh sb="2" eb="5">
      <t>タントウシャ</t>
    </rPh>
    <rPh sb="5" eb="7">
      <t>ジョウホウ</t>
    </rPh>
    <phoneticPr fontId="5"/>
  </si>
  <si>
    <t>A.主たる営業所(本社)情報</t>
    <rPh sb="2" eb="3">
      <t>シュ</t>
    </rPh>
    <rPh sb="5" eb="8">
      <t>エイギョウショ</t>
    </rPh>
    <rPh sb="9" eb="11">
      <t>ホンシャ</t>
    </rPh>
    <rPh sb="12" eb="14">
      <t>ジョウホウ</t>
    </rPh>
    <phoneticPr fontId="5"/>
  </si>
  <si>
    <t>B.契約する営業所情報</t>
    <rPh sb="2" eb="4">
      <t>ケイヤク</t>
    </rPh>
    <rPh sb="6" eb="9">
      <t>エイギョウショ</t>
    </rPh>
    <rPh sb="9" eb="11">
      <t>ジョウホウ</t>
    </rPh>
    <phoneticPr fontId="5"/>
  </si>
  <si>
    <t>部署がない場合は「本社」又は「本店」と入力し、個人の場合は「本店」と入力してください。</t>
    <rPh sb="0" eb="2">
      <t>ブショ</t>
    </rPh>
    <rPh sb="5" eb="7">
      <t>バアイ</t>
    </rPh>
    <rPh sb="9" eb="11">
      <t>ホンシャ</t>
    </rPh>
    <rPh sb="12" eb="13">
      <t>マタ</t>
    </rPh>
    <rPh sb="15" eb="17">
      <t>ホンテン</t>
    </rPh>
    <rPh sb="19" eb="21">
      <t>ニュウリョク</t>
    </rPh>
    <rPh sb="23" eb="25">
      <t>コジン</t>
    </rPh>
    <rPh sb="26" eb="28">
      <t>バアイ</t>
    </rPh>
    <rPh sb="30" eb="32">
      <t>ホンテン</t>
    </rPh>
    <rPh sb="34" eb="36">
      <t>ニュウリョク</t>
    </rPh>
    <phoneticPr fontId="5"/>
  </si>
  <si>
    <t>D.行政書士情報</t>
    <rPh sb="2" eb="4">
      <t>ギョウセイ</t>
    </rPh>
    <rPh sb="4" eb="6">
      <t>ショシ</t>
    </rPh>
    <rPh sb="6" eb="8">
      <t>ジョウホウ</t>
    </rPh>
    <phoneticPr fontId="5"/>
  </si>
  <si>
    <t>行政書士氏名カナ</t>
    <rPh sb="0" eb="2">
      <t>ギョウセイ</t>
    </rPh>
    <rPh sb="2" eb="4">
      <t>ショシ</t>
    </rPh>
    <rPh sb="4" eb="6">
      <t>シメイ</t>
    </rPh>
    <phoneticPr fontId="6"/>
  </si>
  <si>
    <t>行政書士氏名</t>
    <rPh sb="0" eb="2">
      <t>ギョウセイ</t>
    </rPh>
    <rPh sb="2" eb="4">
      <t>ショシ</t>
    </rPh>
    <rPh sb="4" eb="6">
      <t>シメイ</t>
    </rPh>
    <phoneticPr fontId="6"/>
  </si>
  <si>
    <t>リストから選択してください。</t>
    <phoneticPr fontId="5"/>
  </si>
  <si>
    <t>　</t>
    <phoneticPr fontId="5"/>
  </si>
  <si>
    <t>支店・営業所に入札・契約権限を委任する場合、(1)入札・契約権限の委任欄にリストから「する」を選択し、支店・営業所情報を入力してください。</t>
    <rPh sb="0" eb="2">
      <t>シテン</t>
    </rPh>
    <rPh sb="3" eb="6">
      <t>エイギョウショ</t>
    </rPh>
    <rPh sb="7" eb="9">
      <t>ニュウサツ</t>
    </rPh>
    <rPh sb="10" eb="12">
      <t>ケイヤク</t>
    </rPh>
    <rPh sb="12" eb="14">
      <t>ケンゲン</t>
    </rPh>
    <rPh sb="15" eb="17">
      <t>イニン</t>
    </rPh>
    <rPh sb="19" eb="21">
      <t>バアイ</t>
    </rPh>
    <rPh sb="25" eb="27">
      <t>ニュウサツ</t>
    </rPh>
    <rPh sb="28" eb="30">
      <t>ケイヤク</t>
    </rPh>
    <rPh sb="30" eb="32">
      <t>ケンゲン</t>
    </rPh>
    <rPh sb="33" eb="35">
      <t>イニン</t>
    </rPh>
    <rPh sb="35" eb="36">
      <t>ラン</t>
    </rPh>
    <rPh sb="47" eb="49">
      <t>センタク</t>
    </rPh>
    <rPh sb="51" eb="53">
      <t>シテン</t>
    </rPh>
    <rPh sb="54" eb="57">
      <t>エイギョウショ</t>
    </rPh>
    <rPh sb="57" eb="59">
      <t>ジョウホウ</t>
    </rPh>
    <rPh sb="60" eb="62">
      <t>ニュウリョク</t>
    </rPh>
    <phoneticPr fontId="5"/>
  </si>
  <si>
    <t>受任者役職</t>
    <rPh sb="0" eb="3">
      <t>ジュニンシャ</t>
    </rPh>
    <phoneticPr fontId="6"/>
  </si>
  <si>
    <t>受任者氏名カナ</t>
    <rPh sb="3" eb="5">
      <t>シメイ</t>
    </rPh>
    <phoneticPr fontId="6"/>
  </si>
  <si>
    <t>受任者氏名</t>
    <rPh sb="3" eb="5">
      <t>シメイ</t>
    </rPh>
    <phoneticPr fontId="6"/>
  </si>
  <si>
    <t>この申請書の事務手続きをした方の情報を入力してください。申請書の確認で問い合わせをする場合があります。
行政書士に依頼している場合は、「D.行政書士情報」に入力してください。</t>
    <phoneticPr fontId="5"/>
  </si>
  <si>
    <t>行政書士が代理申請する場合、(1)代理申請欄にリストから「する」を選択し、行政書士情報を入力してください。</t>
    <phoneticPr fontId="5"/>
  </si>
  <si>
    <t>代理申請</t>
    <rPh sb="0" eb="2">
      <t>ダイリ</t>
    </rPh>
    <rPh sb="2" eb="4">
      <t>シンセイ</t>
    </rPh>
    <phoneticPr fontId="12"/>
  </si>
  <si>
    <t>登記上の所在地</t>
    <rPh sb="0" eb="3">
      <t>トウキジョウ</t>
    </rPh>
    <rPh sb="4" eb="7">
      <t>ショザイチ</t>
    </rPh>
    <phoneticPr fontId="6"/>
  </si>
  <si>
    <t>入札・契約権限の委任</t>
    <rPh sb="8" eb="10">
      <t>イニン</t>
    </rPh>
    <phoneticPr fontId="5"/>
  </si>
  <si>
    <t>半角の数字とハイフンで入力してください。保有していない場合は、入力する必要はありません。</t>
    <phoneticPr fontId="5"/>
  </si>
  <si>
    <t>しない</t>
  </si>
  <si>
    <t>から</t>
    <phoneticPr fontId="5"/>
  </si>
  <si>
    <t>まで</t>
    <phoneticPr fontId="5"/>
  </si>
  <si>
    <t>直前年度分決算</t>
    <rPh sb="0" eb="2">
      <t>チョクゼン</t>
    </rPh>
    <rPh sb="2" eb="4">
      <t>ネンド</t>
    </rPh>
    <rPh sb="4" eb="5">
      <t>ブン</t>
    </rPh>
    <rPh sb="5" eb="7">
      <t>ケッサン</t>
    </rPh>
    <phoneticPr fontId="6"/>
  </si>
  <si>
    <t>直前々年度分決算</t>
    <phoneticPr fontId="5"/>
  </si>
  <si>
    <t>創業</t>
    <rPh sb="0" eb="2">
      <t>ソウギョウ</t>
    </rPh>
    <phoneticPr fontId="6"/>
  </si>
  <si>
    <t>年</t>
    <rPh sb="0" eb="1">
      <t>ネン</t>
    </rPh>
    <phoneticPr fontId="6"/>
  </si>
  <si>
    <t>営業年数</t>
    <rPh sb="0" eb="2">
      <t>エイギョウ</t>
    </rPh>
    <rPh sb="2" eb="4">
      <t>ネンスウ</t>
    </rPh>
    <phoneticPr fontId="6"/>
  </si>
  <si>
    <t>設備の額</t>
    <rPh sb="0" eb="2">
      <t>セツビ</t>
    </rPh>
    <rPh sb="3" eb="4">
      <t>ガク</t>
    </rPh>
    <phoneticPr fontId="6"/>
  </si>
  <si>
    <t>機械装置類(千円)</t>
    <rPh sb="0" eb="2">
      <t>キカイ</t>
    </rPh>
    <rPh sb="2" eb="4">
      <t>ソウチ</t>
    </rPh>
    <rPh sb="4" eb="5">
      <t>ルイ</t>
    </rPh>
    <rPh sb="6" eb="8">
      <t>センエン</t>
    </rPh>
    <phoneticPr fontId="5"/>
  </si>
  <si>
    <t>運搬具類(千円)</t>
    <rPh sb="0" eb="2">
      <t>ウンパン</t>
    </rPh>
    <rPh sb="2" eb="3">
      <t>グ</t>
    </rPh>
    <rPh sb="3" eb="4">
      <t>ルイ</t>
    </rPh>
    <phoneticPr fontId="5"/>
  </si>
  <si>
    <t>工具その他(千円)</t>
    <rPh sb="0" eb="2">
      <t>コウグ</t>
    </rPh>
    <rPh sb="4" eb="5">
      <t>タ</t>
    </rPh>
    <phoneticPr fontId="5"/>
  </si>
  <si>
    <t>合計(千円)</t>
    <rPh sb="0" eb="2">
      <t>ゴウケイ</t>
    </rPh>
    <phoneticPr fontId="5"/>
  </si>
  <si>
    <t>千円</t>
    <rPh sb="0" eb="2">
      <t>センエン</t>
    </rPh>
    <phoneticPr fontId="6"/>
  </si>
  <si>
    <t>資本金</t>
    <rPh sb="0" eb="3">
      <t>シホンキン</t>
    </rPh>
    <phoneticPr fontId="6"/>
  </si>
  <si>
    <t>物品の製造</t>
    <rPh sb="0" eb="2">
      <t>ブッピン</t>
    </rPh>
    <rPh sb="3" eb="5">
      <t>セイゾウ</t>
    </rPh>
    <phoneticPr fontId="5"/>
  </si>
  <si>
    <t>営業品目</t>
    <rPh sb="0" eb="2">
      <t>エイギョウ</t>
    </rPh>
    <rPh sb="2" eb="4">
      <t>ヒンモク</t>
    </rPh>
    <phoneticPr fontId="5"/>
  </si>
  <si>
    <t>希望</t>
    <rPh sb="0" eb="2">
      <t>キボウ</t>
    </rPh>
    <phoneticPr fontId="6"/>
  </si>
  <si>
    <t>衣服・その他繊維製品類</t>
    <rPh sb="0" eb="2">
      <t>イフク</t>
    </rPh>
    <rPh sb="5" eb="6">
      <t>タ</t>
    </rPh>
    <rPh sb="6" eb="8">
      <t>センイ</t>
    </rPh>
    <rPh sb="8" eb="10">
      <t>セイヒン</t>
    </rPh>
    <rPh sb="10" eb="11">
      <t>ルイ</t>
    </rPh>
    <phoneticPr fontId="4"/>
  </si>
  <si>
    <t>ゴム・皮革・プラスチック製品類</t>
    <rPh sb="3" eb="4">
      <t>カワ</t>
    </rPh>
    <rPh sb="4" eb="5">
      <t>カワ</t>
    </rPh>
    <rPh sb="12" eb="14">
      <t>セイヒン</t>
    </rPh>
    <rPh sb="14" eb="15">
      <t>ルイ</t>
    </rPh>
    <phoneticPr fontId="4"/>
  </si>
  <si>
    <t>精密機器類</t>
    <rPh sb="0" eb="2">
      <t>セイミツ</t>
    </rPh>
    <rPh sb="2" eb="4">
      <t>キキ</t>
    </rPh>
    <rPh sb="4" eb="5">
      <t>ルイ</t>
    </rPh>
    <phoneticPr fontId="4"/>
  </si>
  <si>
    <t>窯業・土石製品類</t>
    <rPh sb="0" eb="1">
      <t>カマ</t>
    </rPh>
    <rPh sb="1" eb="2">
      <t>ギョウ</t>
    </rPh>
    <rPh sb="3" eb="5">
      <t>ドセキ</t>
    </rPh>
    <rPh sb="5" eb="7">
      <t>セイヒン</t>
    </rPh>
    <rPh sb="7" eb="8">
      <t>ルイ</t>
    </rPh>
    <phoneticPr fontId="4"/>
  </si>
  <si>
    <t>非鉄金属・金属製品類</t>
    <rPh sb="0" eb="1">
      <t>ヒ</t>
    </rPh>
    <rPh sb="1" eb="2">
      <t>テツ</t>
    </rPh>
    <rPh sb="2" eb="4">
      <t>キンゾク</t>
    </rPh>
    <rPh sb="5" eb="7">
      <t>キンゾク</t>
    </rPh>
    <rPh sb="7" eb="9">
      <t>セイヒン</t>
    </rPh>
    <rPh sb="9" eb="10">
      <t>ルイ</t>
    </rPh>
    <phoneticPr fontId="4"/>
  </si>
  <si>
    <t>事務用機器類</t>
    <rPh sb="0" eb="3">
      <t>ジムヨウ</t>
    </rPh>
    <rPh sb="3" eb="5">
      <t>キキ</t>
    </rPh>
    <rPh sb="5" eb="6">
      <t>ルイ</t>
    </rPh>
    <phoneticPr fontId="4"/>
  </si>
  <si>
    <t>フォーム印刷</t>
    <rPh sb="4" eb="6">
      <t>インサツ</t>
    </rPh>
    <phoneticPr fontId="4"/>
  </si>
  <si>
    <t>その他機器類</t>
    <rPh sb="2" eb="3">
      <t>タ</t>
    </rPh>
    <rPh sb="3" eb="6">
      <t>キキルイ</t>
    </rPh>
    <phoneticPr fontId="4"/>
  </si>
  <si>
    <t>その他印刷類</t>
    <rPh sb="2" eb="3">
      <t>タ</t>
    </rPh>
    <rPh sb="3" eb="5">
      <t>インサツ</t>
    </rPh>
    <rPh sb="5" eb="6">
      <t>ルイ</t>
    </rPh>
    <phoneticPr fontId="4"/>
  </si>
  <si>
    <t>図書類</t>
    <rPh sb="0" eb="2">
      <t>トショ</t>
    </rPh>
    <rPh sb="2" eb="3">
      <t>ルイ</t>
    </rPh>
    <phoneticPr fontId="4"/>
  </si>
  <si>
    <t>事務用品類</t>
    <rPh sb="0" eb="2">
      <t>ジム</t>
    </rPh>
    <rPh sb="2" eb="4">
      <t>ヨウヒン</t>
    </rPh>
    <rPh sb="4" eb="5">
      <t>ルイ</t>
    </rPh>
    <phoneticPr fontId="4"/>
  </si>
  <si>
    <t>電子出版物類</t>
    <rPh sb="0" eb="2">
      <t>デンシ</t>
    </rPh>
    <rPh sb="2" eb="4">
      <t>シュッパン</t>
    </rPh>
    <rPh sb="4" eb="5">
      <t>ブツ</t>
    </rPh>
    <rPh sb="5" eb="6">
      <t>ルイ</t>
    </rPh>
    <phoneticPr fontId="4"/>
  </si>
  <si>
    <t>土木・建設・建築材料</t>
    <rPh sb="0" eb="2">
      <t>ドボク</t>
    </rPh>
    <rPh sb="3" eb="5">
      <t>ケンセツ</t>
    </rPh>
    <rPh sb="6" eb="8">
      <t>ケンチク</t>
    </rPh>
    <rPh sb="8" eb="10">
      <t>ザイリョウ</t>
    </rPh>
    <phoneticPr fontId="4"/>
  </si>
  <si>
    <t>紙・紙加工品類</t>
    <rPh sb="0" eb="1">
      <t>カミ</t>
    </rPh>
    <rPh sb="2" eb="3">
      <t>カミ</t>
    </rPh>
    <rPh sb="3" eb="5">
      <t>カコウ</t>
    </rPh>
    <rPh sb="5" eb="6">
      <t>ヒン</t>
    </rPh>
    <rPh sb="6" eb="7">
      <t>ルイ</t>
    </rPh>
    <phoneticPr fontId="4"/>
  </si>
  <si>
    <t>車両類</t>
    <rPh sb="0" eb="2">
      <t>シャリョウ</t>
    </rPh>
    <rPh sb="2" eb="3">
      <t>ルイ</t>
    </rPh>
    <phoneticPr fontId="4"/>
  </si>
  <si>
    <t>警察用装備品類</t>
    <rPh sb="0" eb="3">
      <t>ケイサツヨウ</t>
    </rPh>
    <rPh sb="3" eb="6">
      <t>ソウビヒン</t>
    </rPh>
    <rPh sb="6" eb="7">
      <t>ルイ</t>
    </rPh>
    <phoneticPr fontId="4"/>
  </si>
  <si>
    <t>その他輸送・搬送機械器具類</t>
    <rPh sb="2" eb="3">
      <t>タ</t>
    </rPh>
    <rPh sb="3" eb="5">
      <t>ユソウ</t>
    </rPh>
    <rPh sb="6" eb="8">
      <t>ハンソウ</t>
    </rPh>
    <rPh sb="8" eb="10">
      <t>キカイ</t>
    </rPh>
    <rPh sb="10" eb="12">
      <t>キグ</t>
    </rPh>
    <rPh sb="12" eb="13">
      <t>ルイ</t>
    </rPh>
    <phoneticPr fontId="4"/>
  </si>
  <si>
    <t>防衛用装備品類</t>
    <rPh sb="0" eb="3">
      <t>ボウエイヨウ</t>
    </rPh>
    <rPh sb="3" eb="6">
      <t>ソウビヒン</t>
    </rPh>
    <rPh sb="6" eb="7">
      <t>ルイ</t>
    </rPh>
    <phoneticPr fontId="4"/>
  </si>
  <si>
    <t>船舶類</t>
    <rPh sb="0" eb="2">
      <t>センパク</t>
    </rPh>
    <rPh sb="2" eb="3">
      <t>ルイ</t>
    </rPh>
    <phoneticPr fontId="4"/>
  </si>
  <si>
    <t>燃料類</t>
    <rPh sb="0" eb="2">
      <t>ネンリョウ</t>
    </rPh>
    <rPh sb="2" eb="3">
      <t>ルイ</t>
    </rPh>
    <phoneticPr fontId="4"/>
  </si>
  <si>
    <t>一般・産業用機器類</t>
    <rPh sb="0" eb="2">
      <t>イッパン</t>
    </rPh>
    <rPh sb="3" eb="6">
      <t>サンギョウヨウ</t>
    </rPh>
    <rPh sb="6" eb="8">
      <t>キキ</t>
    </rPh>
    <rPh sb="8" eb="9">
      <t>ルイ</t>
    </rPh>
    <phoneticPr fontId="4"/>
  </si>
  <si>
    <t>電気・通信用機器類</t>
    <rPh sb="0" eb="2">
      <t>デンキ</t>
    </rPh>
    <rPh sb="3" eb="6">
      <t>ツウシンヨウ</t>
    </rPh>
    <rPh sb="6" eb="8">
      <t>キキ</t>
    </rPh>
    <rPh sb="8" eb="9">
      <t>ルイ</t>
    </rPh>
    <phoneticPr fontId="4"/>
  </si>
  <si>
    <t>物品の販売</t>
    <rPh sb="0" eb="2">
      <t>ブッピン</t>
    </rPh>
    <rPh sb="3" eb="5">
      <t>ハンバイ</t>
    </rPh>
    <phoneticPr fontId="5"/>
  </si>
  <si>
    <t>役務の提供等</t>
    <rPh sb="0" eb="2">
      <t>エキム</t>
    </rPh>
    <rPh sb="3" eb="5">
      <t>テイキョウ</t>
    </rPh>
    <rPh sb="5" eb="6">
      <t>トウ</t>
    </rPh>
    <phoneticPr fontId="5"/>
  </si>
  <si>
    <t>物品の買受け</t>
    <rPh sb="0" eb="2">
      <t>ブッピン</t>
    </rPh>
    <rPh sb="3" eb="5">
      <t>カイウケ</t>
    </rPh>
    <phoneticPr fontId="5"/>
  </si>
  <si>
    <t>家具・什器類</t>
    <rPh sb="0" eb="2">
      <t>カグ</t>
    </rPh>
    <rPh sb="3" eb="5">
      <t>ジュウキ</t>
    </rPh>
    <rPh sb="5" eb="6">
      <t>ルイ</t>
    </rPh>
    <phoneticPr fontId="4"/>
  </si>
  <si>
    <t>電子計算機類</t>
    <rPh sb="0" eb="2">
      <t>デンシ</t>
    </rPh>
    <rPh sb="2" eb="5">
      <t>ケイサンキ</t>
    </rPh>
    <rPh sb="5" eb="6">
      <t>ルイ</t>
    </rPh>
    <phoneticPr fontId="4"/>
  </si>
  <si>
    <t>造幣・印刷事業用原材料類</t>
    <rPh sb="0" eb="2">
      <t>ゾウヘイ</t>
    </rPh>
    <rPh sb="3" eb="5">
      <t>インサツ</t>
    </rPh>
    <rPh sb="5" eb="7">
      <t>ジギョウ</t>
    </rPh>
    <rPh sb="7" eb="8">
      <t>ヨウ</t>
    </rPh>
    <rPh sb="8" eb="11">
      <t>ゲンザイリョウ</t>
    </rPh>
    <rPh sb="11" eb="12">
      <t>ルイ</t>
    </rPh>
    <phoneticPr fontId="5"/>
  </si>
  <si>
    <t>造幣事業用金属工芸品類</t>
    <phoneticPr fontId="5"/>
  </si>
  <si>
    <t>医療用機器類</t>
    <rPh sb="0" eb="2">
      <t>イリョウ</t>
    </rPh>
    <rPh sb="2" eb="3">
      <t>ヨウ</t>
    </rPh>
    <rPh sb="3" eb="5">
      <t>キキ</t>
    </rPh>
    <rPh sb="5" eb="6">
      <t>ルイ</t>
    </rPh>
    <phoneticPr fontId="4"/>
  </si>
  <si>
    <t>医療品・医療用品類</t>
    <phoneticPr fontId="5"/>
  </si>
  <si>
    <t>具体品目</t>
    <rPh sb="0" eb="2">
      <t>グタイ</t>
    </rPh>
    <rPh sb="2" eb="4">
      <t>ヒンモク</t>
    </rPh>
    <phoneticPr fontId="5"/>
  </si>
  <si>
    <t>その他</t>
    <rPh sb="2" eb="3">
      <t>タ</t>
    </rPh>
    <phoneticPr fontId="4"/>
  </si>
  <si>
    <t>広告・宣伝</t>
  </si>
  <si>
    <t>写真・製図</t>
  </si>
  <si>
    <t>調査・研究</t>
  </si>
  <si>
    <t>情報処理</t>
  </si>
  <si>
    <t>翻訳・通訳・速記</t>
  </si>
  <si>
    <t>ソフトウェア開発</t>
  </si>
  <si>
    <t>会場等の借り上げ</t>
  </si>
  <si>
    <t>賃貸借</t>
  </si>
  <si>
    <t>建物管理等各種保守管理</t>
  </si>
  <si>
    <t>運送</t>
  </si>
  <si>
    <t>車両整備</t>
  </si>
  <si>
    <t>船舶整備</t>
  </si>
  <si>
    <t>電子出版</t>
  </si>
  <si>
    <t>防衛用装備品類の整備</t>
  </si>
  <si>
    <t>立木竹</t>
    <phoneticPr fontId="5"/>
  </si>
  <si>
    <t>和気町 入札参加資格審査申請書【物品・役務等】</t>
    <rPh sb="0" eb="3">
      <t>ワケチョウ</t>
    </rPh>
    <rPh sb="16" eb="18">
      <t>ブッピン</t>
    </rPh>
    <rPh sb="19" eb="21">
      <t>エキム</t>
    </rPh>
    <rPh sb="21" eb="22">
      <t>ナド</t>
    </rPh>
    <phoneticPr fontId="5"/>
  </si>
  <si>
    <t>例)10　現在までの営業年数を入力してください。創業から申請日まで（組織変更、合併等による期間の通算可）。
１年に満たない場合は0を入力してください。</t>
    <phoneticPr fontId="5"/>
  </si>
  <si>
    <t>例)株式会社鈴木組　正式名称で入力してください。</t>
    <rPh sb="10" eb="12">
      <t>セイシキ</t>
    </rPh>
    <rPh sb="12" eb="14">
      <t>メイショウ</t>
    </rPh>
    <rPh sb="15" eb="17">
      <t>ニュウリョク</t>
    </rPh>
    <phoneticPr fontId="5"/>
  </si>
  <si>
    <t>例)0000-00-0000　半角の数字とハイフンで入力してください。</t>
    <phoneticPr fontId="5"/>
  </si>
  <si>
    <t>例)カブシキガイシャスズキグミ　オカヤマエイギョウショ
正式名称を全角カタカナで入力してください。支店・営業所名は、１文字空けて入力してください。</t>
    <phoneticPr fontId="5"/>
  </si>
  <si>
    <t>例)株式会社鈴木組　岡山営業所
正式名称で入力してください。支店・営業所名は、１文字空けて入力してください。</t>
    <rPh sb="10" eb="12">
      <t>オカヤマ</t>
    </rPh>
    <phoneticPr fontId="5"/>
  </si>
  <si>
    <t>例)所長　正式名称で入力してください。</t>
    <rPh sb="10" eb="12">
      <t>ニュウリョク</t>
    </rPh>
    <phoneticPr fontId="5"/>
  </si>
  <si>
    <t>E.経営情報</t>
    <rPh sb="2" eb="4">
      <t>ケイエイ</t>
    </rPh>
    <rPh sb="4" eb="6">
      <t>ジョウホウ</t>
    </rPh>
    <phoneticPr fontId="5"/>
  </si>
  <si>
    <t>F.業種情報</t>
    <rPh sb="2" eb="4">
      <t>ギョウシュ</t>
    </rPh>
    <rPh sb="4" eb="6">
      <t>ジョウホウ</t>
    </rPh>
    <phoneticPr fontId="5"/>
  </si>
  <si>
    <t>登記、または住民票上の所在地と「(2)所在地」が一致しているかどうかを、リストから選択してください。</t>
    <rPh sb="0" eb="2">
      <t>トウキ</t>
    </rPh>
    <rPh sb="6" eb="9">
      <t>ジュウミンヒョウ</t>
    </rPh>
    <rPh sb="9" eb="10">
      <t>ジョウ</t>
    </rPh>
    <rPh sb="11" eb="14">
      <t>ショザイチ</t>
    </rPh>
    <rPh sb="19" eb="22">
      <t>ショザイチ</t>
    </rPh>
    <rPh sb="24" eb="26">
      <t>イッチ</t>
    </rPh>
    <rPh sb="41" eb="43">
      <t>センタク</t>
    </rPh>
    <phoneticPr fontId="5"/>
  </si>
  <si>
    <t>直前々年度分売上高</t>
    <rPh sb="0" eb="2">
      <t>チョクゼン</t>
    </rPh>
    <rPh sb="3" eb="5">
      <t>ネンド</t>
    </rPh>
    <rPh sb="5" eb="6">
      <t>ブン</t>
    </rPh>
    <rPh sb="6" eb="8">
      <t>ウリアゲ</t>
    </rPh>
    <rPh sb="8" eb="9">
      <t>タカ</t>
    </rPh>
    <phoneticPr fontId="6"/>
  </si>
  <si>
    <t>直前年度分売上高</t>
    <rPh sb="0" eb="2">
      <t>チョクゼン</t>
    </rPh>
    <rPh sb="2" eb="4">
      <t>ネンド</t>
    </rPh>
    <rPh sb="4" eb="5">
      <t>ブン</t>
    </rPh>
    <rPh sb="5" eb="7">
      <t>ウリアゲ</t>
    </rPh>
    <rPh sb="7" eb="8">
      <t>タカ</t>
    </rPh>
    <phoneticPr fontId="6"/>
  </si>
  <si>
    <t>常勤職員の数</t>
    <rPh sb="0" eb="2">
      <t>ジョウキン</t>
    </rPh>
    <rPh sb="2" eb="4">
      <t>ショクイン</t>
    </rPh>
    <rPh sb="5" eb="6">
      <t>カズ</t>
    </rPh>
    <phoneticPr fontId="6"/>
  </si>
  <si>
    <t>技術職員</t>
    <phoneticPr fontId="5"/>
  </si>
  <si>
    <t>事務職員</t>
    <phoneticPr fontId="5"/>
  </si>
  <si>
    <t>その他職員</t>
    <rPh sb="2" eb="3">
      <t>タ</t>
    </rPh>
    <rPh sb="3" eb="5">
      <t>ショクイン</t>
    </rPh>
    <phoneticPr fontId="6"/>
  </si>
  <si>
    <t>合計</t>
    <rPh sb="0" eb="2">
      <t>ゴウケイ</t>
    </rPh>
    <phoneticPr fontId="6"/>
  </si>
  <si>
    <r>
      <t>役職員等</t>
    </r>
    <r>
      <rPr>
        <sz val="11"/>
        <color rgb="FFFF0000"/>
        <rFont val="ＭＳ ゴシック"/>
        <family val="3"/>
        <charset val="128"/>
      </rPr>
      <t>*1</t>
    </r>
    <rPh sb="0" eb="3">
      <t>ヤクショクイン</t>
    </rPh>
    <rPh sb="3" eb="4">
      <t>トウ</t>
    </rPh>
    <phoneticPr fontId="5"/>
  </si>
  <si>
    <t>*1「役職員等」は「合計」の内数です。</t>
  </si>
  <si>
    <t>参加を希望する場合、希望欄にリストから「○」を選択し、具体品目を入力してください。
「その他」を希望する場合、具体品目欄を入力してください。</t>
    <rPh sb="0" eb="2">
      <t>サンカ</t>
    </rPh>
    <rPh sb="3" eb="5">
      <t>キボウ</t>
    </rPh>
    <rPh sb="7" eb="9">
      <t>バアイ</t>
    </rPh>
    <rPh sb="10" eb="12">
      <t>キボウ</t>
    </rPh>
    <rPh sb="12" eb="13">
      <t>ラン</t>
    </rPh>
    <rPh sb="23" eb="25">
      <t>センタク</t>
    </rPh>
    <rPh sb="27" eb="29">
      <t>グタイ</t>
    </rPh>
    <rPh sb="29" eb="31">
      <t>ヒンモク</t>
    </rPh>
    <rPh sb="32" eb="34">
      <t>ニュウリョク</t>
    </rPh>
    <rPh sb="45" eb="46">
      <t>タ</t>
    </rPh>
    <rPh sb="48" eb="50">
      <t>キボウ</t>
    </rPh>
    <rPh sb="52" eb="54">
      <t>バアイ</t>
    </rPh>
    <rPh sb="55" eb="57">
      <t>グタイ</t>
    </rPh>
    <rPh sb="57" eb="59">
      <t>ヒンモク</t>
    </rPh>
    <rPh sb="59" eb="60">
      <t>ラン</t>
    </rPh>
    <rPh sb="61" eb="63">
      <t>ニュウリョク</t>
    </rPh>
    <phoneticPr fontId="5"/>
  </si>
  <si>
    <t>例)1000001　「-（ハイフン）」を使わず7桁の数字のみで入力してください。</t>
    <phoneticPr fontId="5"/>
  </si>
  <si>
    <t>例)カブシキガイシャスズキグミ　正式名称を全角カタカナで入力してください。</t>
    <phoneticPr fontId="5"/>
  </si>
  <si>
    <t>例)平成15、嘉永元　創業年を入力してください。</t>
    <rPh sb="0" eb="1">
      <t>レイ</t>
    </rPh>
    <rPh sb="2" eb="4">
      <t>ヘイセイ</t>
    </rPh>
    <rPh sb="7" eb="9">
      <t>カエイ</t>
    </rPh>
    <rPh sb="9" eb="10">
      <t>ゲン</t>
    </rPh>
    <phoneticPr fontId="5"/>
  </si>
  <si>
    <t>和気町で行われる物品・役務等に係る競争に参加する資格の審査を申請します。</t>
    <rPh sb="0" eb="3">
      <t>ワケチョウ</t>
    </rPh>
    <rPh sb="4" eb="5">
      <t>オコナ</t>
    </rPh>
    <rPh sb="8" eb="10">
      <t>ブッピン</t>
    </rPh>
    <rPh sb="11" eb="13">
      <t>エキム</t>
    </rPh>
    <rPh sb="13" eb="14">
      <t>トウ</t>
    </rPh>
    <rPh sb="15" eb="16">
      <t>カカ</t>
    </rPh>
    <rPh sb="17" eb="19">
      <t>キョウソウ</t>
    </rPh>
    <rPh sb="20" eb="22">
      <t>サンカ</t>
    </rPh>
    <rPh sb="24" eb="26">
      <t>シカク</t>
    </rPh>
    <rPh sb="27" eb="29">
      <t>シンサ</t>
    </rPh>
    <rPh sb="30" eb="32">
      <t>シンセイ</t>
    </rPh>
    <phoneticPr fontId="5"/>
  </si>
  <si>
    <t xml:space="preserve"> 背景色が水色、またはピンク色の項目を入力してください。ピンク色は必須項目です。（正しく入力できていない場合もピンク色になります）</t>
    <rPh sb="1" eb="4">
      <t>ハイケイショク</t>
    </rPh>
    <rPh sb="5" eb="7">
      <t>ミズイロ</t>
    </rPh>
    <rPh sb="14" eb="15">
      <t>イロ</t>
    </rPh>
    <rPh sb="16" eb="18">
      <t>コウモク</t>
    </rPh>
    <rPh sb="19" eb="21">
      <t>ニュウリョク</t>
    </rPh>
    <rPh sb="31" eb="32">
      <t>イロ</t>
    </rPh>
    <rPh sb="33" eb="35">
      <t>ヒッス</t>
    </rPh>
    <rPh sb="35" eb="37">
      <t>コウモク</t>
    </rPh>
    <phoneticPr fontId="5"/>
  </si>
  <si>
    <t>例)2025/4/1、R7/4/1</t>
    <phoneticPr fontId="5"/>
  </si>
  <si>
    <t>例)2025/4/1</t>
    <phoneticPr fontId="5"/>
  </si>
  <si>
    <t>Ver.8.0.1</t>
    <phoneticPr fontId="5"/>
  </si>
  <si>
    <t>徳島県徳島市川内町123番地の4</t>
  </si>
  <si>
    <t>ニホンケンセツカブシキガイシャ</t>
  </si>
  <si>
    <t>日本建設株式会社</t>
  </si>
  <si>
    <t>代表取締役</t>
  </si>
  <si>
    <t>サトウ　タロウ</t>
  </si>
  <si>
    <t>佐藤　太郎</t>
  </si>
  <si>
    <t>012-345-6789</t>
  </si>
  <si>
    <t>098-765-4321</t>
  </si>
  <si>
    <t>taro.satou@xxxxxx.jp</t>
  </si>
  <si>
    <t>一致する</t>
    <phoneticPr fontId="5"/>
  </si>
  <si>
    <t>総務課</t>
  </si>
  <si>
    <t>サトウ　ハナコ</t>
  </si>
  <si>
    <t>佐藤　花子</t>
  </si>
  <si>
    <t>012-345-6788</t>
  </si>
  <si>
    <t>098-765-4322</t>
  </si>
  <si>
    <t>hanako.satou@xxxxx.jp</t>
  </si>
  <si>
    <t>しない</t>
    <phoneticPr fontId="5"/>
  </si>
  <si>
    <t>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</si>
</sst>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&quot;¥&quot;#,##0_);[Red]\(&quot;¥&quot;#,##0\)"/>
    <numFmt numFmtId="177" formatCode="ggge&quot;年&quot;m&quot;月&quot;d&quot;日&quot;"/>
    <numFmt numFmtId="178" formatCode="&quot;Ver.&quot;yyyymmdd"/>
    <numFmt numFmtId="179" formatCode="\(#\)"/>
    <numFmt numFmtId="180" formatCode="000\-0000"/>
    <numFmt numFmtId="181" formatCode="#,##0_ ;[Red]\-#,##0\ "/>
    <numFmt numFmtId="182" formatCode="#,##0_ "/>
    <numFmt numFmtId="183" formatCode="0_);[Red]\(0\)"/>
    <numFmt numFmtId="184" formatCode="0000000"/>
  </numFmts>
  <fonts count="2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9C0006"/>
      <name val="ＭＳ Ｐゴシック"/>
      <family val="2"/>
      <charset val="128"/>
      <scheme val="minor"/>
    </font>
    <font>
      <b/>
      <sz val="11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i/>
      <sz val="11"/>
      <color theme="1"/>
      <name val="ＭＳ ゴシック"/>
      <family val="3"/>
      <charset val="128"/>
    </font>
    <font>
      <sz val="10"/>
      <color rgb="FF0D0D0D"/>
      <name val="ＭＳ ゴシック"/>
      <family val="3"/>
      <charset val="128"/>
    </font>
    <font>
      <sz val="10"/>
      <color theme="1" tint="4.9989318521683403E-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rgb="FF00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EDFC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9" fillId="0" borderId="0">
      <alignment vertical="center"/>
    </xf>
    <xf numFmtId="176" fontId="10" fillId="0" borderId="0" applyFont="0" applyFill="0" applyBorder="0" applyAlignment="0" applyProtection="0">
      <alignment vertical="center"/>
    </xf>
    <xf numFmtId="0" fontId="9" fillId="0" borderId="0"/>
    <xf numFmtId="0" fontId="7" fillId="0" borderId="0">
      <alignment vertical="center"/>
    </xf>
    <xf numFmtId="0" fontId="3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24">
    <xf numFmtId="0" fontId="0" fillId="0" borderId="0" xfId="0">
      <alignment vertical="center"/>
    </xf>
    <xf numFmtId="0" fontId="4" fillId="0" borderId="0" xfId="1" applyFont="1" applyFill="1" applyAlignment="1" applyProtection="1">
      <alignment horizontal="center" vertical="center"/>
    </xf>
    <xf numFmtId="49" fontId="21" fillId="2" borderId="12" xfId="3" applyNumberFormat="1" applyFont="1" applyFill="1" applyBorder="1" applyAlignment="1" applyProtection="1">
      <alignment horizontal="center" vertical="center"/>
      <protection locked="0"/>
    </xf>
    <xf numFmtId="49" fontId="21" fillId="2" borderId="26" xfId="3" applyNumberFormat="1" applyFont="1" applyFill="1" applyBorder="1" applyAlignment="1" applyProtection="1">
      <alignment horizontal="center" vertical="center"/>
      <protection locked="0"/>
    </xf>
    <xf numFmtId="49" fontId="21" fillId="2" borderId="29" xfId="3" applyNumberFormat="1" applyFont="1" applyFill="1" applyBorder="1" applyAlignment="1" applyProtection="1">
      <alignment horizontal="center" vertical="center"/>
      <protection locked="0"/>
    </xf>
    <xf numFmtId="49" fontId="21" fillId="2" borderId="10" xfId="3" applyNumberFormat="1" applyFont="1" applyFill="1" applyBorder="1" applyAlignment="1" applyProtection="1">
      <alignment horizontal="center" vertical="center"/>
      <protection locked="0"/>
    </xf>
    <xf numFmtId="0" fontId="4" fillId="0" borderId="0" xfId="7" applyFont="1">
      <alignment vertical="center"/>
    </xf>
    <xf numFmtId="0" fontId="8" fillId="0" borderId="0" xfId="3" applyFont="1">
      <alignment vertical="center"/>
    </xf>
    <xf numFmtId="0" fontId="4" fillId="0" borderId="0" xfId="3" applyFont="1">
      <alignment vertical="center"/>
    </xf>
    <xf numFmtId="178" fontId="4" fillId="0" borderId="0" xfId="2" applyNumberFormat="1" applyFont="1" applyAlignment="1">
      <alignment vertical="top"/>
    </xf>
    <xf numFmtId="0" fontId="13" fillId="0" borderId="0" xfId="3" applyFont="1">
      <alignment vertical="center"/>
    </xf>
    <xf numFmtId="0" fontId="4" fillId="0" borderId="0" xfId="2" applyFont="1">
      <alignment vertical="center"/>
    </xf>
    <xf numFmtId="0" fontId="21" fillId="0" borderId="3" xfId="3" applyFont="1" applyBorder="1">
      <alignment vertical="center"/>
    </xf>
    <xf numFmtId="0" fontId="21" fillId="0" borderId="4" xfId="3" applyFont="1" applyBorder="1">
      <alignment vertical="center"/>
    </xf>
    <xf numFmtId="0" fontId="21" fillId="0" borderId="6" xfId="3" applyFont="1" applyBorder="1">
      <alignment vertical="center"/>
    </xf>
    <xf numFmtId="0" fontId="22" fillId="0" borderId="7" xfId="3" applyFont="1" applyBorder="1">
      <alignment vertical="center"/>
    </xf>
    <xf numFmtId="0" fontId="21" fillId="0" borderId="0" xfId="3" applyFont="1">
      <alignment vertical="center"/>
    </xf>
    <xf numFmtId="0" fontId="21" fillId="0" borderId="8" xfId="3" applyFont="1" applyBorder="1">
      <alignment vertical="center"/>
    </xf>
    <xf numFmtId="0" fontId="21" fillId="0" borderId="7" xfId="3" applyFont="1" applyBorder="1">
      <alignment vertical="center"/>
    </xf>
    <xf numFmtId="0" fontId="21" fillId="0" borderId="5" xfId="3" applyFont="1" applyBorder="1">
      <alignment vertical="center"/>
    </xf>
    <xf numFmtId="0" fontId="21" fillId="0" borderId="1" xfId="3" applyFont="1" applyBorder="1">
      <alignment vertical="center"/>
    </xf>
    <xf numFmtId="0" fontId="21" fillId="0" borderId="2" xfId="3" applyFont="1" applyBorder="1">
      <alignment vertical="center"/>
    </xf>
    <xf numFmtId="0" fontId="16" fillId="0" borderId="7" xfId="0" applyFont="1" applyBorder="1">
      <alignment vertical="center"/>
    </xf>
    <xf numFmtId="0" fontId="16" fillId="0" borderId="0" xfId="0" applyFont="1">
      <alignment vertical="center"/>
    </xf>
    <xf numFmtId="0" fontId="4" fillId="0" borderId="4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0" xfId="0" applyFont="1">
      <alignment vertical="center"/>
    </xf>
    <xf numFmtId="0" fontId="4" fillId="0" borderId="8" xfId="0" applyFont="1" applyBorder="1">
      <alignment vertical="center"/>
    </xf>
    <xf numFmtId="179" fontId="4" fillId="0" borderId="7" xfId="0" applyNumberFormat="1" applyFont="1" applyBorder="1">
      <alignment vertical="center"/>
    </xf>
    <xf numFmtId="179" fontId="4" fillId="0" borderId="0" xfId="0" applyNumberFormat="1" applyFont="1">
      <alignment vertical="center"/>
    </xf>
    <xf numFmtId="0" fontId="19" fillId="0" borderId="0" xfId="0" applyFont="1" applyAlignment="1">
      <alignment horizontal="right" vertical="top"/>
    </xf>
    <xf numFmtId="0" fontId="20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19" fillId="0" borderId="0" xfId="0" applyFont="1" applyAlignment="1">
      <alignment vertical="top"/>
    </xf>
    <xf numFmtId="0" fontId="4" fillId="0" borderId="7" xfId="0" applyFont="1" applyBorder="1">
      <alignment vertical="center"/>
    </xf>
    <xf numFmtId="0" fontId="4" fillId="0" borderId="8" xfId="0" applyFont="1" applyBorder="1" applyAlignment="1">
      <alignment vertical="top"/>
    </xf>
    <xf numFmtId="49" fontId="19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left" vertical="center"/>
    </xf>
    <xf numFmtId="180" fontId="19" fillId="0" borderId="0" xfId="0" applyNumberFormat="1" applyFont="1" applyAlignment="1">
      <alignment horizontal="right" vertical="top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>
      <alignment vertical="center"/>
    </xf>
    <xf numFmtId="49" fontId="4" fillId="0" borderId="8" xfId="0" applyNumberFormat="1" applyFont="1" applyBorder="1">
      <alignment vertical="center"/>
    </xf>
    <xf numFmtId="0" fontId="4" fillId="0" borderId="0" xfId="0" applyFont="1" applyAlignment="1">
      <alignment vertical="top"/>
    </xf>
    <xf numFmtId="0" fontId="4" fillId="0" borderId="5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top"/>
    </xf>
    <xf numFmtId="0" fontId="4" fillId="0" borderId="2" xfId="0" applyFont="1" applyBorder="1">
      <alignment vertical="center"/>
    </xf>
    <xf numFmtId="180" fontId="4" fillId="0" borderId="0" xfId="0" applyNumberFormat="1" applyFont="1" applyAlignment="1">
      <alignment vertical="top"/>
    </xf>
    <xf numFmtId="49" fontId="4" fillId="0" borderId="4" xfId="0" applyNumberFormat="1" applyFont="1" applyBorder="1">
      <alignment vertical="center"/>
    </xf>
    <xf numFmtId="0" fontId="14" fillId="0" borderId="0" xfId="0" applyFont="1">
      <alignment vertical="center"/>
    </xf>
    <xf numFmtId="0" fontId="4" fillId="0" borderId="8" xfId="0" applyFont="1" applyBorder="1" applyAlignment="1">
      <alignment horizontal="left" vertical="center"/>
    </xf>
    <xf numFmtId="49" fontId="4" fillId="0" borderId="0" xfId="0" applyNumberFormat="1" applyFont="1" applyAlignment="1">
      <alignment horizontal="right" vertical="top"/>
    </xf>
    <xf numFmtId="177" fontId="19" fillId="0" borderId="0" xfId="0" applyNumberFormat="1" applyFont="1" applyAlignment="1">
      <alignment horizontal="right" vertical="top"/>
    </xf>
    <xf numFmtId="49" fontId="4" fillId="0" borderId="0" xfId="0" applyNumberFormat="1" applyFont="1" applyAlignment="1">
      <alignment vertical="top"/>
    </xf>
    <xf numFmtId="0" fontId="17" fillId="0" borderId="7" xfId="0" applyFont="1" applyBorder="1">
      <alignment vertical="center"/>
    </xf>
    <xf numFmtId="0" fontId="17" fillId="0" borderId="0" xfId="0" applyFont="1">
      <alignment vertical="center"/>
    </xf>
    <xf numFmtId="180" fontId="4" fillId="0" borderId="4" xfId="0" applyNumberFormat="1" applyFont="1" applyBorder="1">
      <alignment vertical="center"/>
    </xf>
    <xf numFmtId="0" fontId="19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8" xfId="3" applyFont="1" applyBorder="1">
      <alignment vertical="center"/>
    </xf>
    <xf numFmtId="38" fontId="19" fillId="0" borderId="0" xfId="0" applyNumberFormat="1" applyFont="1" applyAlignment="1">
      <alignment horizontal="right" vertical="top"/>
    </xf>
    <xf numFmtId="182" fontId="4" fillId="0" borderId="0" xfId="2" applyNumberFormat="1" applyFont="1">
      <alignment vertical="center"/>
    </xf>
    <xf numFmtId="181" fontId="4" fillId="0" borderId="0" xfId="2" applyNumberFormat="1" applyFont="1" applyAlignment="1">
      <alignment horizontal="right" vertical="center"/>
    </xf>
    <xf numFmtId="182" fontId="4" fillId="0" borderId="0" xfId="2" applyNumberFormat="1" applyFont="1" applyAlignment="1">
      <alignment horizontal="right" vertical="center"/>
    </xf>
    <xf numFmtId="181" fontId="4" fillId="0" borderId="8" xfId="2" applyNumberFormat="1" applyFont="1" applyBorder="1" applyAlignment="1">
      <alignment horizontal="right" vertical="center"/>
    </xf>
    <xf numFmtId="14" fontId="19" fillId="0" borderId="0" xfId="0" applyNumberFormat="1" applyFont="1" applyAlignment="1">
      <alignment horizontal="right" vertical="top"/>
    </xf>
    <xf numFmtId="14" fontId="4" fillId="0" borderId="0" xfId="0" applyNumberFormat="1" applyFont="1" applyAlignment="1">
      <alignment vertical="top"/>
    </xf>
    <xf numFmtId="38" fontId="4" fillId="0" borderId="0" xfId="0" applyNumberFormat="1" applyFont="1" applyAlignment="1">
      <alignment vertical="top"/>
    </xf>
    <xf numFmtId="0" fontId="4" fillId="0" borderId="7" xfId="3" applyFont="1" applyBorder="1">
      <alignment vertical="center"/>
    </xf>
    <xf numFmtId="49" fontId="20" fillId="0" borderId="0" xfId="0" applyNumberFormat="1" applyFont="1" applyAlignment="1">
      <alignment horizontal="right" vertical="top"/>
    </xf>
    <xf numFmtId="0" fontId="14" fillId="0" borderId="8" xfId="0" applyFont="1" applyBorder="1" applyAlignment="1">
      <alignment vertical="top"/>
    </xf>
    <xf numFmtId="49" fontId="4" fillId="0" borderId="0" xfId="2" applyNumberFormat="1" applyFont="1" applyAlignment="1">
      <alignment horizontal="right" vertical="center"/>
    </xf>
    <xf numFmtId="49" fontId="14" fillId="0" borderId="0" xfId="0" applyNumberFormat="1" applyFont="1" applyAlignment="1">
      <alignment vertical="top"/>
    </xf>
    <xf numFmtId="182" fontId="14" fillId="0" borderId="0" xfId="0" applyNumberFormat="1" applyFont="1" applyAlignment="1">
      <alignment vertical="top"/>
    </xf>
    <xf numFmtId="49" fontId="14" fillId="0" borderId="8" xfId="0" applyNumberFormat="1" applyFont="1" applyBorder="1" applyAlignment="1">
      <alignment vertical="top"/>
    </xf>
    <xf numFmtId="182" fontId="19" fillId="0" borderId="0" xfId="0" applyNumberFormat="1" applyFont="1" applyAlignment="1">
      <alignment horizontal="right" vertical="top"/>
    </xf>
    <xf numFmtId="183" fontId="4" fillId="0" borderId="0" xfId="2" applyNumberFormat="1" applyFont="1">
      <alignment vertical="center"/>
    </xf>
    <xf numFmtId="181" fontId="14" fillId="0" borderId="0" xfId="0" applyNumberFormat="1" applyFont="1" applyAlignment="1">
      <alignment vertical="top"/>
    </xf>
    <xf numFmtId="0" fontId="20" fillId="0" borderId="0" xfId="3" applyFont="1">
      <alignment vertical="center"/>
    </xf>
    <xf numFmtId="0" fontId="14" fillId="0" borderId="1" xfId="3" applyFont="1" applyBorder="1">
      <alignment vertical="center"/>
    </xf>
    <xf numFmtId="0" fontId="14" fillId="0" borderId="1" xfId="0" applyFont="1" applyBorder="1" applyAlignment="1">
      <alignment vertical="top"/>
    </xf>
    <xf numFmtId="49" fontId="14" fillId="0" borderId="1" xfId="0" applyNumberFormat="1" applyFont="1" applyBorder="1" applyAlignment="1">
      <alignment vertical="top"/>
    </xf>
    <xf numFmtId="181" fontId="14" fillId="0" borderId="1" xfId="0" applyNumberFormat="1" applyFont="1" applyBorder="1" applyAlignment="1">
      <alignment vertical="top"/>
    </xf>
    <xf numFmtId="0" fontId="14" fillId="0" borderId="0" xfId="3" applyFont="1">
      <alignment vertical="center"/>
    </xf>
    <xf numFmtId="181" fontId="4" fillId="0" borderId="0" xfId="2" applyNumberFormat="1" applyFont="1">
      <alignment vertical="center"/>
    </xf>
    <xf numFmtId="49" fontId="4" fillId="0" borderId="0" xfId="2" applyNumberFormat="1" applyFont="1">
      <alignment vertical="center"/>
    </xf>
    <xf numFmtId="181" fontId="4" fillId="0" borderId="8" xfId="2" applyNumberFormat="1" applyFont="1" applyBorder="1">
      <alignment vertical="center"/>
    </xf>
    <xf numFmtId="0" fontId="4" fillId="0" borderId="0" xfId="2" applyFont="1" applyAlignment="1">
      <alignment horizontal="left" vertical="center"/>
    </xf>
    <xf numFmtId="0" fontId="4" fillId="0" borderId="4" xfId="2" applyFont="1" applyBorder="1" applyAlignment="1">
      <alignment horizontal="left" vertical="center"/>
    </xf>
    <xf numFmtId="38" fontId="4" fillId="0" borderId="4" xfId="2" applyNumberFormat="1" applyFont="1" applyBorder="1" applyAlignment="1">
      <alignment horizontal="right" vertical="center"/>
    </xf>
    <xf numFmtId="181" fontId="4" fillId="0" borderId="4" xfId="2" applyNumberFormat="1" applyFont="1" applyBorder="1" applyAlignment="1">
      <alignment horizontal="right" vertical="center"/>
    </xf>
    <xf numFmtId="49" fontId="4" fillId="0" borderId="4" xfId="2" applyNumberFormat="1" applyFont="1" applyBorder="1" applyAlignment="1">
      <alignment horizontal="right" vertical="center"/>
    </xf>
    <xf numFmtId="0" fontId="4" fillId="0" borderId="4" xfId="3" applyFont="1" applyBorder="1">
      <alignment vertical="center"/>
    </xf>
    <xf numFmtId="49" fontId="4" fillId="0" borderId="1" xfId="0" applyNumberFormat="1" applyFont="1" applyBorder="1" applyAlignment="1">
      <alignment vertical="top"/>
    </xf>
    <xf numFmtId="0" fontId="16" fillId="0" borderId="5" xfId="0" applyFont="1" applyBorder="1">
      <alignment vertical="center"/>
    </xf>
    <xf numFmtId="0" fontId="4" fillId="0" borderId="1" xfId="3" applyFont="1" applyBorder="1">
      <alignment vertical="center"/>
    </xf>
    <xf numFmtId="49" fontId="4" fillId="0" borderId="0" xfId="3" applyNumberFormat="1" applyFont="1">
      <alignment vertical="center"/>
    </xf>
    <xf numFmtId="0" fontId="16" fillId="0" borderId="7" xfId="0" applyFont="1" applyBorder="1" applyAlignment="1">
      <alignment horizontal="left" vertical="center" indent="1"/>
    </xf>
    <xf numFmtId="0" fontId="16" fillId="0" borderId="0" xfId="0" applyFont="1" applyAlignment="1">
      <alignment horizontal="left" vertical="center" indent="1"/>
    </xf>
    <xf numFmtId="49" fontId="4" fillId="0" borderId="4" xfId="3" applyNumberFormat="1" applyFont="1" applyBorder="1">
      <alignment vertical="center"/>
    </xf>
    <xf numFmtId="49" fontId="4" fillId="0" borderId="6" xfId="3" applyNumberFormat="1" applyFont="1" applyBorder="1">
      <alignment vertical="center"/>
    </xf>
    <xf numFmtId="0" fontId="13" fillId="0" borderId="1" xfId="0" applyFont="1" applyBorder="1" applyAlignment="1">
      <alignment vertical="top"/>
    </xf>
    <xf numFmtId="0" fontId="15" fillId="0" borderId="1" xfId="0" applyFont="1" applyBorder="1" applyAlignment="1">
      <alignment vertical="top"/>
    </xf>
    <xf numFmtId="49" fontId="15" fillId="0" borderId="0" xfId="0" applyNumberFormat="1" applyFont="1" applyAlignment="1">
      <alignment vertical="top"/>
    </xf>
    <xf numFmtId="0" fontId="15" fillId="0" borderId="0" xfId="0" applyFont="1" applyAlignment="1">
      <alignment vertical="top"/>
    </xf>
    <xf numFmtId="49" fontId="15" fillId="0" borderId="8" xfId="0" applyNumberFormat="1" applyFont="1" applyBorder="1" applyAlignment="1">
      <alignment vertical="top"/>
    </xf>
    <xf numFmtId="49" fontId="4" fillId="0" borderId="35" xfId="2" applyNumberFormat="1" applyFont="1" applyBorder="1" applyAlignment="1">
      <alignment horizontal="center" vertical="center"/>
    </xf>
    <xf numFmtId="0" fontId="16" fillId="0" borderId="11" xfId="0" applyFont="1" applyBorder="1">
      <alignment vertical="center"/>
    </xf>
    <xf numFmtId="179" fontId="4" fillId="0" borderId="0" xfId="3" applyNumberFormat="1" applyFont="1">
      <alignment vertical="center"/>
    </xf>
    <xf numFmtId="0" fontId="4" fillId="0" borderId="44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28" xfId="0" applyFont="1" applyBorder="1">
      <alignment vertical="center"/>
    </xf>
    <xf numFmtId="49" fontId="4" fillId="0" borderId="8" xfId="3" applyNumberFormat="1" applyFont="1" applyBorder="1">
      <alignment vertical="center"/>
    </xf>
    <xf numFmtId="179" fontId="4" fillId="0" borderId="25" xfId="3" applyNumberFormat="1" applyFont="1" applyBorder="1">
      <alignment vertical="center"/>
    </xf>
    <xf numFmtId="0" fontId="4" fillId="0" borderId="12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25" xfId="0" applyFont="1" applyBorder="1">
      <alignment vertical="center"/>
    </xf>
    <xf numFmtId="0" fontId="4" fillId="0" borderId="26" xfId="0" applyFont="1" applyBorder="1">
      <alignment vertical="center"/>
    </xf>
    <xf numFmtId="0" fontId="4" fillId="0" borderId="40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16" xfId="0" applyFont="1" applyBorder="1">
      <alignment vertical="center"/>
    </xf>
    <xf numFmtId="179" fontId="4" fillId="0" borderId="16" xfId="3" applyNumberFormat="1" applyFont="1" applyBorder="1">
      <alignment vertical="center"/>
    </xf>
    <xf numFmtId="0" fontId="4" fillId="0" borderId="45" xfId="0" applyFont="1" applyBorder="1">
      <alignment vertical="center"/>
    </xf>
    <xf numFmtId="0" fontId="4" fillId="0" borderId="21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49" fontId="15" fillId="0" borderId="4" xfId="0" applyNumberFormat="1" applyFont="1" applyBorder="1" applyAlignment="1">
      <alignment vertical="top"/>
    </xf>
    <xf numFmtId="0" fontId="14" fillId="0" borderId="0" xfId="0" applyFont="1" applyAlignment="1">
      <alignment horizontal="right" vertical="top"/>
    </xf>
    <xf numFmtId="0" fontId="15" fillId="0" borderId="8" xfId="0" applyFont="1" applyBorder="1" applyAlignment="1">
      <alignment vertical="top"/>
    </xf>
    <xf numFmtId="0" fontId="13" fillId="0" borderId="0" xfId="0" applyFont="1" applyAlignment="1">
      <alignment vertical="top"/>
    </xf>
    <xf numFmtId="179" fontId="4" fillId="0" borderId="9" xfId="3" applyNumberFormat="1" applyFont="1" applyBorder="1">
      <alignment vertical="center"/>
    </xf>
    <xf numFmtId="49" fontId="14" fillId="0" borderId="4" xfId="0" applyNumberFormat="1" applyFont="1" applyBorder="1" applyAlignment="1">
      <alignment horizontal="right" vertical="top"/>
    </xf>
    <xf numFmtId="0" fontId="14" fillId="0" borderId="4" xfId="0" applyFont="1" applyBorder="1" applyAlignment="1">
      <alignment horizontal="right" vertical="top"/>
    </xf>
    <xf numFmtId="0" fontId="4" fillId="0" borderId="5" xfId="3" applyFont="1" applyBorder="1">
      <alignment vertical="center"/>
    </xf>
    <xf numFmtId="49" fontId="4" fillId="0" borderId="1" xfId="3" applyNumberFormat="1" applyFont="1" applyBorder="1">
      <alignment vertical="center"/>
    </xf>
    <xf numFmtId="0" fontId="7" fillId="0" borderId="0" xfId="3" applyAlignment="1">
      <alignment horizontal="right" vertical="top"/>
    </xf>
    <xf numFmtId="178" fontId="7" fillId="0" borderId="0" xfId="3" applyNumberFormat="1" applyAlignment="1">
      <alignment horizontal="right" vertical="top"/>
    </xf>
    <xf numFmtId="0" fontId="4" fillId="0" borderId="5" xfId="2" applyFont="1" applyBorder="1" applyAlignment="1">
      <alignment horizontal="left" vertical="center"/>
    </xf>
    <xf numFmtId="0" fontId="4" fillId="0" borderId="1" xfId="2" applyFont="1" applyBorder="1" applyAlignment="1">
      <alignment horizontal="left" vertical="center"/>
    </xf>
    <xf numFmtId="0" fontId="4" fillId="0" borderId="15" xfId="2" applyFont="1" applyBorder="1" applyAlignment="1">
      <alignment horizontal="left" vertical="center"/>
    </xf>
    <xf numFmtId="0" fontId="4" fillId="0" borderId="0" xfId="3" applyFont="1" applyAlignment="1">
      <alignment horizontal="right" vertical="top"/>
    </xf>
    <xf numFmtId="0" fontId="4" fillId="0" borderId="0" xfId="3" applyFont="1">
      <alignment vertical="center"/>
    </xf>
    <xf numFmtId="0" fontId="4" fillId="0" borderId="0" xfId="0" applyFont="1">
      <alignment vertical="center"/>
    </xf>
    <xf numFmtId="49" fontId="21" fillId="2" borderId="0" xfId="0" applyNumberFormat="1" applyFont="1" applyFill="1" applyAlignment="1" applyProtection="1">
      <alignment horizontal="left" vertical="center"/>
      <protection locked="0"/>
    </xf>
    <xf numFmtId="0" fontId="16" fillId="0" borderId="3" xfId="0" applyFont="1" applyBorder="1" applyAlignment="1">
      <alignment horizontal="left" vertical="center" indent="1"/>
    </xf>
    <xf numFmtId="0" fontId="16" fillId="0" borderId="4" xfId="0" applyFont="1" applyBorder="1" applyAlignment="1">
      <alignment horizontal="left" vertical="center" indent="1"/>
    </xf>
    <xf numFmtId="0" fontId="21" fillId="2" borderId="0" xfId="0" applyFont="1" applyFill="1" applyAlignment="1" applyProtection="1">
      <alignment horizontal="left" vertical="center"/>
      <protection locked="0"/>
    </xf>
    <xf numFmtId="184" fontId="21" fillId="2" borderId="0" xfId="0" applyNumberFormat="1" applyFont="1" applyFill="1" applyAlignment="1" applyProtection="1">
      <alignment horizontal="left" vertical="center"/>
      <protection locked="0"/>
    </xf>
    <xf numFmtId="180" fontId="21" fillId="2" borderId="0" xfId="0" applyNumberFormat="1" applyFont="1" applyFill="1" applyAlignment="1" applyProtection="1">
      <alignment horizontal="left" vertical="center"/>
      <protection locked="0"/>
    </xf>
    <xf numFmtId="38" fontId="21" fillId="2" borderId="47" xfId="2" applyNumberFormat="1" applyFont="1" applyFill="1" applyBorder="1" applyAlignment="1" applyProtection="1">
      <alignment horizontal="right" vertical="center"/>
      <protection locked="0"/>
    </xf>
    <xf numFmtId="38" fontId="21" fillId="2" borderId="23" xfId="2" applyNumberFormat="1" applyFont="1" applyFill="1" applyBorder="1" applyAlignment="1" applyProtection="1">
      <alignment horizontal="right" vertical="center"/>
      <protection locked="0"/>
    </xf>
    <xf numFmtId="49" fontId="21" fillId="2" borderId="23" xfId="2" applyNumberFormat="1" applyFont="1" applyFill="1" applyBorder="1" applyAlignment="1" applyProtection="1">
      <alignment horizontal="right" vertical="center"/>
      <protection locked="0"/>
    </xf>
    <xf numFmtId="38" fontId="21" fillId="2" borderId="48" xfId="2" applyNumberFormat="1" applyFont="1" applyFill="1" applyBorder="1" applyAlignment="1" applyProtection="1">
      <alignment horizontal="right" vertical="center"/>
      <protection locked="0"/>
    </xf>
    <xf numFmtId="38" fontId="21" fillId="2" borderId="37" xfId="2" applyNumberFormat="1" applyFont="1" applyFill="1" applyBorder="1" applyAlignment="1" applyProtection="1">
      <alignment horizontal="right" vertical="center"/>
      <protection locked="0"/>
    </xf>
    <xf numFmtId="38" fontId="21" fillId="2" borderId="38" xfId="2" applyNumberFormat="1" applyFont="1" applyFill="1" applyBorder="1" applyAlignment="1" applyProtection="1">
      <alignment horizontal="right" vertical="center"/>
      <protection locked="0"/>
    </xf>
    <xf numFmtId="49" fontId="21" fillId="2" borderId="38" xfId="2" applyNumberFormat="1" applyFont="1" applyFill="1" applyBorder="1" applyAlignment="1" applyProtection="1">
      <alignment horizontal="right" vertical="center"/>
      <protection locked="0"/>
    </xf>
    <xf numFmtId="38" fontId="21" fillId="2" borderId="39" xfId="2" applyNumberFormat="1" applyFont="1" applyFill="1" applyBorder="1" applyAlignment="1" applyProtection="1">
      <alignment horizontal="right" vertical="center"/>
      <protection locked="0"/>
    </xf>
    <xf numFmtId="0" fontId="4" fillId="0" borderId="1" xfId="0" applyFont="1" applyBorder="1">
      <alignment vertical="center"/>
    </xf>
    <xf numFmtId="49" fontId="21" fillId="2" borderId="0" xfId="0" applyNumberFormat="1" applyFont="1" applyFill="1" applyAlignment="1" applyProtection="1">
      <alignment horizontal="left" vertical="center" shrinkToFit="1"/>
      <protection locked="0"/>
    </xf>
    <xf numFmtId="0" fontId="16" fillId="0" borderId="6" xfId="0" applyFont="1" applyBorder="1" applyAlignment="1">
      <alignment horizontal="left" vertical="center" indent="1"/>
    </xf>
    <xf numFmtId="14" fontId="21" fillId="2" borderId="0" xfId="0" applyNumberFormat="1" applyFont="1" applyFill="1" applyAlignment="1" applyProtection="1">
      <alignment horizontal="left" vertical="center"/>
      <protection locked="0"/>
    </xf>
    <xf numFmtId="177" fontId="21" fillId="2" borderId="0" xfId="0" applyNumberFormat="1" applyFont="1" applyFill="1" applyAlignment="1" applyProtection="1">
      <alignment horizontal="left" vertical="center"/>
      <protection locked="0"/>
    </xf>
    <xf numFmtId="38" fontId="21" fillId="2" borderId="0" xfId="0" applyNumberFormat="1" applyFont="1" applyFill="1" applyAlignment="1" applyProtection="1">
      <alignment horizontal="right" vertical="center"/>
      <protection locked="0"/>
    </xf>
    <xf numFmtId="49" fontId="21" fillId="2" borderId="0" xfId="0" applyNumberFormat="1" applyFont="1" applyFill="1" applyAlignment="1" applyProtection="1">
      <alignment horizontal="right" vertical="center"/>
      <protection locked="0"/>
    </xf>
    <xf numFmtId="0" fontId="19" fillId="0" borderId="0" xfId="0" applyFont="1" applyAlignment="1">
      <alignment vertical="top" wrapText="1"/>
    </xf>
    <xf numFmtId="0" fontId="14" fillId="0" borderId="0" xfId="0" applyFont="1" applyAlignment="1">
      <alignment vertical="top"/>
    </xf>
    <xf numFmtId="0" fontId="19" fillId="0" borderId="0" xfId="0" applyFont="1" applyAlignment="1">
      <alignment vertical="center" wrapText="1"/>
    </xf>
    <xf numFmtId="0" fontId="14" fillId="0" borderId="0" xfId="0" applyFont="1">
      <alignment vertical="center"/>
    </xf>
    <xf numFmtId="0" fontId="18" fillId="0" borderId="0" xfId="0" applyFont="1">
      <alignment vertical="center"/>
    </xf>
    <xf numFmtId="0" fontId="16" fillId="0" borderId="0" xfId="0" applyFont="1">
      <alignment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41" xfId="3" applyFont="1" applyBorder="1" applyAlignment="1">
      <alignment horizontal="left" vertical="center"/>
    </xf>
    <xf numFmtId="0" fontId="4" fillId="0" borderId="42" xfId="2" applyFont="1" applyBorder="1" applyAlignment="1">
      <alignment horizontal="left" vertical="center"/>
    </xf>
    <xf numFmtId="0" fontId="4" fillId="0" borderId="43" xfId="2" applyFont="1" applyBorder="1" applyAlignment="1">
      <alignment horizontal="left" vertical="center"/>
    </xf>
    <xf numFmtId="38" fontId="4" fillId="0" borderId="50" xfId="2" applyNumberFormat="1" applyFont="1" applyBorder="1" applyAlignment="1">
      <alignment horizontal="right" vertical="center"/>
    </xf>
    <xf numFmtId="38" fontId="4" fillId="0" borderId="51" xfId="2" applyNumberFormat="1" applyFont="1" applyBorder="1" applyAlignment="1">
      <alignment horizontal="right" vertical="center"/>
    </xf>
    <xf numFmtId="49" fontId="4" fillId="0" borderId="51" xfId="2" applyNumberFormat="1" applyFont="1" applyBorder="1" applyAlignment="1">
      <alignment horizontal="right" vertical="center"/>
    </xf>
    <xf numFmtId="38" fontId="4" fillId="0" borderId="52" xfId="2" applyNumberFormat="1" applyFont="1" applyBorder="1" applyAlignment="1">
      <alignment horizontal="right" vertical="center"/>
    </xf>
    <xf numFmtId="180" fontId="4" fillId="0" borderId="0" xfId="0" applyNumberFormat="1" applyFont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181" fontId="4" fillId="0" borderId="14" xfId="2" applyNumberFormat="1" applyFont="1" applyBorder="1" applyAlignment="1">
      <alignment horizontal="left" vertical="center"/>
    </xf>
    <xf numFmtId="182" fontId="21" fillId="2" borderId="23" xfId="2" applyNumberFormat="1" applyFont="1" applyFill="1" applyBorder="1" applyAlignment="1" applyProtection="1">
      <alignment horizontal="right" vertical="center"/>
      <protection locked="0"/>
    </xf>
    <xf numFmtId="182" fontId="21" fillId="2" borderId="48" xfId="2" applyNumberFormat="1" applyFont="1" applyFill="1" applyBorder="1" applyAlignment="1" applyProtection="1">
      <alignment horizontal="right" vertical="center"/>
      <protection locked="0"/>
    </xf>
    <xf numFmtId="181" fontId="4" fillId="0" borderId="27" xfId="2" applyNumberFormat="1" applyFont="1" applyBorder="1" applyAlignment="1">
      <alignment horizontal="left" vertical="center"/>
    </xf>
    <xf numFmtId="38" fontId="21" fillId="2" borderId="36" xfId="2" applyNumberFormat="1" applyFont="1" applyFill="1" applyBorder="1" applyAlignment="1" applyProtection="1">
      <alignment horizontal="right" vertical="center"/>
      <protection locked="0"/>
    </xf>
    <xf numFmtId="182" fontId="21" fillId="2" borderId="19" xfId="2" applyNumberFormat="1" applyFont="1" applyFill="1" applyBorder="1" applyAlignment="1" applyProtection="1">
      <alignment horizontal="right" vertical="center"/>
      <protection locked="0"/>
    </xf>
    <xf numFmtId="182" fontId="21" fillId="2" borderId="22" xfId="2" applyNumberFormat="1" applyFont="1" applyFill="1" applyBorder="1" applyAlignment="1" applyProtection="1">
      <alignment horizontal="right" vertical="center"/>
      <protection locked="0"/>
    </xf>
    <xf numFmtId="182" fontId="4" fillId="0" borderId="27" xfId="2" applyNumberFormat="1" applyFont="1" applyBorder="1" applyAlignment="1">
      <alignment horizontal="left" vertical="center"/>
    </xf>
    <xf numFmtId="38" fontId="4" fillId="0" borderId="36" xfId="2" applyNumberFormat="1" applyFont="1" applyBorder="1" applyAlignment="1">
      <alignment horizontal="right" vertical="center"/>
    </xf>
    <xf numFmtId="182" fontId="4" fillId="0" borderId="19" xfId="2" applyNumberFormat="1" applyFont="1" applyBorder="1" applyAlignment="1">
      <alignment horizontal="right" vertical="center"/>
    </xf>
    <xf numFmtId="182" fontId="4" fillId="0" borderId="22" xfId="2" applyNumberFormat="1" applyFont="1" applyBorder="1" applyAlignment="1">
      <alignment horizontal="right" vertical="center"/>
    </xf>
    <xf numFmtId="181" fontId="4" fillId="0" borderId="46" xfId="2" applyNumberFormat="1" applyFont="1" applyBorder="1" applyAlignment="1">
      <alignment horizontal="left" vertical="center"/>
    </xf>
    <xf numFmtId="38" fontId="21" fillId="2" borderId="49" xfId="2" applyNumberFormat="1" applyFont="1" applyFill="1" applyBorder="1" applyAlignment="1" applyProtection="1">
      <alignment horizontal="right" vertical="center"/>
      <protection locked="0"/>
    </xf>
    <xf numFmtId="182" fontId="21" fillId="2" borderId="21" xfId="2" applyNumberFormat="1" applyFont="1" applyFill="1" applyBorder="1" applyAlignment="1" applyProtection="1">
      <alignment horizontal="right" vertical="center"/>
      <protection locked="0"/>
    </xf>
    <xf numFmtId="182" fontId="21" fillId="2" borderId="20" xfId="2" applyNumberFormat="1" applyFont="1" applyFill="1" applyBorder="1" applyAlignment="1" applyProtection="1">
      <alignment horizontal="right" vertical="center"/>
      <protection locked="0"/>
    </xf>
    <xf numFmtId="49" fontId="21" fillId="2" borderId="12" xfId="3" applyNumberFormat="1" applyFont="1" applyFill="1" applyBorder="1" applyAlignment="1" applyProtection="1">
      <alignment horizontal="left" vertical="center"/>
      <protection locked="0"/>
    </xf>
    <xf numFmtId="0" fontId="21" fillId="2" borderId="19" xfId="3" applyFont="1" applyFill="1" applyBorder="1" applyAlignment="1" applyProtection="1">
      <alignment horizontal="left" vertical="center"/>
      <protection locked="0"/>
    </xf>
    <xf numFmtId="49" fontId="21" fillId="2" borderId="22" xfId="3" applyNumberFormat="1" applyFont="1" applyFill="1" applyBorder="1" applyAlignment="1" applyProtection="1">
      <alignment horizontal="left" vertical="center"/>
      <protection locked="0"/>
    </xf>
    <xf numFmtId="0" fontId="14" fillId="0" borderId="0" xfId="0" applyFont="1" applyAlignment="1">
      <alignment vertical="top" wrapText="1"/>
    </xf>
    <xf numFmtId="14" fontId="21" fillId="2" borderId="0" xfId="0" applyNumberFormat="1" applyFont="1" applyFill="1" applyAlignment="1" applyProtection="1">
      <alignment horizontal="right" vertical="center"/>
      <protection locked="0"/>
    </xf>
    <xf numFmtId="0" fontId="19" fillId="0" borderId="0" xfId="0" applyFont="1" applyAlignment="1">
      <alignment horizontal="left" vertical="top" wrapText="1"/>
    </xf>
    <xf numFmtId="49" fontId="14" fillId="0" borderId="0" xfId="0" applyNumberFormat="1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4" fillId="0" borderId="14" xfId="2" applyFont="1" applyBorder="1" applyAlignment="1">
      <alignment horizontal="left" vertical="center"/>
    </xf>
    <xf numFmtId="38" fontId="21" fillId="2" borderId="19" xfId="2" applyNumberFormat="1" applyFont="1" applyFill="1" applyBorder="1" applyAlignment="1" applyProtection="1">
      <alignment horizontal="right" vertical="center"/>
      <protection locked="0"/>
    </xf>
    <xf numFmtId="49" fontId="21" fillId="2" borderId="19" xfId="2" applyNumberFormat="1" applyFont="1" applyFill="1" applyBorder="1" applyAlignment="1" applyProtection="1">
      <alignment horizontal="right" vertical="center"/>
      <protection locked="0"/>
    </xf>
    <xf numFmtId="38" fontId="21" fillId="2" borderId="22" xfId="2" applyNumberFormat="1" applyFont="1" applyFill="1" applyBorder="1" applyAlignment="1" applyProtection="1">
      <alignment horizontal="right" vertical="center"/>
      <protection locked="0"/>
    </xf>
    <xf numFmtId="0" fontId="14" fillId="0" borderId="0" xfId="0" applyFont="1" applyAlignment="1">
      <alignment vertical="center" wrapText="1"/>
    </xf>
    <xf numFmtId="0" fontId="4" fillId="0" borderId="32" xfId="2" applyFont="1" applyBorder="1" applyAlignment="1">
      <alignment horizontal="left" vertical="center"/>
    </xf>
    <xf numFmtId="0" fontId="4" fillId="0" borderId="33" xfId="2" applyFont="1" applyBorder="1" applyAlignment="1">
      <alignment horizontal="left" vertical="center"/>
    </xf>
    <xf numFmtId="0" fontId="4" fillId="0" borderId="34" xfId="2" applyFont="1" applyBorder="1" applyAlignment="1">
      <alignment horizontal="left" vertical="center"/>
    </xf>
    <xf numFmtId="49" fontId="21" fillId="2" borderId="13" xfId="3" applyNumberFormat="1" applyFont="1" applyFill="1" applyBorder="1" applyAlignment="1" applyProtection="1">
      <alignment horizontal="left" vertical="center"/>
      <protection locked="0"/>
    </xf>
    <xf numFmtId="0" fontId="21" fillId="2" borderId="21" xfId="3" applyFont="1" applyFill="1" applyBorder="1" applyAlignment="1" applyProtection="1">
      <alignment horizontal="left" vertical="center"/>
      <protection locked="0"/>
    </xf>
    <xf numFmtId="49" fontId="21" fillId="2" borderId="20" xfId="3" applyNumberFormat="1" applyFont="1" applyFill="1" applyBorder="1" applyAlignment="1" applyProtection="1">
      <alignment horizontal="left" vertical="center"/>
      <protection locked="0"/>
    </xf>
    <xf numFmtId="0" fontId="4" fillId="0" borderId="30" xfId="2" applyFont="1" applyBorder="1" applyAlignment="1">
      <alignment horizontal="left" vertical="center"/>
    </xf>
    <xf numFmtId="49" fontId="4" fillId="0" borderId="31" xfId="2" applyNumberFormat="1" applyFont="1" applyBorder="1" applyAlignment="1">
      <alignment horizontal="left" vertical="center"/>
    </xf>
    <xf numFmtId="49" fontId="21" fillId="2" borderId="44" xfId="3" applyNumberFormat="1" applyFont="1" applyFill="1" applyBorder="1" applyAlignment="1" applyProtection="1">
      <alignment horizontal="left" vertical="center"/>
      <protection locked="0"/>
    </xf>
    <xf numFmtId="0" fontId="21" fillId="2" borderId="23" xfId="3" applyFont="1" applyFill="1" applyBorder="1" applyAlignment="1" applyProtection="1">
      <alignment horizontal="left" vertical="center"/>
      <protection locked="0"/>
    </xf>
    <xf numFmtId="49" fontId="21" fillId="2" borderId="48" xfId="3" applyNumberFormat="1" applyFont="1" applyFill="1" applyBorder="1" applyAlignment="1" applyProtection="1">
      <alignment horizontal="left" vertical="center"/>
      <protection locked="0"/>
    </xf>
    <xf numFmtId="0" fontId="21" fillId="2" borderId="22" xfId="3" applyFont="1" applyFill="1" applyBorder="1" applyAlignment="1" applyProtection="1">
      <alignment horizontal="left" vertical="center"/>
      <protection locked="0"/>
    </xf>
    <xf numFmtId="49" fontId="4" fillId="0" borderId="30" xfId="2" applyNumberFormat="1" applyFont="1" applyBorder="1" applyAlignment="1">
      <alignment horizontal="left" vertical="center"/>
    </xf>
  </cellXfs>
  <cellStyles count="19">
    <cellStyle name="ハイパーリンク" xfId="1" builtinId="8"/>
    <cellStyle name="ハイパーリンク 2" xfId="16" xr:uid="{00000000-0005-0000-0000-000001000000}"/>
    <cellStyle name="桁区切り 2" xfId="5" xr:uid="{00000000-0005-0000-0000-000002000000}"/>
    <cellStyle name="桁区切り 2 2" xfId="14" xr:uid="{00000000-0005-0000-0000-000003000000}"/>
    <cellStyle name="桁区切り 3" xfId="8" xr:uid="{00000000-0005-0000-0000-000004000000}"/>
    <cellStyle name="桁区切り 4" xfId="17" xr:uid="{00000000-0005-0000-0000-000005000000}"/>
    <cellStyle name="桁区切り 5" xfId="18" xr:uid="{00000000-0005-0000-0000-000006000000}"/>
    <cellStyle name="通貨 2" xfId="10" xr:uid="{00000000-0005-0000-0000-000007000000}"/>
    <cellStyle name="標準" xfId="0" builtinId="0"/>
    <cellStyle name="標準 2" xfId="11" xr:uid="{00000000-0005-0000-0000-000009000000}"/>
    <cellStyle name="標準 3 3" xfId="4" xr:uid="{00000000-0005-0000-0000-00000A000000}"/>
    <cellStyle name="標準 4" xfId="9" xr:uid="{00000000-0005-0000-0000-00000B000000}"/>
    <cellStyle name="標準 5" xfId="3" xr:uid="{00000000-0005-0000-0000-00000C000000}"/>
    <cellStyle name="標準 5 2" xfId="2" xr:uid="{00000000-0005-0000-0000-00000D000000}"/>
    <cellStyle name="標準 5 2 2" xfId="7" xr:uid="{00000000-0005-0000-0000-00000E000000}"/>
    <cellStyle name="標準 5 2 2 2" xfId="13" xr:uid="{00000000-0005-0000-0000-00000F000000}"/>
    <cellStyle name="標準 5 2 2 3" xfId="12" xr:uid="{00000000-0005-0000-0000-000010000000}"/>
    <cellStyle name="標準 8" xfId="15" xr:uid="{00000000-0005-0000-0000-000011000000}"/>
    <cellStyle name="標準 9" xfId="6" xr:uid="{00000000-0005-0000-0000-000012000000}"/>
  </cellStyles>
  <dxfs count="37"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ECFF"/>
      <rgbColor rgb="00C6E0B4"/>
      <rgbColor rgb="00FFFF99"/>
      <rgbColor rgb="0099CCFF"/>
      <rgbColor rgb="00FF99CC"/>
      <rgbColor rgb="00CC99FF"/>
      <rgbColor rgb="00FFE699"/>
      <rgbColor rgb="000070C0"/>
      <rgbColor rgb="0033CCCC"/>
      <rgbColor rgb="0099CC00"/>
      <rgbColor rgb="00FFCC00"/>
      <rgbColor rgb="00FF9900"/>
      <rgbColor rgb="00FF6600"/>
      <rgbColor rgb="00666699"/>
      <rgbColor rgb="00A6A6A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EDFC"/>
      <color rgb="FF0D0D0D"/>
      <color rgb="FFFF66FF"/>
      <color rgb="FFFFE1FF"/>
      <color rgb="FFFFFF99"/>
      <color rgb="FFFF0000"/>
      <color rgb="FFA6A6A6"/>
      <color rgb="FFE2EFDA"/>
      <color rgb="FFEEAAFC"/>
      <color rgb="FFFFE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434975</xdr:colOff>
      <xdr:row>2</xdr:row>
      <xdr:rowOff>38100</xdr:rowOff>
    </xdr:from>
    <xdr:to>
      <xdr:col>22</xdr:col>
      <xdr:colOff>47625</xdr:colOff>
      <xdr:row>2</xdr:row>
      <xdr:rowOff>368300</xdr:rowOff>
    </xdr:to>
    <xdr:sp textlink="">
      <xdr:nvSpPr>
        <xdr:cNvPr id="2" name="VerStamp">
          <a:extLst>
            <a:ext uri="{FF2B5EF4-FFF2-40B4-BE49-F238E27FC236}">
              <a16:creationId xmlns:a16="http://schemas.microsoft.com/office/drawing/2014/main" id="{D64FAE1E-4740-B8A3-EB58-D9F634B8A9C3}"/>
            </a:ext>
          </a:extLst>
        </xdr:cNvPr>
        <xdr:cNvSpPr/>
      </xdr:nvSpPr>
      <xdr:spPr>
        <a:xfrm>
          <a:off x="9093200" y="419100"/>
          <a:ext cx="1727200" cy="330200"/>
        </a:xfrm>
        <a:prstGeom prst="roundRect">
          <a:avLst/>
        </a:prstGeom>
        <a:solidFill>
          <a:srgbClr val="4472C4"/>
        </a:solidFill>
        <a:ln>
          <a:solidFill>
            <a:srgbClr val="2F528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rgbClr val="FFFF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記入例</a:t>
          </a:r>
        </a:p>
      </xdr:txBody>
    </xdr:sp>
    <xdr:clientData/>
  </xdr:twoCellAnchor>
  <xdr:twoCellAnchor>
    <xdr:from>
      <xdr:col>17</xdr:col>
      <xdr:colOff>100375</xdr:colOff>
      <xdr:row>5</xdr:row>
      <xdr:rowOff>83550</xdr:rowOff>
    </xdr:from>
    <xdr:to>
      <xdr:col>24</xdr:col>
      <xdr:colOff>270150</xdr:colOff>
      <xdr:row>10</xdr:row>
      <xdr:rowOff>0</xdr:rowOff>
    </xdr:to>
    <xdr:grpSp>
      <xdr:nvGrpSpPr>
        <xdr:cNvPr id="5" name="Line01Box01">
          <a:extLst>
            <a:ext uri="{FF2B5EF4-FFF2-40B4-BE49-F238E27FC236}">
              <a16:creationId xmlns:a16="http://schemas.microsoft.com/office/drawing/2014/main" id="{80526A9D-EA7F-1525-989A-FD647E2A0BC9}"/>
            </a:ext>
          </a:extLst>
        </xdr:cNvPr>
        <xdr:cNvGrpSpPr/>
      </xdr:nvGrpSpPr>
      <xdr:grpSpPr>
        <a:xfrm>
          <a:off x="7748950" y="1102725"/>
          <a:ext cx="4256000" cy="611775"/>
          <a:chOff x="7748950" y="1102725"/>
          <a:chExt cx="4256000" cy="611775"/>
        </a:xfrm>
      </xdr:grpSpPr>
      <xdr:sp textlink="">
        <xdr:nvSpPr>
          <xdr:cNvPr id="3" name="Box01">
            <a:extLst>
              <a:ext uri="{FF2B5EF4-FFF2-40B4-BE49-F238E27FC236}">
                <a16:creationId xmlns:a16="http://schemas.microsoft.com/office/drawing/2014/main" id="{E38E69D1-E4D4-B96A-18E4-DD1409C75BCF}"/>
              </a:ext>
            </a:extLst>
          </xdr:cNvPr>
          <xdr:cNvSpPr/>
        </xdr:nvSpPr>
        <xdr:spPr>
          <a:xfrm>
            <a:off x="8764950" y="1102725"/>
            <a:ext cx="3240000" cy="611775"/>
          </a:xfrm>
          <a:prstGeom prst="rect">
            <a:avLst/>
          </a:prstGeom>
          <a:solidFill>
            <a:srgbClr val="FFFFFF"/>
          </a:solidFill>
          <a:ln w="25400" cmpd="sng">
            <a:solidFill>
              <a:srgbClr val="FF0000"/>
            </a:solidFill>
            <a:prstDash val="solid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1100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申請上の注意点が書かれていますので、必ずお読みください。</a:t>
            </a:r>
          </a:p>
        </xdr:txBody>
      </xdr:sp>
      <xdr:cxnSp macro="">
        <xdr:nvCxnSpPr>
          <xdr:cNvPr id="4" name="Line01">
            <a:extLst>
              <a:ext uri="{FF2B5EF4-FFF2-40B4-BE49-F238E27FC236}">
                <a16:creationId xmlns:a16="http://schemas.microsoft.com/office/drawing/2014/main" id="{C892E5A8-2D8F-2822-04DD-194B6B2F66D8}"/>
              </a:ext>
            </a:extLst>
          </xdr:cNvPr>
          <xdr:cNvCxnSpPr>
            <a:endCxn id="3" idx="1"/>
          </xdr:cNvCxnSpPr>
        </xdr:nvCxnSpPr>
        <xdr:spPr>
          <a:xfrm>
            <a:off x="7748950" y="1304925"/>
            <a:ext cx="1016000" cy="95250"/>
          </a:xfrm>
          <a:prstGeom prst="straightConnector1">
            <a:avLst/>
          </a:prstGeom>
          <a:ln w="127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146050</xdr:colOff>
      <xdr:row>89</xdr:row>
      <xdr:rowOff>141675</xdr:rowOff>
    </xdr:from>
    <xdr:to>
      <xdr:col>16</xdr:col>
      <xdr:colOff>1287150</xdr:colOff>
      <xdr:row>109</xdr:row>
      <xdr:rowOff>105975</xdr:rowOff>
    </xdr:to>
    <xdr:grpSp>
      <xdr:nvGrpSpPr>
        <xdr:cNvPr id="8" name="Line02Box02">
          <a:extLst>
            <a:ext uri="{FF2B5EF4-FFF2-40B4-BE49-F238E27FC236}">
              <a16:creationId xmlns:a16="http://schemas.microsoft.com/office/drawing/2014/main" id="{F720A549-806F-68E5-F4EE-BE8091E03F58}"/>
            </a:ext>
          </a:extLst>
        </xdr:cNvPr>
        <xdr:cNvGrpSpPr/>
      </xdr:nvGrpSpPr>
      <xdr:grpSpPr>
        <a:xfrm>
          <a:off x="1470025" y="15000675"/>
          <a:ext cx="6056000" cy="612000"/>
          <a:chOff x="1470025" y="15000675"/>
          <a:chExt cx="6056000" cy="612000"/>
        </a:xfrm>
      </xdr:grpSpPr>
      <xdr:sp textlink="">
        <xdr:nvSpPr>
          <xdr:cNvPr id="6" name="Box02">
            <a:extLst>
              <a:ext uri="{FF2B5EF4-FFF2-40B4-BE49-F238E27FC236}">
                <a16:creationId xmlns:a16="http://schemas.microsoft.com/office/drawing/2014/main" id="{FA864CE9-EAF9-C9FF-5C81-81158BBCE9BB}"/>
              </a:ext>
            </a:extLst>
          </xdr:cNvPr>
          <xdr:cNvSpPr/>
        </xdr:nvSpPr>
        <xdr:spPr>
          <a:xfrm>
            <a:off x="2486025" y="15000675"/>
            <a:ext cx="5040000" cy="612000"/>
          </a:xfrm>
          <a:prstGeom prst="rect">
            <a:avLst/>
          </a:prstGeom>
          <a:solidFill>
            <a:srgbClr val="FFFFFF"/>
          </a:solidFill>
          <a:ln w="25400" cmpd="sng">
            <a:solidFill>
              <a:srgbClr val="FF0000"/>
            </a:solidFill>
            <a:prstDash val="solid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1100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申請書類提出後、内容についてお問合せをすることがあります。
作成担当者の方の部署、氏名、連絡先電話番号等をご記入ください。</a:t>
            </a:r>
          </a:p>
        </xdr:txBody>
      </xdr:sp>
      <xdr:cxnSp macro="">
        <xdr:nvCxnSpPr>
          <xdr:cNvPr id="7" name="Line02">
            <a:extLst>
              <a:ext uri="{FF2B5EF4-FFF2-40B4-BE49-F238E27FC236}">
                <a16:creationId xmlns:a16="http://schemas.microsoft.com/office/drawing/2014/main" id="{DDD9934C-D7BA-64C6-529E-73D81F256141}"/>
              </a:ext>
            </a:extLst>
          </xdr:cNvPr>
          <xdr:cNvCxnSpPr>
            <a:endCxn id="6" idx="1"/>
          </xdr:cNvCxnSpPr>
        </xdr:nvCxnSpPr>
        <xdr:spPr>
          <a:xfrm flipV="1">
            <a:off x="1470025" y="15306675"/>
            <a:ext cx="1016000" cy="76200"/>
          </a:xfrm>
          <a:prstGeom prst="straightConnector1">
            <a:avLst/>
          </a:prstGeom>
          <a:ln w="127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16</xdr:col>
      <xdr:colOff>1081675</xdr:colOff>
      <xdr:row>19</xdr:row>
      <xdr:rowOff>100125</xdr:rowOff>
    </xdr:from>
    <xdr:to>
      <xdr:col>25</xdr:col>
      <xdr:colOff>595950</xdr:colOff>
      <xdr:row>22</xdr:row>
      <xdr:rowOff>242775</xdr:rowOff>
    </xdr:to>
    <xdr:grpSp>
      <xdr:nvGrpSpPr>
        <xdr:cNvPr id="11" name="Line06Box06">
          <a:extLst>
            <a:ext uri="{FF2B5EF4-FFF2-40B4-BE49-F238E27FC236}">
              <a16:creationId xmlns:a16="http://schemas.microsoft.com/office/drawing/2014/main" id="{165503EA-4132-EB51-99AD-625C995325B3}"/>
            </a:ext>
          </a:extLst>
        </xdr:cNvPr>
        <xdr:cNvGrpSpPr/>
      </xdr:nvGrpSpPr>
      <xdr:grpSpPr>
        <a:xfrm>
          <a:off x="7320550" y="2262300"/>
          <a:ext cx="5696000" cy="885600"/>
          <a:chOff x="7320550" y="2262300"/>
          <a:chExt cx="5696000" cy="885600"/>
        </a:xfrm>
      </xdr:grpSpPr>
      <xdr:sp textlink="">
        <xdr:nvSpPr>
          <xdr:cNvPr id="9" name="Box06">
            <a:extLst>
              <a:ext uri="{FF2B5EF4-FFF2-40B4-BE49-F238E27FC236}">
                <a16:creationId xmlns:a16="http://schemas.microsoft.com/office/drawing/2014/main" id="{540DE135-A7F8-ACF8-499A-61C165C40867}"/>
              </a:ext>
            </a:extLst>
          </xdr:cNvPr>
          <xdr:cNvSpPr/>
        </xdr:nvSpPr>
        <xdr:spPr>
          <a:xfrm>
            <a:off x="8336550" y="2262300"/>
            <a:ext cx="4680000" cy="885600"/>
          </a:xfrm>
          <a:prstGeom prst="rect">
            <a:avLst/>
          </a:prstGeom>
          <a:solidFill>
            <a:srgbClr val="FFFFFF"/>
          </a:solidFill>
          <a:ln w="25400" cmpd="sng">
            <a:solidFill>
              <a:srgbClr val="FF0000"/>
            </a:solidFill>
            <a:prstDash val="solid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1100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必ず、都道府県から始まる住所でご記入ください。
登記、または住民票上の所在地とは異なる住所を記入した場合、「</a:t>
            </a:r>
            <a:r>
              <a:rPr kumimoji="1" lang="en-US" altLang="ja-JP" sz="1100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(11)</a:t>
            </a:r>
            <a:r>
              <a:rPr kumimoji="1" lang="ja-JP" altLang="en-US" sz="1100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登記上の所在地」にリストから「一致しない」を選択してください。</a:t>
            </a:r>
          </a:p>
        </xdr:txBody>
      </xdr:sp>
      <xdr:cxnSp macro="">
        <xdr:nvCxnSpPr>
          <xdr:cNvPr id="10" name="Line06">
            <a:extLst>
              <a:ext uri="{FF2B5EF4-FFF2-40B4-BE49-F238E27FC236}">
                <a16:creationId xmlns:a16="http://schemas.microsoft.com/office/drawing/2014/main" id="{3B92F7EC-ACBB-6878-610D-694148D2BF60}"/>
              </a:ext>
            </a:extLst>
          </xdr:cNvPr>
          <xdr:cNvCxnSpPr>
            <a:endCxn id="9" idx="1"/>
          </xdr:cNvCxnSpPr>
        </xdr:nvCxnSpPr>
        <xdr:spPr>
          <a:xfrm flipV="1">
            <a:off x="7320550" y="2705100"/>
            <a:ext cx="1016000" cy="76200"/>
          </a:xfrm>
          <a:prstGeom prst="straightConnector1">
            <a:avLst/>
          </a:prstGeom>
          <a:ln w="127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16</xdr:col>
      <xdr:colOff>1081675</xdr:colOff>
      <xdr:row>23</xdr:row>
      <xdr:rowOff>100125</xdr:rowOff>
    </xdr:from>
    <xdr:to>
      <xdr:col>25</xdr:col>
      <xdr:colOff>595950</xdr:colOff>
      <xdr:row>26</xdr:row>
      <xdr:rowOff>242775</xdr:rowOff>
    </xdr:to>
    <xdr:grpSp>
      <xdr:nvGrpSpPr>
        <xdr:cNvPr id="14" name="Line08Box08">
          <a:extLst>
            <a:ext uri="{FF2B5EF4-FFF2-40B4-BE49-F238E27FC236}">
              <a16:creationId xmlns:a16="http://schemas.microsoft.com/office/drawing/2014/main" id="{9A913BB0-2506-60BB-2511-D65FC079A419}"/>
            </a:ext>
          </a:extLst>
        </xdr:cNvPr>
        <xdr:cNvGrpSpPr/>
      </xdr:nvGrpSpPr>
      <xdr:grpSpPr>
        <a:xfrm>
          <a:off x="7320550" y="3252900"/>
          <a:ext cx="5696000" cy="885600"/>
          <a:chOff x="7320550" y="3252900"/>
          <a:chExt cx="5696000" cy="885600"/>
        </a:xfrm>
      </xdr:grpSpPr>
      <xdr:sp textlink="">
        <xdr:nvSpPr>
          <xdr:cNvPr id="12" name="Box08">
            <a:extLst>
              <a:ext uri="{FF2B5EF4-FFF2-40B4-BE49-F238E27FC236}">
                <a16:creationId xmlns:a16="http://schemas.microsoft.com/office/drawing/2014/main" id="{65C11370-B41F-0D5C-3BEF-ADB46FE8C50F}"/>
              </a:ext>
            </a:extLst>
          </xdr:cNvPr>
          <xdr:cNvSpPr/>
        </xdr:nvSpPr>
        <xdr:spPr>
          <a:xfrm>
            <a:off x="8336550" y="3252900"/>
            <a:ext cx="4680000" cy="885600"/>
          </a:xfrm>
          <a:prstGeom prst="rect">
            <a:avLst/>
          </a:prstGeom>
          <a:solidFill>
            <a:srgbClr val="FFFFFF"/>
          </a:solidFill>
          <a:ln w="25400" cmpd="sng">
            <a:solidFill>
              <a:srgbClr val="FF0000"/>
            </a:solidFill>
            <a:prstDash val="solid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1100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「株式会社」「有限会社」等は省略せずに正式名称をお書きください。
会社名と「株式会社」「有限会社」等の間にスペースは入れないでください。</a:t>
            </a:r>
          </a:p>
        </xdr:txBody>
      </xdr:sp>
      <xdr:cxnSp macro="">
        <xdr:nvCxnSpPr>
          <xdr:cNvPr id="13" name="Line08">
            <a:extLst>
              <a:ext uri="{FF2B5EF4-FFF2-40B4-BE49-F238E27FC236}">
                <a16:creationId xmlns:a16="http://schemas.microsoft.com/office/drawing/2014/main" id="{AE9A70D9-63FA-1496-E628-FE20F63927D5}"/>
              </a:ext>
            </a:extLst>
          </xdr:cNvPr>
          <xdr:cNvCxnSpPr>
            <a:endCxn id="12" idx="1"/>
          </xdr:cNvCxnSpPr>
        </xdr:nvCxnSpPr>
        <xdr:spPr>
          <a:xfrm flipV="1">
            <a:off x="7320550" y="3695700"/>
            <a:ext cx="1016000" cy="76200"/>
          </a:xfrm>
          <a:prstGeom prst="straightConnector1">
            <a:avLst/>
          </a:prstGeom>
          <a:ln w="127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11</xdr:col>
      <xdr:colOff>65650</xdr:colOff>
      <xdr:row>58</xdr:row>
      <xdr:rowOff>24975</xdr:rowOff>
    </xdr:from>
    <xdr:to>
      <xdr:col>20</xdr:col>
      <xdr:colOff>181950</xdr:colOff>
      <xdr:row>62</xdr:row>
      <xdr:rowOff>123825</xdr:rowOff>
    </xdr:to>
    <xdr:grpSp>
      <xdr:nvGrpSpPr>
        <xdr:cNvPr id="17" name="Line16Box16">
          <a:extLst>
            <a:ext uri="{FF2B5EF4-FFF2-40B4-BE49-F238E27FC236}">
              <a16:creationId xmlns:a16="http://schemas.microsoft.com/office/drawing/2014/main" id="{A11EE14A-87FA-29A5-993D-4B4E4031D9B6}"/>
            </a:ext>
          </a:extLst>
        </xdr:cNvPr>
        <xdr:cNvGrpSpPr/>
      </xdr:nvGrpSpPr>
      <xdr:grpSpPr>
        <a:xfrm>
          <a:off x="3970900" y="8035500"/>
          <a:ext cx="5336000" cy="994200"/>
          <a:chOff x="3970900" y="8035500"/>
          <a:chExt cx="5336000" cy="994200"/>
        </a:xfrm>
      </xdr:grpSpPr>
      <xdr:sp textlink="">
        <xdr:nvSpPr>
          <xdr:cNvPr id="15" name="Box16">
            <a:extLst>
              <a:ext uri="{FF2B5EF4-FFF2-40B4-BE49-F238E27FC236}">
                <a16:creationId xmlns:a16="http://schemas.microsoft.com/office/drawing/2014/main" id="{BA31B0DA-676D-121C-CC74-30510187BDEB}"/>
              </a:ext>
            </a:extLst>
          </xdr:cNvPr>
          <xdr:cNvSpPr/>
        </xdr:nvSpPr>
        <xdr:spPr>
          <a:xfrm>
            <a:off x="4986900" y="8035500"/>
            <a:ext cx="4320000" cy="612000"/>
          </a:xfrm>
          <a:prstGeom prst="rect">
            <a:avLst/>
          </a:prstGeom>
          <a:solidFill>
            <a:srgbClr val="FFFFFF"/>
          </a:solidFill>
          <a:ln w="25400" cmpd="sng">
            <a:solidFill>
              <a:srgbClr val="FF0000"/>
            </a:solidFill>
            <a:prstDash val="solid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1100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営業所で申請する場合は「する」を選択してください。
入力欄をクリックすると選択矢印キーが表示されます。</a:t>
            </a:r>
          </a:p>
        </xdr:txBody>
      </xdr:sp>
      <xdr:cxnSp macro="">
        <xdr:nvCxnSpPr>
          <xdr:cNvPr id="16" name="Line16">
            <a:extLst>
              <a:ext uri="{FF2B5EF4-FFF2-40B4-BE49-F238E27FC236}">
                <a16:creationId xmlns:a16="http://schemas.microsoft.com/office/drawing/2014/main" id="{BAE2238E-B4E6-C7F9-EBEA-E216383E4E3A}"/>
              </a:ext>
            </a:extLst>
          </xdr:cNvPr>
          <xdr:cNvCxnSpPr>
            <a:endCxn id="15" idx="1"/>
          </xdr:cNvCxnSpPr>
        </xdr:nvCxnSpPr>
        <xdr:spPr>
          <a:xfrm flipV="1">
            <a:off x="3970900" y="8341500"/>
            <a:ext cx="1016000" cy="688200"/>
          </a:xfrm>
          <a:prstGeom prst="straightConnector1">
            <a:avLst/>
          </a:prstGeom>
          <a:ln w="127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17</xdr:col>
      <xdr:colOff>391975</xdr:colOff>
      <xdr:row>73</xdr:row>
      <xdr:rowOff>141675</xdr:rowOff>
    </xdr:from>
    <xdr:to>
      <xdr:col>25</xdr:col>
      <xdr:colOff>235950</xdr:colOff>
      <xdr:row>75</xdr:row>
      <xdr:rowOff>105975</xdr:rowOff>
    </xdr:to>
    <xdr:grpSp>
      <xdr:nvGrpSpPr>
        <xdr:cNvPr id="20" name="Line20Box20">
          <a:extLst>
            <a:ext uri="{FF2B5EF4-FFF2-40B4-BE49-F238E27FC236}">
              <a16:creationId xmlns:a16="http://schemas.microsoft.com/office/drawing/2014/main" id="{5DAE6D76-25F9-547B-72FE-081B87EA4889}"/>
            </a:ext>
          </a:extLst>
        </xdr:cNvPr>
        <xdr:cNvGrpSpPr/>
      </xdr:nvGrpSpPr>
      <xdr:grpSpPr>
        <a:xfrm>
          <a:off x="8040550" y="10781100"/>
          <a:ext cx="4616000" cy="612000"/>
          <a:chOff x="8040550" y="10781100"/>
          <a:chExt cx="4616000" cy="612000"/>
        </a:xfrm>
      </xdr:grpSpPr>
      <xdr:sp textlink="">
        <xdr:nvSpPr>
          <xdr:cNvPr id="18" name="Box20">
            <a:extLst>
              <a:ext uri="{FF2B5EF4-FFF2-40B4-BE49-F238E27FC236}">
                <a16:creationId xmlns:a16="http://schemas.microsoft.com/office/drawing/2014/main" id="{72DC0D67-CD70-0354-B224-F2EA3DE2A5A9}"/>
              </a:ext>
            </a:extLst>
          </xdr:cNvPr>
          <xdr:cNvSpPr/>
        </xdr:nvSpPr>
        <xdr:spPr>
          <a:xfrm>
            <a:off x="9056550" y="10781100"/>
            <a:ext cx="3600000" cy="612000"/>
          </a:xfrm>
          <a:prstGeom prst="rect">
            <a:avLst/>
          </a:prstGeom>
          <a:solidFill>
            <a:srgbClr val="FFFFFF"/>
          </a:solidFill>
          <a:ln w="25400" cmpd="sng">
            <a:solidFill>
              <a:srgbClr val="FF0000"/>
            </a:solidFill>
            <a:prstDash val="solid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1100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「○○株式会社　大阪営業所」のように会社名と営業所名の間にスペースを入れてください。</a:t>
            </a:r>
          </a:p>
        </xdr:txBody>
      </xdr:sp>
      <xdr:cxnSp macro="">
        <xdr:nvCxnSpPr>
          <xdr:cNvPr id="19" name="Line20">
            <a:extLst>
              <a:ext uri="{FF2B5EF4-FFF2-40B4-BE49-F238E27FC236}">
                <a16:creationId xmlns:a16="http://schemas.microsoft.com/office/drawing/2014/main" id="{1B5453E6-D429-0540-8201-E3AD3D33BC55}"/>
              </a:ext>
            </a:extLst>
          </xdr:cNvPr>
          <xdr:cNvCxnSpPr>
            <a:endCxn id="18" idx="1"/>
          </xdr:cNvCxnSpPr>
        </xdr:nvCxnSpPr>
        <xdr:spPr>
          <a:xfrm flipV="1">
            <a:off x="8040550" y="11087100"/>
            <a:ext cx="1016000" cy="76200"/>
          </a:xfrm>
          <a:prstGeom prst="straightConnector1">
            <a:avLst/>
          </a:prstGeom>
          <a:ln w="127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11</xdr:col>
      <xdr:colOff>65650</xdr:colOff>
      <xdr:row>144</xdr:row>
      <xdr:rowOff>24975</xdr:rowOff>
    </xdr:from>
    <xdr:to>
      <xdr:col>20</xdr:col>
      <xdr:colOff>1261949</xdr:colOff>
      <xdr:row>148</xdr:row>
      <xdr:rowOff>123825</xdr:rowOff>
    </xdr:to>
    <xdr:grpSp>
      <xdr:nvGrpSpPr>
        <xdr:cNvPr id="23" name="Line33Box33">
          <a:extLst>
            <a:ext uri="{FF2B5EF4-FFF2-40B4-BE49-F238E27FC236}">
              <a16:creationId xmlns:a16="http://schemas.microsoft.com/office/drawing/2014/main" id="{3D2BF920-A45E-2F22-433E-FF5C4550536E}"/>
            </a:ext>
          </a:extLst>
        </xdr:cNvPr>
        <xdr:cNvGrpSpPr/>
      </xdr:nvGrpSpPr>
      <xdr:grpSpPr>
        <a:xfrm>
          <a:off x="3970900" y="19484550"/>
          <a:ext cx="6415999" cy="994200"/>
          <a:chOff x="3970900" y="19484550"/>
          <a:chExt cx="6415999" cy="994200"/>
        </a:xfrm>
      </xdr:grpSpPr>
      <xdr:sp textlink="">
        <xdr:nvSpPr>
          <xdr:cNvPr id="21" name="Box33">
            <a:extLst>
              <a:ext uri="{FF2B5EF4-FFF2-40B4-BE49-F238E27FC236}">
                <a16:creationId xmlns:a16="http://schemas.microsoft.com/office/drawing/2014/main" id="{75C93BAB-DCCC-825B-F3FD-F5C0E8024EA2}"/>
              </a:ext>
            </a:extLst>
          </xdr:cNvPr>
          <xdr:cNvSpPr/>
        </xdr:nvSpPr>
        <xdr:spPr>
          <a:xfrm>
            <a:off x="4986900" y="19484550"/>
            <a:ext cx="5399999" cy="612000"/>
          </a:xfrm>
          <a:prstGeom prst="rect">
            <a:avLst/>
          </a:prstGeom>
          <a:solidFill>
            <a:srgbClr val="FFFFFF"/>
          </a:solidFill>
          <a:ln w="25400" cmpd="sng">
            <a:solidFill>
              <a:srgbClr val="FF0000"/>
            </a:solidFill>
            <a:prstDash val="solid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1100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代理申請以外の方は「しない」を選択。
代理申請の方は「する」を選択して、（</a:t>
            </a:r>
            <a:r>
              <a:rPr kumimoji="1" lang="en-US" altLang="ja-JP" sz="1100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2</a:t>
            </a:r>
            <a:r>
              <a:rPr kumimoji="1" lang="ja-JP" altLang="en-US" sz="1100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）以降の行政書士情報をご記入ください。</a:t>
            </a:r>
          </a:p>
        </xdr:txBody>
      </xdr:sp>
      <xdr:cxnSp macro="">
        <xdr:nvCxnSpPr>
          <xdr:cNvPr id="22" name="Line33">
            <a:extLst>
              <a:ext uri="{FF2B5EF4-FFF2-40B4-BE49-F238E27FC236}">
                <a16:creationId xmlns:a16="http://schemas.microsoft.com/office/drawing/2014/main" id="{F55C26CB-9473-3B68-F8CA-6003C0832137}"/>
              </a:ext>
            </a:extLst>
          </xdr:cNvPr>
          <xdr:cNvCxnSpPr>
            <a:endCxn id="21" idx="1"/>
          </xdr:cNvCxnSpPr>
        </xdr:nvCxnSpPr>
        <xdr:spPr>
          <a:xfrm flipV="1">
            <a:off x="3970900" y="19790550"/>
            <a:ext cx="1016000" cy="688200"/>
          </a:xfrm>
          <a:prstGeom prst="straightConnector1">
            <a:avLst/>
          </a:prstGeom>
          <a:ln w="127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outlinePr summaryBelow="0"/>
    <pageSetUpPr fitToPage="1"/>
  </sheetPr>
  <dimension ref="A1:W291"/>
  <sheetViews>
    <sheetView showGridLines="0" tabSelected="1" topLeftCell="B1" zoomScaleNormal="100" zoomScaleSheetLayoutView="100" workbookViewId="0">
      <selection activeCell="B1" sqref="B1"/>
    </sheetView>
  </sheetViews>
  <sheetFormatPr defaultColWidth="9" defaultRowHeight="15.75" customHeight="1" x14ac:dyDescent="0.15"/>
  <cols>
    <col min="1" max="1" width="2.875" style="8" hidden="1" customWidth="1"/>
    <col min="2" max="3" width="1.75" style="8" customWidth="1"/>
    <col min="4" max="4" width="5.625" style="8" customWidth="1"/>
    <col min="5" max="5" width="4.5" style="8" customWidth="1"/>
    <col min="6" max="6" width="3.75" style="8" customWidth="1"/>
    <col min="7" max="7" width="3.125" style="8" customWidth="1"/>
    <col min="8" max="8" width="10.5" style="8" customWidth="1"/>
    <col min="9" max="9" width="1.625" style="8" customWidth="1"/>
    <col min="10" max="10" width="12" style="8" customWidth="1"/>
    <col min="11" max="13" width="6.625" style="8" customWidth="1"/>
    <col min="14" max="14" width="6.875" style="8" customWidth="1"/>
    <col min="15" max="15" width="3.875" style="8" customWidth="1"/>
    <col min="16" max="16" width="6.625" style="8" customWidth="1"/>
    <col min="17" max="17" width="18.5" style="8" customWidth="1"/>
    <col min="18" max="19" width="6.625" style="8" customWidth="1"/>
    <col min="20" max="20" width="6.125" style="8" customWidth="1"/>
    <col min="21" max="21" width="18" style="8" customWidth="1"/>
    <col min="22" max="23" width="3.625" style="8" customWidth="1"/>
    <col min="24" max="16384" width="9" style="8"/>
  </cols>
  <sheetData>
    <row r="1" spans="1:23" ht="30" customHeight="1" x14ac:dyDescent="0.15">
      <c r="A1" s="6"/>
      <c r="B1" s="6"/>
      <c r="C1" s="7" t="s">
        <v>106</v>
      </c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U1" s="135" t="s">
        <v>133</v>
      </c>
      <c r="V1" s="136"/>
      <c r="W1" s="9"/>
    </row>
    <row r="2" spans="1:23" ht="15.75" hidden="1" customHeight="1" x14ac:dyDescent="0.15">
      <c r="A2" s="6"/>
      <c r="B2" s="6"/>
      <c r="C2" s="10"/>
      <c r="D2" s="10"/>
      <c r="U2" s="140"/>
      <c r="V2" s="140"/>
      <c r="W2" s="1"/>
    </row>
    <row r="3" spans="1:23" ht="30" customHeight="1" x14ac:dyDescent="0.15">
      <c r="A3" s="11"/>
      <c r="B3" s="11"/>
      <c r="C3" s="8" t="s">
        <v>129</v>
      </c>
    </row>
    <row r="4" spans="1:23" ht="5.25" customHeight="1" x14ac:dyDescent="0.15">
      <c r="A4" s="11"/>
      <c r="B4" s="11"/>
      <c r="C4" s="12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4"/>
    </row>
    <row r="5" spans="1:23" ht="15" customHeight="1" x14ac:dyDescent="0.15">
      <c r="A5" s="11"/>
      <c r="B5" s="11"/>
      <c r="C5" s="15" t="s">
        <v>130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7"/>
    </row>
    <row r="6" spans="1:23" ht="15" customHeight="1" x14ac:dyDescent="0.15">
      <c r="A6" s="11"/>
      <c r="B6" s="11"/>
      <c r="C6" s="18" t="s">
        <v>17</v>
      </c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7"/>
    </row>
    <row r="7" spans="1:23" ht="15" customHeight="1" x14ac:dyDescent="0.15">
      <c r="A7" s="11"/>
      <c r="B7" s="11"/>
      <c r="C7" s="18" t="s">
        <v>18</v>
      </c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7"/>
    </row>
    <row r="8" spans="1:23" ht="13.5" hidden="1" x14ac:dyDescent="0.15">
      <c r="A8" s="11"/>
      <c r="B8" s="11"/>
      <c r="C8" s="18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7"/>
    </row>
    <row r="9" spans="1:23" ht="5.25" customHeight="1" x14ac:dyDescent="0.15">
      <c r="A9" s="11"/>
      <c r="B9" s="11"/>
      <c r="C9" s="19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1"/>
    </row>
    <row r="10" spans="1:23" ht="20.100000000000001" customHeight="1" x14ac:dyDescent="0.15">
      <c r="A10" s="11"/>
      <c r="B10" s="11"/>
    </row>
    <row r="11" spans="1:23" ht="15.75" hidden="1" customHeight="1" x14ac:dyDescent="0.15">
      <c r="A11" s="11"/>
      <c r="B11" s="11"/>
    </row>
    <row r="12" spans="1:23" ht="15.75" hidden="1" customHeight="1" x14ac:dyDescent="0.15">
      <c r="A12" s="11"/>
      <c r="B12" s="11"/>
    </row>
    <row r="13" spans="1:23" ht="15.75" hidden="1" customHeight="1" x14ac:dyDescent="0.15">
      <c r="A13" s="11"/>
      <c r="B13" s="11"/>
    </row>
    <row r="14" spans="1:23" ht="15.75" hidden="1" customHeight="1" x14ac:dyDescent="0.15">
      <c r="A14" s="11"/>
      <c r="B14" s="11"/>
    </row>
    <row r="15" spans="1:23" ht="15.75" hidden="1" customHeight="1" x14ac:dyDescent="0.15">
      <c r="A15" s="11"/>
      <c r="B15" s="11"/>
    </row>
    <row r="16" spans="1:23" ht="15.75" hidden="1" customHeight="1" x14ac:dyDescent="0.15">
      <c r="A16" s="11"/>
      <c r="B16" s="11"/>
    </row>
    <row r="17" spans="1:22" ht="20.100000000000001" customHeight="1" x14ac:dyDescent="0.15">
      <c r="A17" s="11"/>
      <c r="B17" s="11"/>
      <c r="C17" s="170" t="s">
        <v>22</v>
      </c>
      <c r="D17" s="171"/>
      <c r="E17" s="171"/>
      <c r="F17" s="171"/>
      <c r="G17" s="171"/>
      <c r="H17" s="172"/>
    </row>
    <row r="18" spans="1:22" ht="15.75" customHeight="1" x14ac:dyDescent="0.15">
      <c r="A18" s="11"/>
      <c r="B18" s="11"/>
      <c r="C18" s="22"/>
      <c r="D18" s="23"/>
      <c r="E18" s="169"/>
      <c r="F18" s="169"/>
      <c r="G18" s="169"/>
      <c r="H18" s="169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5"/>
    </row>
    <row r="19" spans="1:22" ht="15.75" hidden="1" customHeight="1" x14ac:dyDescent="0.15">
      <c r="A19" s="11"/>
      <c r="B19" s="11"/>
      <c r="C19" s="22"/>
      <c r="D19" s="23"/>
      <c r="E19" s="23"/>
      <c r="F19" s="23"/>
      <c r="G19" s="23"/>
      <c r="H19" s="23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7"/>
    </row>
    <row r="20" spans="1:22" ht="20.100000000000001" customHeight="1" x14ac:dyDescent="0.15">
      <c r="A20" s="11">
        <f>IF(TRIM($I20)="", 1001, 0)</f>
        <v>0</v>
      </c>
      <c r="B20" s="11"/>
      <c r="C20" s="28"/>
      <c r="D20" s="29">
        <v>1</v>
      </c>
      <c r="E20" s="141" t="s">
        <v>0</v>
      </c>
      <c r="F20" s="141"/>
      <c r="G20" s="141"/>
      <c r="H20" s="141"/>
      <c r="I20" s="147">
        <v>1234567</v>
      </c>
      <c r="J20" s="148"/>
      <c r="K20" s="148"/>
      <c r="L20" s="148"/>
      <c r="M20" s="148"/>
      <c r="N20" s="26"/>
      <c r="O20" s="26"/>
      <c r="P20" s="26"/>
      <c r="Q20" s="26"/>
      <c r="R20" s="26"/>
      <c r="S20" s="26"/>
      <c r="T20" s="26"/>
      <c r="U20" s="26"/>
      <c r="V20" s="27"/>
    </row>
    <row r="21" spans="1:22" ht="20.100000000000001" customHeight="1" x14ac:dyDescent="0.15">
      <c r="A21" s="11"/>
      <c r="B21" s="11"/>
      <c r="C21" s="28"/>
      <c r="D21" s="29"/>
      <c r="E21" s="142"/>
      <c r="F21" s="142"/>
      <c r="G21" s="142"/>
      <c r="H21" s="142"/>
      <c r="I21" s="30"/>
      <c r="J21" s="31" t="s">
        <v>126</v>
      </c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27"/>
    </row>
    <row r="22" spans="1:22" ht="20.100000000000001" customHeight="1" x14ac:dyDescent="0.15">
      <c r="A22" s="11">
        <f>IF(AND(TRIM($I22)&lt;&gt;"", OR(ISERROR(FIND("@"&amp;LEFT($I22,3)&amp;"@", 都道府県3))=FALSE, ISERROR(FIND("@"&amp;LEFT($I22,4)&amp;"@",都道府県4))=FALSE))=FALSE, 1001, 0)</f>
        <v>0</v>
      </c>
      <c r="B22" s="11"/>
      <c r="C22" s="28"/>
      <c r="D22" s="29">
        <v>2</v>
      </c>
      <c r="E22" s="141" t="s">
        <v>1</v>
      </c>
      <c r="F22" s="141"/>
      <c r="G22" s="141"/>
      <c r="H22" s="141"/>
      <c r="I22" s="158" t="s">
        <v>134</v>
      </c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27"/>
    </row>
    <row r="23" spans="1:22" ht="20.100000000000001" customHeight="1" x14ac:dyDescent="0.15">
      <c r="A23" s="11"/>
      <c r="B23" s="11"/>
      <c r="C23" s="28"/>
      <c r="D23" s="29"/>
      <c r="E23" s="142"/>
      <c r="F23" s="142"/>
      <c r="G23" s="142"/>
      <c r="H23" s="142"/>
      <c r="I23" s="30"/>
      <c r="J23" s="33" t="s">
        <v>20</v>
      </c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27"/>
    </row>
    <row r="24" spans="1:22" ht="20.100000000000001" customHeight="1" x14ac:dyDescent="0.15">
      <c r="A24" s="11">
        <f>IF(TRIM($I24)="", 1001, 0)</f>
        <v>0</v>
      </c>
      <c r="B24" s="11"/>
      <c r="C24" s="28"/>
      <c r="D24" s="29">
        <v>3</v>
      </c>
      <c r="E24" s="141" t="s">
        <v>2</v>
      </c>
      <c r="F24" s="141"/>
      <c r="G24" s="141"/>
      <c r="H24" s="141"/>
      <c r="I24" s="143" t="s">
        <v>135</v>
      </c>
      <c r="J24" s="143"/>
      <c r="K24" s="143"/>
      <c r="L24" s="143"/>
      <c r="M24" s="143"/>
      <c r="N24" s="143"/>
      <c r="O24" s="143"/>
      <c r="P24" s="143"/>
      <c r="Q24" s="143"/>
      <c r="R24" s="143"/>
      <c r="S24" s="143"/>
      <c r="T24" s="143"/>
      <c r="U24" s="143"/>
      <c r="V24" s="27"/>
    </row>
    <row r="25" spans="1:22" ht="20.100000000000001" customHeight="1" x14ac:dyDescent="0.15">
      <c r="A25" s="11"/>
      <c r="B25" s="11"/>
      <c r="C25" s="34"/>
      <c r="D25" s="26"/>
      <c r="E25" s="142"/>
      <c r="F25" s="142"/>
      <c r="G25" s="142"/>
      <c r="H25" s="142"/>
      <c r="I25" s="30"/>
      <c r="J25" s="31" t="s">
        <v>127</v>
      </c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27"/>
    </row>
    <row r="26" spans="1:22" ht="20.100000000000001" customHeight="1" x14ac:dyDescent="0.15">
      <c r="A26" s="11">
        <f>IF(TRIM($I26)="", 1001, 0)</f>
        <v>0</v>
      </c>
      <c r="B26" s="11"/>
      <c r="C26" s="28"/>
      <c r="D26" s="29">
        <v>4</v>
      </c>
      <c r="E26" s="141" t="s">
        <v>3</v>
      </c>
      <c r="F26" s="141"/>
      <c r="G26" s="141"/>
      <c r="H26" s="141"/>
      <c r="I26" s="143" t="s">
        <v>136</v>
      </c>
      <c r="J26" s="143"/>
      <c r="K26" s="143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27"/>
    </row>
    <row r="27" spans="1:22" ht="20.100000000000001" customHeight="1" x14ac:dyDescent="0.15">
      <c r="A27" s="11"/>
      <c r="B27" s="11"/>
      <c r="C27" s="34"/>
      <c r="D27" s="26"/>
      <c r="E27" s="142"/>
      <c r="F27" s="142"/>
      <c r="G27" s="142"/>
      <c r="H27" s="142"/>
      <c r="I27" s="30"/>
      <c r="J27" s="31" t="s">
        <v>108</v>
      </c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5"/>
    </row>
    <row r="28" spans="1:22" ht="20.100000000000001" customHeight="1" x14ac:dyDescent="0.15">
      <c r="A28" s="11">
        <f>IF(TRIM($I28)="", 1001, 0)</f>
        <v>0</v>
      </c>
      <c r="B28" s="11"/>
      <c r="C28" s="28"/>
      <c r="D28" s="29">
        <v>5</v>
      </c>
      <c r="E28" s="141" t="s">
        <v>15</v>
      </c>
      <c r="F28" s="141"/>
      <c r="G28" s="141"/>
      <c r="H28" s="141"/>
      <c r="I28" s="143" t="s">
        <v>137</v>
      </c>
      <c r="J28" s="143"/>
      <c r="K28" s="143"/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27"/>
    </row>
    <row r="29" spans="1:22" ht="20.100000000000001" customHeight="1" x14ac:dyDescent="0.15">
      <c r="A29" s="11"/>
      <c r="B29" s="11"/>
      <c r="C29" s="34"/>
      <c r="D29" s="26"/>
      <c r="E29" s="142"/>
      <c r="F29" s="142"/>
      <c r="G29" s="142"/>
      <c r="H29" s="142"/>
      <c r="I29" s="36"/>
      <c r="J29" s="33" t="s">
        <v>16</v>
      </c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5"/>
    </row>
    <row r="30" spans="1:22" ht="20.100000000000001" customHeight="1" x14ac:dyDescent="0.15">
      <c r="A30" s="11">
        <f>IF(TRIM($I30)="", 1001, 0)</f>
        <v>0</v>
      </c>
      <c r="B30" s="11"/>
      <c r="C30" s="28"/>
      <c r="D30" s="29">
        <v>6</v>
      </c>
      <c r="E30" s="141" t="s">
        <v>4</v>
      </c>
      <c r="F30" s="141"/>
      <c r="G30" s="141"/>
      <c r="H30" s="141"/>
      <c r="I30" s="143" t="s">
        <v>138</v>
      </c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27"/>
    </row>
    <row r="31" spans="1:22" ht="20.100000000000001" customHeight="1" x14ac:dyDescent="0.15">
      <c r="A31" s="11"/>
      <c r="B31" s="11"/>
      <c r="C31" s="34"/>
      <c r="D31" s="26"/>
      <c r="E31" s="142"/>
      <c r="F31" s="142"/>
      <c r="G31" s="142"/>
      <c r="H31" s="142"/>
      <c r="I31" s="36"/>
      <c r="J31" s="33" t="s">
        <v>10</v>
      </c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5"/>
    </row>
    <row r="32" spans="1:22" ht="20.100000000000001" customHeight="1" x14ac:dyDescent="0.15">
      <c r="A32" s="11">
        <f>IF(TRIM($I32)="", 1001, 0)</f>
        <v>0</v>
      </c>
      <c r="B32" s="11"/>
      <c r="C32" s="28"/>
      <c r="D32" s="29">
        <v>7</v>
      </c>
      <c r="E32" s="141" t="s">
        <v>5</v>
      </c>
      <c r="F32" s="141"/>
      <c r="G32" s="141"/>
      <c r="H32" s="141"/>
      <c r="I32" s="143" t="s">
        <v>139</v>
      </c>
      <c r="J32" s="143"/>
      <c r="K32" s="143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27"/>
    </row>
    <row r="33" spans="1:23" ht="20.100000000000001" customHeight="1" x14ac:dyDescent="0.15">
      <c r="A33" s="11"/>
      <c r="B33" s="11"/>
      <c r="C33" s="34"/>
      <c r="D33" s="26"/>
      <c r="E33" s="142"/>
      <c r="F33" s="142"/>
      <c r="G33" s="142"/>
      <c r="H33" s="142"/>
      <c r="I33" s="36"/>
      <c r="J33" s="33" t="s">
        <v>11</v>
      </c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27"/>
    </row>
    <row r="34" spans="1:23" ht="20.100000000000001" customHeight="1" x14ac:dyDescent="0.15">
      <c r="A34" s="11">
        <f>IF(NOT(AND(TRIM($I34)&lt;&gt;"",ISNUMBER(VALUE(SUBSTITUTE($I34,"-",""))))), 1001, 0)</f>
        <v>0</v>
      </c>
      <c r="B34" s="11"/>
      <c r="C34" s="28"/>
      <c r="D34" s="29">
        <v>8</v>
      </c>
      <c r="E34" s="8" t="s">
        <v>6</v>
      </c>
      <c r="I34" s="143" t="s">
        <v>140</v>
      </c>
      <c r="J34" s="143"/>
      <c r="K34" s="143"/>
      <c r="L34" s="143"/>
      <c r="M34" s="143"/>
      <c r="N34" s="173"/>
      <c r="O34" s="173"/>
      <c r="P34" s="173"/>
      <c r="Q34" s="173"/>
      <c r="R34" s="173"/>
      <c r="S34" s="173"/>
      <c r="T34" s="173"/>
      <c r="U34" s="173"/>
      <c r="V34" s="27"/>
    </row>
    <row r="35" spans="1:23" ht="20.100000000000001" customHeight="1" x14ac:dyDescent="0.15">
      <c r="A35" s="11"/>
      <c r="B35" s="11"/>
      <c r="C35" s="34"/>
      <c r="D35" s="26"/>
      <c r="E35" s="26"/>
      <c r="F35" s="26"/>
      <c r="G35" s="26"/>
      <c r="H35" s="26"/>
      <c r="I35" s="38"/>
      <c r="J35" s="31" t="s">
        <v>109</v>
      </c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27"/>
    </row>
    <row r="36" spans="1:23" ht="20.100000000000001" customHeight="1" x14ac:dyDescent="0.15">
      <c r="A36" s="11">
        <f>IF(AND(TRIM($I36)&lt;&gt;"",NOT(ISNUMBER(VALUE(SUBSTITUTE($I36,"-",""))))), 1001, 0)</f>
        <v>0</v>
      </c>
      <c r="B36" s="11"/>
      <c r="C36" s="28"/>
      <c r="D36" s="29">
        <v>9</v>
      </c>
      <c r="E36" s="8" t="s">
        <v>7</v>
      </c>
      <c r="I36" s="143" t="s">
        <v>141</v>
      </c>
      <c r="J36" s="148"/>
      <c r="K36" s="148"/>
      <c r="L36" s="148"/>
      <c r="M36" s="148"/>
      <c r="N36" s="26"/>
      <c r="O36" s="26"/>
      <c r="P36" s="26"/>
      <c r="Q36" s="26"/>
      <c r="R36" s="26"/>
      <c r="S36" s="26"/>
      <c r="T36" s="26"/>
      <c r="U36" s="26"/>
      <c r="V36" s="27"/>
    </row>
    <row r="37" spans="1:23" ht="20.100000000000001" customHeight="1" x14ac:dyDescent="0.15">
      <c r="A37" s="11"/>
      <c r="B37" s="11"/>
      <c r="C37" s="34"/>
      <c r="D37" s="26"/>
      <c r="E37" s="26"/>
      <c r="F37" s="26"/>
      <c r="G37" s="26"/>
      <c r="H37" s="26"/>
      <c r="I37" s="36"/>
      <c r="J37" s="33" t="s">
        <v>39</v>
      </c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27"/>
    </row>
    <row r="38" spans="1:23" ht="20.100000000000001" customHeight="1" x14ac:dyDescent="0.15">
      <c r="A38" s="11"/>
      <c r="B38" s="11"/>
      <c r="C38" s="28"/>
      <c r="D38" s="29">
        <v>10</v>
      </c>
      <c r="E38" s="141" t="s">
        <v>9</v>
      </c>
      <c r="F38" s="141"/>
      <c r="G38" s="141"/>
      <c r="H38" s="141"/>
      <c r="I38" s="143" t="s">
        <v>142</v>
      </c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27"/>
    </row>
    <row r="39" spans="1:23" ht="20.100000000000001" customHeight="1" x14ac:dyDescent="0.15">
      <c r="A39" s="11"/>
      <c r="B39" s="11"/>
      <c r="C39" s="34"/>
      <c r="D39" s="26"/>
      <c r="E39" s="26"/>
      <c r="F39" s="26"/>
      <c r="G39" s="26"/>
      <c r="H39" s="26"/>
      <c r="I39" s="36"/>
      <c r="J39" s="33" t="s">
        <v>12</v>
      </c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27"/>
    </row>
    <row r="40" spans="1:23" ht="20.100000000000001" customHeight="1" x14ac:dyDescent="0.15">
      <c r="A40" s="11">
        <f>IF(AND($I40&lt;&gt;"一致する", $I40&lt;&gt;"一致しない"), 1001, 0)</f>
        <v>0</v>
      </c>
      <c r="B40" s="11"/>
      <c r="C40" s="28"/>
      <c r="D40" s="29">
        <v>11</v>
      </c>
      <c r="E40" s="141" t="s">
        <v>37</v>
      </c>
      <c r="F40" s="141"/>
      <c r="G40" s="141"/>
      <c r="H40" s="141"/>
      <c r="I40" s="143" t="s">
        <v>143</v>
      </c>
      <c r="J40" s="148"/>
      <c r="K40" s="148"/>
      <c r="L40" s="148"/>
      <c r="M40" s="148"/>
      <c r="N40" s="39"/>
      <c r="O40" s="40"/>
      <c r="P40" s="40"/>
      <c r="Q40" s="40"/>
      <c r="R40" s="40"/>
      <c r="S40" s="40"/>
      <c r="T40" s="40"/>
      <c r="U40" s="40"/>
      <c r="V40" s="41"/>
      <c r="W40" s="40"/>
    </row>
    <row r="41" spans="1:23" ht="20.100000000000001" customHeight="1" x14ac:dyDescent="0.15">
      <c r="A41" s="11"/>
      <c r="B41" s="11"/>
      <c r="C41" s="34"/>
      <c r="D41" s="26"/>
      <c r="E41" s="142"/>
      <c r="F41" s="142"/>
      <c r="G41" s="142"/>
      <c r="H41" s="142"/>
      <c r="I41" s="36"/>
      <c r="J41" s="33" t="s">
        <v>115</v>
      </c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35"/>
      <c r="W41" s="42"/>
    </row>
    <row r="42" spans="1:23" ht="15.75" customHeight="1" x14ac:dyDescent="0.15">
      <c r="A42" s="11"/>
      <c r="B42" s="11"/>
      <c r="C42" s="43"/>
      <c r="D42" s="44"/>
      <c r="E42" s="157"/>
      <c r="F42" s="157"/>
      <c r="G42" s="157"/>
      <c r="H42" s="157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6"/>
    </row>
    <row r="43" spans="1:23" ht="15.75" customHeight="1" x14ac:dyDescent="0.15">
      <c r="A43" s="11"/>
      <c r="B43" s="11"/>
      <c r="C43" s="26"/>
      <c r="D43" s="26"/>
      <c r="E43" s="26"/>
      <c r="F43" s="26"/>
      <c r="G43" s="26"/>
      <c r="H43" s="26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26"/>
    </row>
    <row r="44" spans="1:23" ht="15.75" hidden="1" customHeight="1" x14ac:dyDescent="0.15">
      <c r="A44" s="11"/>
      <c r="B44" s="11"/>
      <c r="C44" s="26"/>
      <c r="D44" s="26"/>
      <c r="E44" s="26"/>
      <c r="F44" s="26"/>
      <c r="G44" s="26"/>
      <c r="H44" s="26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26"/>
    </row>
    <row r="45" spans="1:23" ht="15.75" hidden="1" customHeight="1" x14ac:dyDescent="0.15">
      <c r="A45" s="11"/>
      <c r="B45" s="11"/>
      <c r="C45" s="26"/>
      <c r="D45" s="26"/>
      <c r="E45" s="26"/>
      <c r="F45" s="26"/>
      <c r="G45" s="26"/>
      <c r="H45" s="26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26"/>
    </row>
    <row r="46" spans="1:23" ht="15.75" hidden="1" customHeight="1" x14ac:dyDescent="0.15">
      <c r="A46" s="11"/>
      <c r="B46" s="11"/>
      <c r="C46" s="26"/>
      <c r="D46" s="26"/>
      <c r="E46" s="26"/>
      <c r="F46" s="26"/>
      <c r="G46" s="26"/>
      <c r="H46" s="26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26"/>
    </row>
    <row r="47" spans="1:23" ht="15.75" hidden="1" customHeight="1" x14ac:dyDescent="0.15">
      <c r="A47" s="11"/>
      <c r="B47" s="11"/>
      <c r="C47" s="26"/>
      <c r="D47" s="26"/>
      <c r="E47" s="26"/>
      <c r="F47" s="26"/>
      <c r="G47" s="26"/>
      <c r="H47" s="26"/>
      <c r="I47" s="47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</row>
    <row r="48" spans="1:23" ht="15.75" hidden="1" customHeight="1" x14ac:dyDescent="0.15">
      <c r="A48" s="11"/>
      <c r="B48" s="11"/>
      <c r="C48" s="26"/>
      <c r="D48" s="26"/>
      <c r="E48" s="26"/>
      <c r="F48" s="26"/>
      <c r="G48" s="26"/>
      <c r="H48" s="26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26"/>
    </row>
    <row r="49" spans="1:23" ht="15.75" hidden="1" customHeight="1" x14ac:dyDescent="0.15">
      <c r="A49" s="11"/>
      <c r="B49" s="11"/>
      <c r="C49" s="26"/>
      <c r="D49" s="26"/>
      <c r="E49" s="26"/>
      <c r="F49" s="26"/>
      <c r="G49" s="26"/>
      <c r="H49" s="26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26"/>
    </row>
    <row r="50" spans="1:23" ht="15.75" hidden="1" customHeight="1" x14ac:dyDescent="0.15">
      <c r="A50" s="11"/>
      <c r="B50" s="11"/>
      <c r="C50" s="26"/>
      <c r="D50" s="26"/>
      <c r="E50" s="26"/>
      <c r="F50" s="26"/>
      <c r="G50" s="26"/>
      <c r="H50" s="26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26"/>
    </row>
    <row r="51" spans="1:23" ht="15.75" hidden="1" customHeight="1" x14ac:dyDescent="0.15">
      <c r="A51" s="11"/>
      <c r="B51" s="11"/>
      <c r="C51" s="26"/>
      <c r="D51" s="26"/>
      <c r="E51" s="26"/>
      <c r="F51" s="26"/>
      <c r="G51" s="26"/>
      <c r="H51" s="26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26"/>
    </row>
    <row r="52" spans="1:23" ht="15.75" hidden="1" customHeight="1" x14ac:dyDescent="0.15">
      <c r="A52" s="11"/>
      <c r="B52" s="11"/>
      <c r="C52" s="26"/>
      <c r="D52" s="26"/>
      <c r="E52" s="26"/>
      <c r="F52" s="26"/>
      <c r="G52" s="26"/>
      <c r="H52" s="26"/>
      <c r="I52" s="47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</row>
    <row r="53" spans="1:23" ht="15.75" hidden="1" customHeight="1" x14ac:dyDescent="0.15">
      <c r="A53" s="11"/>
      <c r="B53" s="11"/>
      <c r="C53" s="26"/>
      <c r="D53" s="26"/>
      <c r="E53" s="26"/>
      <c r="F53" s="26"/>
      <c r="G53" s="26"/>
      <c r="H53" s="26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26"/>
    </row>
    <row r="54" spans="1:23" ht="15.75" hidden="1" customHeight="1" x14ac:dyDescent="0.15">
      <c r="A54" s="11"/>
      <c r="B54" s="11"/>
      <c r="C54" s="26"/>
      <c r="D54" s="26"/>
      <c r="E54" s="26"/>
      <c r="F54" s="26"/>
      <c r="G54" s="26"/>
      <c r="H54" s="26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26"/>
    </row>
    <row r="55" spans="1:23" ht="15.75" hidden="1" customHeight="1" x14ac:dyDescent="0.15">
      <c r="A55" s="11"/>
      <c r="B55" s="11"/>
      <c r="C55" s="26"/>
      <c r="D55" s="26"/>
      <c r="E55" s="26"/>
      <c r="F55" s="26"/>
      <c r="G55" s="26"/>
      <c r="H55" s="26"/>
      <c r="I55" s="47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</row>
    <row r="56" spans="1:23" ht="15.75" hidden="1" customHeight="1" x14ac:dyDescent="0.15">
      <c r="A56" s="11"/>
      <c r="B56" s="11"/>
      <c r="C56" s="26"/>
      <c r="D56" s="26"/>
      <c r="E56" s="26"/>
      <c r="F56" s="26"/>
      <c r="G56" s="26"/>
      <c r="H56" s="26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26"/>
    </row>
    <row r="57" spans="1:23" ht="15.75" hidden="1" customHeight="1" x14ac:dyDescent="0.15">
      <c r="A57" s="11"/>
      <c r="B57" s="11"/>
      <c r="C57" s="26"/>
      <c r="D57" s="26"/>
      <c r="E57" s="26"/>
      <c r="F57" s="26"/>
      <c r="G57" s="26"/>
      <c r="H57" s="26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26"/>
    </row>
    <row r="58" spans="1:23" ht="15.75" hidden="1" customHeight="1" x14ac:dyDescent="0.15">
      <c r="A58" s="11"/>
      <c r="B58" s="11"/>
      <c r="C58" s="26"/>
      <c r="D58" s="26"/>
      <c r="E58" s="26"/>
      <c r="F58" s="26"/>
      <c r="G58" s="26"/>
      <c r="H58" s="26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26"/>
    </row>
    <row r="59" spans="1:23" ht="15.75" customHeight="1" x14ac:dyDescent="0.15">
      <c r="A59" s="11"/>
      <c r="B59" s="11"/>
      <c r="C59" s="26"/>
      <c r="D59" s="26"/>
      <c r="E59" s="26"/>
      <c r="F59" s="26"/>
      <c r="G59" s="26"/>
      <c r="H59" s="26"/>
      <c r="I59" s="47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</row>
    <row r="60" spans="1:23" ht="20.100000000000001" customHeight="1" x14ac:dyDescent="0.15">
      <c r="A60" s="11"/>
      <c r="B60" s="11"/>
      <c r="C60" s="144" t="s">
        <v>23</v>
      </c>
      <c r="D60" s="145"/>
      <c r="E60" s="145"/>
      <c r="F60" s="145"/>
      <c r="G60" s="145"/>
      <c r="H60" s="159"/>
    </row>
    <row r="61" spans="1:23" ht="15.75" customHeight="1" x14ac:dyDescent="0.15">
      <c r="A61" s="11"/>
      <c r="B61" s="11"/>
      <c r="C61" s="22"/>
      <c r="D61" s="23"/>
      <c r="E61" s="169"/>
      <c r="F61" s="169"/>
      <c r="G61" s="169"/>
      <c r="H61" s="169"/>
      <c r="I61" s="48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5"/>
    </row>
    <row r="62" spans="1:23" ht="20.100000000000001" customHeight="1" x14ac:dyDescent="0.15">
      <c r="A62" s="11"/>
      <c r="B62" s="11"/>
      <c r="C62" s="22"/>
      <c r="D62" s="49" t="s">
        <v>30</v>
      </c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27"/>
    </row>
    <row r="63" spans="1:23" ht="20.100000000000001" customHeight="1" x14ac:dyDescent="0.15">
      <c r="A63" s="11">
        <f>IF(AND($I63&lt;&gt;"しない", $I63&lt;&gt;"する"), 1001, 0)</f>
        <v>0</v>
      </c>
      <c r="B63" s="11"/>
      <c r="C63" s="22"/>
      <c r="D63" s="29">
        <v>1</v>
      </c>
      <c r="E63" s="142" t="s">
        <v>38</v>
      </c>
      <c r="F63" s="142"/>
      <c r="G63" s="142"/>
      <c r="H63" s="142"/>
      <c r="I63" s="143" t="s">
        <v>40</v>
      </c>
      <c r="J63" s="146"/>
      <c r="K63" s="146"/>
      <c r="L63" s="146"/>
      <c r="M63" s="146"/>
      <c r="N63" s="26"/>
      <c r="O63" s="26"/>
      <c r="P63" s="26"/>
      <c r="Q63" s="26"/>
      <c r="R63" s="26"/>
      <c r="S63" s="37"/>
      <c r="T63" s="37"/>
      <c r="U63" s="37"/>
      <c r="V63" s="50"/>
      <c r="W63" s="37"/>
    </row>
    <row r="64" spans="1:23" ht="20.100000000000001" customHeight="1" x14ac:dyDescent="0.15">
      <c r="A64" s="11"/>
      <c r="B64" s="11"/>
      <c r="C64" s="22"/>
      <c r="D64" s="26"/>
      <c r="E64" s="142"/>
      <c r="F64" s="142"/>
      <c r="G64" s="142"/>
      <c r="H64" s="142"/>
      <c r="I64" s="36"/>
      <c r="J64" s="33" t="s">
        <v>28</v>
      </c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35"/>
      <c r="W64" s="42"/>
    </row>
    <row r="65" spans="1:23" ht="20.100000000000001" hidden="1" customHeight="1" x14ac:dyDescent="0.15">
      <c r="A65" s="11"/>
      <c r="B65" s="11"/>
      <c r="C65" s="34"/>
      <c r="D65" s="26"/>
      <c r="E65" s="26"/>
      <c r="F65" s="26"/>
      <c r="G65" s="26"/>
      <c r="H65" s="26"/>
      <c r="I65" s="51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35"/>
      <c r="W65" s="42"/>
    </row>
    <row r="66" spans="1:23" ht="20.100000000000001" hidden="1" customHeight="1" x14ac:dyDescent="0.15">
      <c r="A66" s="11"/>
      <c r="B66" s="11"/>
      <c r="C66" s="34"/>
      <c r="D66" s="26"/>
      <c r="E66" s="26"/>
      <c r="F66" s="26"/>
      <c r="G66" s="26"/>
      <c r="H66" s="26"/>
      <c r="I66" s="51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35"/>
      <c r="W66" s="42"/>
    </row>
    <row r="67" spans="1:23" ht="20.100000000000001" hidden="1" customHeight="1" x14ac:dyDescent="0.15">
      <c r="A67" s="11"/>
      <c r="B67" s="11"/>
      <c r="C67" s="34"/>
      <c r="D67" s="26"/>
      <c r="E67" s="26"/>
      <c r="F67" s="26"/>
      <c r="G67" s="26"/>
      <c r="H67" s="26"/>
      <c r="I67" s="51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35"/>
      <c r="W67" s="42"/>
    </row>
    <row r="68" spans="1:23" ht="20.100000000000001" hidden="1" customHeight="1" x14ac:dyDescent="0.15">
      <c r="A68" s="11"/>
      <c r="B68" s="11"/>
      <c r="C68" s="34"/>
      <c r="D68" s="26"/>
      <c r="E68" s="26"/>
      <c r="F68" s="26"/>
      <c r="G68" s="26"/>
      <c r="H68" s="26"/>
      <c r="I68" s="51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35"/>
      <c r="W68" s="42"/>
    </row>
    <row r="69" spans="1:23" ht="20.100000000000001" customHeight="1" x14ac:dyDescent="0.15">
      <c r="A69" s="11">
        <f>IF(OR(AND($I63="する",TRIM($I69)=""),AND($I63="しない",NOT(ISBLANK($I69)))), 1001, 0)</f>
        <v>0</v>
      </c>
      <c r="B69" s="11"/>
      <c r="C69" s="28"/>
      <c r="D69" s="29">
        <f>D63+1</f>
        <v>2</v>
      </c>
      <c r="E69" s="141" t="s">
        <v>0</v>
      </c>
      <c r="F69" s="141"/>
      <c r="G69" s="141"/>
      <c r="H69" s="141"/>
      <c r="I69" s="147"/>
      <c r="J69" s="148"/>
      <c r="K69" s="148"/>
      <c r="L69" s="148"/>
      <c r="M69" s="148"/>
      <c r="N69" s="26"/>
      <c r="O69" s="26"/>
      <c r="P69" s="26"/>
      <c r="Q69" s="26"/>
      <c r="R69" s="26"/>
      <c r="S69" s="26"/>
      <c r="T69" s="26"/>
      <c r="U69" s="26"/>
      <c r="V69" s="27"/>
    </row>
    <row r="70" spans="1:23" ht="20.100000000000001" customHeight="1" x14ac:dyDescent="0.15">
      <c r="A70" s="11"/>
      <c r="B70" s="11"/>
      <c r="C70" s="28"/>
      <c r="D70" s="29"/>
      <c r="E70" s="142"/>
      <c r="F70" s="142"/>
      <c r="G70" s="142"/>
      <c r="H70" s="142"/>
      <c r="I70" s="30"/>
      <c r="J70" s="31" t="s">
        <v>126</v>
      </c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27"/>
    </row>
    <row r="71" spans="1:23" ht="20.100000000000001" customHeight="1" x14ac:dyDescent="0.15">
      <c r="A71" s="11">
        <f>IF(OR(AND($I63="する",AND($I71&lt;&gt;"", OR(ISERROR(FIND("@"&amp;LEFT($I71,3)&amp;"@", 都道府県3))=FALSE, ISERROR(FIND("@"&amp;LEFT($I71,4)&amp;"@",都道府県4))=FALSE))=FALSE),AND($I63="しない",NOT(ISBLANK($I71)))), 1001, 0)</f>
        <v>0</v>
      </c>
      <c r="B71" s="11"/>
      <c r="C71" s="28"/>
      <c r="D71" s="29">
        <f>D69+1</f>
        <v>3</v>
      </c>
      <c r="E71" s="141" t="s">
        <v>1</v>
      </c>
      <c r="F71" s="141"/>
      <c r="G71" s="141"/>
      <c r="H71" s="141"/>
      <c r="I71" s="158"/>
      <c r="J71" s="158"/>
      <c r="K71" s="158"/>
      <c r="L71" s="158"/>
      <c r="M71" s="158"/>
      <c r="N71" s="158"/>
      <c r="O71" s="158"/>
      <c r="P71" s="158"/>
      <c r="Q71" s="158"/>
      <c r="R71" s="158"/>
      <c r="S71" s="158"/>
      <c r="T71" s="158"/>
      <c r="U71" s="158"/>
      <c r="V71" s="27"/>
    </row>
    <row r="72" spans="1:23" ht="20.100000000000001" customHeight="1" x14ac:dyDescent="0.15">
      <c r="A72" s="11"/>
      <c r="B72" s="11"/>
      <c r="C72" s="28"/>
      <c r="D72" s="29"/>
      <c r="E72" s="142"/>
      <c r="F72" s="142"/>
      <c r="G72" s="142"/>
      <c r="H72" s="142"/>
      <c r="I72" s="30"/>
      <c r="J72" s="33" t="s">
        <v>20</v>
      </c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27"/>
    </row>
    <row r="73" spans="1:23" ht="20.100000000000001" customHeight="1" x14ac:dyDescent="0.15">
      <c r="A73" s="11">
        <f>IF(OR(AND($I63="する",TRIM($I73)=""),AND($I63="しない",NOT(ISBLANK($I73)))), 1001, 0)</f>
        <v>0</v>
      </c>
      <c r="B73" s="11"/>
      <c r="C73" s="28"/>
      <c r="D73" s="29">
        <f>D71+1</f>
        <v>4</v>
      </c>
      <c r="E73" s="141" t="s">
        <v>2</v>
      </c>
      <c r="F73" s="141"/>
      <c r="G73" s="141"/>
      <c r="H73" s="141"/>
      <c r="I73" s="143"/>
      <c r="J73" s="143"/>
      <c r="K73" s="143"/>
      <c r="L73" s="143"/>
      <c r="M73" s="143"/>
      <c r="N73" s="143"/>
      <c r="O73" s="143"/>
      <c r="P73" s="143"/>
      <c r="Q73" s="143"/>
      <c r="R73" s="143"/>
      <c r="S73" s="143"/>
      <c r="T73" s="143"/>
      <c r="U73" s="143"/>
      <c r="V73" s="27"/>
    </row>
    <row r="74" spans="1:23" ht="32.1" customHeight="1" x14ac:dyDescent="0.15">
      <c r="A74" s="11"/>
      <c r="B74" s="11"/>
      <c r="C74" s="34"/>
      <c r="D74" s="26"/>
      <c r="E74" s="142"/>
      <c r="F74" s="142"/>
      <c r="G74" s="142"/>
      <c r="H74" s="142"/>
      <c r="I74" s="36"/>
      <c r="J74" s="164" t="s">
        <v>110</v>
      </c>
      <c r="K74" s="165"/>
      <c r="L74" s="165"/>
      <c r="M74" s="165"/>
      <c r="N74" s="165"/>
      <c r="O74" s="165"/>
      <c r="P74" s="165"/>
      <c r="Q74" s="165"/>
      <c r="R74" s="165"/>
      <c r="S74" s="165"/>
      <c r="T74" s="165"/>
      <c r="U74" s="165"/>
      <c r="V74" s="27"/>
    </row>
    <row r="75" spans="1:23" ht="20.100000000000001" customHeight="1" x14ac:dyDescent="0.15">
      <c r="A75" s="11">
        <f>IF(OR(AND($I63="する",TRIM($I75)=""),AND($I63="しない",NOT(ISBLANK($I75)))), 1001, 0)</f>
        <v>0</v>
      </c>
      <c r="B75" s="11"/>
      <c r="C75" s="28"/>
      <c r="D75" s="29">
        <f>D73+1</f>
        <v>5</v>
      </c>
      <c r="E75" s="141" t="s">
        <v>3</v>
      </c>
      <c r="F75" s="141"/>
      <c r="G75" s="141"/>
      <c r="H75" s="141"/>
      <c r="I75" s="143"/>
      <c r="J75" s="143"/>
      <c r="K75" s="143"/>
      <c r="L75" s="143"/>
      <c r="M75" s="143"/>
      <c r="N75" s="143"/>
      <c r="O75" s="143"/>
      <c r="P75" s="143"/>
      <c r="Q75" s="143"/>
      <c r="R75" s="143"/>
      <c r="S75" s="143"/>
      <c r="T75" s="143"/>
      <c r="U75" s="143"/>
      <c r="V75" s="27"/>
    </row>
    <row r="76" spans="1:23" ht="32.1" customHeight="1" x14ac:dyDescent="0.15">
      <c r="A76" s="11"/>
      <c r="B76" s="11"/>
      <c r="C76" s="34"/>
      <c r="D76" s="26"/>
      <c r="E76" s="142"/>
      <c r="F76" s="142"/>
      <c r="G76" s="142"/>
      <c r="H76" s="142"/>
      <c r="I76" s="52"/>
      <c r="J76" s="164" t="s">
        <v>111</v>
      </c>
      <c r="K76" s="201"/>
      <c r="L76" s="201"/>
      <c r="M76" s="201"/>
      <c r="N76" s="201"/>
      <c r="O76" s="201"/>
      <c r="P76" s="201"/>
      <c r="Q76" s="201"/>
      <c r="R76" s="201"/>
      <c r="S76" s="201"/>
      <c r="T76" s="201"/>
      <c r="U76" s="201"/>
      <c r="V76" s="27"/>
    </row>
    <row r="77" spans="1:23" ht="20.100000000000001" customHeight="1" x14ac:dyDescent="0.15">
      <c r="A77" s="11">
        <f>IF(OR(AND($I63="する",TRIM($I77)=""),AND($I63="しない",NOT(ISBLANK($I77)))), 1001, 0)</f>
        <v>0</v>
      </c>
      <c r="B77" s="11"/>
      <c r="C77" s="28"/>
      <c r="D77" s="29">
        <f>D75+1</f>
        <v>6</v>
      </c>
      <c r="E77" s="141" t="s">
        <v>31</v>
      </c>
      <c r="F77" s="141"/>
      <c r="G77" s="141"/>
      <c r="H77" s="141"/>
      <c r="I77" s="143"/>
      <c r="J77" s="143"/>
      <c r="K77" s="143"/>
      <c r="L77" s="143"/>
      <c r="M77" s="143"/>
      <c r="N77" s="143"/>
      <c r="O77" s="143"/>
      <c r="P77" s="143"/>
      <c r="Q77" s="143"/>
      <c r="R77" s="143"/>
      <c r="S77" s="143"/>
      <c r="T77" s="143"/>
      <c r="U77" s="143"/>
      <c r="V77" s="27"/>
    </row>
    <row r="78" spans="1:23" ht="20.100000000000001" customHeight="1" x14ac:dyDescent="0.15">
      <c r="A78" s="11"/>
      <c r="B78" s="11"/>
      <c r="C78" s="34"/>
      <c r="D78" s="26"/>
      <c r="E78" s="142"/>
      <c r="F78" s="142"/>
      <c r="G78" s="142"/>
      <c r="H78" s="142"/>
      <c r="I78" s="36"/>
      <c r="J78" s="31" t="s">
        <v>112</v>
      </c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27"/>
    </row>
    <row r="79" spans="1:23" ht="20.100000000000001" customHeight="1" x14ac:dyDescent="0.15">
      <c r="A79" s="11">
        <f>IF(OR(AND($I63="する",TRIM($I79)=""),AND($I63="しない",NOT(ISBLANK($I79)))), 1001, 0)</f>
        <v>0</v>
      </c>
      <c r="B79" s="11"/>
      <c r="C79" s="28"/>
      <c r="D79" s="29">
        <f>D77+1</f>
        <v>7</v>
      </c>
      <c r="E79" s="141" t="s">
        <v>32</v>
      </c>
      <c r="F79" s="141"/>
      <c r="G79" s="141"/>
      <c r="H79" s="141"/>
      <c r="I79" s="143"/>
      <c r="J79" s="143"/>
      <c r="K79" s="143"/>
      <c r="L79" s="143"/>
      <c r="M79" s="143"/>
      <c r="N79" s="143"/>
      <c r="O79" s="143"/>
      <c r="P79" s="143"/>
      <c r="Q79" s="143"/>
      <c r="R79" s="143"/>
      <c r="S79" s="143"/>
      <c r="T79" s="143"/>
      <c r="U79" s="143"/>
      <c r="V79" s="27"/>
    </row>
    <row r="80" spans="1:23" ht="20.100000000000001" customHeight="1" x14ac:dyDescent="0.15">
      <c r="A80" s="11"/>
      <c r="B80" s="11"/>
      <c r="C80" s="34"/>
      <c r="D80" s="26"/>
      <c r="E80" s="142"/>
      <c r="F80" s="142"/>
      <c r="G80" s="142"/>
      <c r="H80" s="142"/>
      <c r="I80" s="36"/>
      <c r="J80" s="33" t="s">
        <v>10</v>
      </c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27"/>
    </row>
    <row r="81" spans="1:22" ht="20.100000000000001" customHeight="1" x14ac:dyDescent="0.15">
      <c r="A81" s="11">
        <f>IF(OR(AND($I63="する",TRIM($I81)=""),AND($I63="しない",NOT(ISBLANK($I81)))), 1001, 0)</f>
        <v>0</v>
      </c>
      <c r="B81" s="11"/>
      <c r="C81" s="28"/>
      <c r="D81" s="29">
        <f>D79+1</f>
        <v>8</v>
      </c>
      <c r="E81" s="141" t="s">
        <v>33</v>
      </c>
      <c r="F81" s="141"/>
      <c r="G81" s="141"/>
      <c r="H81" s="141"/>
      <c r="I81" s="143"/>
      <c r="J81" s="143"/>
      <c r="K81" s="143"/>
      <c r="L81" s="143"/>
      <c r="M81" s="143"/>
      <c r="N81" s="143"/>
      <c r="O81" s="143"/>
      <c r="P81" s="143"/>
      <c r="Q81" s="143"/>
      <c r="R81" s="143"/>
      <c r="S81" s="143"/>
      <c r="T81" s="143"/>
      <c r="U81" s="143"/>
      <c r="V81" s="27"/>
    </row>
    <row r="82" spans="1:22" ht="20.100000000000001" customHeight="1" x14ac:dyDescent="0.15">
      <c r="A82" s="11"/>
      <c r="B82" s="11"/>
      <c r="C82" s="34"/>
      <c r="D82" s="26"/>
      <c r="E82" s="142"/>
      <c r="F82" s="142"/>
      <c r="G82" s="142"/>
      <c r="H82" s="142"/>
      <c r="I82" s="36"/>
      <c r="J82" s="33" t="s">
        <v>11</v>
      </c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27"/>
    </row>
    <row r="83" spans="1:22" ht="20.100000000000001" customHeight="1" x14ac:dyDescent="0.15">
      <c r="A83" s="11">
        <f>IF(OR(AND($I63="する",NOT(AND(TRIM($I83)&lt;&gt;"",ISNUMBER(VALUE(SUBSTITUTE($I83,"-","")))))), AND($I63="しない",NOT(ISBLANK($I83)))), 1001, 0)</f>
        <v>0</v>
      </c>
      <c r="B83" s="11"/>
      <c r="C83" s="28"/>
      <c r="D83" s="29">
        <f>D81+1</f>
        <v>9</v>
      </c>
      <c r="E83" s="141" t="s">
        <v>6</v>
      </c>
      <c r="F83" s="141"/>
      <c r="G83" s="141"/>
      <c r="H83" s="141"/>
      <c r="I83" s="143"/>
      <c r="J83" s="143"/>
      <c r="K83" s="143"/>
      <c r="L83" s="143"/>
      <c r="M83" s="143"/>
      <c r="N83" s="26"/>
      <c r="O83" s="26"/>
      <c r="P83" s="26"/>
      <c r="Q83" s="26"/>
      <c r="R83" s="26"/>
      <c r="S83" s="26"/>
      <c r="T83" s="26"/>
      <c r="U83" s="26"/>
      <c r="V83" s="27"/>
    </row>
    <row r="84" spans="1:22" ht="20.100000000000001" customHeight="1" x14ac:dyDescent="0.15">
      <c r="A84" s="11"/>
      <c r="B84" s="11"/>
      <c r="C84" s="34"/>
      <c r="D84" s="26"/>
      <c r="E84" s="142"/>
      <c r="F84" s="142"/>
      <c r="G84" s="142"/>
      <c r="H84" s="142"/>
      <c r="I84" s="30"/>
      <c r="J84" s="31" t="s">
        <v>109</v>
      </c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27"/>
    </row>
    <row r="85" spans="1:22" ht="20.100000000000001" customHeight="1" x14ac:dyDescent="0.15">
      <c r="A85" s="11">
        <f>IF(OR(AND($I63="する",AND(TRIM($I85)&lt;&gt;"",NOT(ISNUMBER(VALUE(SUBSTITUTE($I85,"-","")))))), AND($I63="しない",NOT(ISBLANK($I85)))), 1001, 0)</f>
        <v>0</v>
      </c>
      <c r="B85" s="11"/>
      <c r="C85" s="28"/>
      <c r="D85" s="29">
        <f>D83+1</f>
        <v>10</v>
      </c>
      <c r="E85" s="141" t="s">
        <v>7</v>
      </c>
      <c r="F85" s="141"/>
      <c r="G85" s="141"/>
      <c r="H85" s="141"/>
      <c r="I85" s="143"/>
      <c r="J85" s="143"/>
      <c r="K85" s="143"/>
      <c r="L85" s="143"/>
      <c r="M85" s="143"/>
      <c r="N85" s="26"/>
      <c r="O85" s="26"/>
      <c r="P85" s="26"/>
      <c r="Q85" s="26"/>
      <c r="R85" s="26"/>
      <c r="S85" s="26"/>
      <c r="T85" s="26"/>
      <c r="U85" s="26"/>
      <c r="V85" s="27"/>
    </row>
    <row r="86" spans="1:22" ht="20.100000000000001" customHeight="1" x14ac:dyDescent="0.15">
      <c r="A86" s="11"/>
      <c r="B86" s="11"/>
      <c r="C86" s="34"/>
      <c r="D86" s="26"/>
      <c r="E86" s="168"/>
      <c r="F86" s="168"/>
      <c r="G86" s="168"/>
      <c r="H86" s="168"/>
      <c r="I86" s="38"/>
      <c r="J86" s="33" t="s">
        <v>39</v>
      </c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27"/>
    </row>
    <row r="87" spans="1:22" ht="20.100000000000001" customHeight="1" x14ac:dyDescent="0.15">
      <c r="A87" s="11">
        <f>IF(AND($I63="しない",NOT(ISBLANK($I87))), 1001, 0)</f>
        <v>0</v>
      </c>
      <c r="B87" s="11"/>
      <c r="C87" s="28"/>
      <c r="D87" s="29">
        <f>D85+1</f>
        <v>11</v>
      </c>
      <c r="E87" s="141" t="s">
        <v>9</v>
      </c>
      <c r="F87" s="141"/>
      <c r="G87" s="141"/>
      <c r="H87" s="141"/>
      <c r="I87" s="143"/>
      <c r="J87" s="143"/>
      <c r="K87" s="143"/>
      <c r="L87" s="143"/>
      <c r="M87" s="143"/>
      <c r="N87" s="143"/>
      <c r="O87" s="143"/>
      <c r="P87" s="143"/>
      <c r="Q87" s="143"/>
      <c r="R87" s="143"/>
      <c r="S87" s="143"/>
      <c r="T87" s="143"/>
      <c r="U87" s="143"/>
      <c r="V87" s="27"/>
    </row>
    <row r="88" spans="1:22" ht="20.100000000000001" customHeight="1" x14ac:dyDescent="0.15">
      <c r="A88" s="11"/>
      <c r="B88" s="11"/>
      <c r="C88" s="34"/>
      <c r="D88" s="26"/>
      <c r="E88" s="26"/>
      <c r="F88" s="26"/>
      <c r="G88" s="26"/>
      <c r="H88" s="26"/>
      <c r="I88" s="36"/>
      <c r="J88" s="33" t="s">
        <v>12</v>
      </c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27"/>
    </row>
    <row r="89" spans="1:22" ht="15.75" customHeight="1" x14ac:dyDescent="0.15">
      <c r="A89" s="11"/>
      <c r="B89" s="11"/>
      <c r="C89" s="43"/>
      <c r="D89" s="44"/>
      <c r="E89" s="157"/>
      <c r="F89" s="157"/>
      <c r="G89" s="157"/>
      <c r="H89" s="157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6"/>
    </row>
    <row r="90" spans="1:22" ht="15.75" customHeight="1" x14ac:dyDescent="0.15">
      <c r="A90" s="11"/>
      <c r="B90" s="11"/>
      <c r="C90" s="26"/>
      <c r="D90" s="26"/>
      <c r="E90" s="26"/>
      <c r="F90" s="26"/>
      <c r="G90" s="26"/>
      <c r="H90" s="26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26"/>
    </row>
    <row r="91" spans="1:22" ht="15.75" hidden="1" customHeight="1" x14ac:dyDescent="0.15">
      <c r="A91" s="11"/>
      <c r="B91" s="11"/>
      <c r="C91" s="26"/>
      <c r="D91" s="26"/>
      <c r="E91" s="26"/>
      <c r="F91" s="26"/>
      <c r="G91" s="26"/>
      <c r="H91" s="26"/>
      <c r="I91" s="53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</row>
    <row r="92" spans="1:22" ht="15.75" hidden="1" customHeight="1" x14ac:dyDescent="0.15">
      <c r="A92" s="11"/>
      <c r="B92" s="11"/>
      <c r="C92" s="26"/>
      <c r="D92" s="26"/>
      <c r="E92" s="26"/>
      <c r="F92" s="26"/>
      <c r="G92" s="26"/>
      <c r="H92" s="26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26"/>
    </row>
    <row r="93" spans="1:22" ht="15.75" hidden="1" customHeight="1" x14ac:dyDescent="0.15">
      <c r="A93" s="11"/>
      <c r="B93" s="11"/>
      <c r="C93" s="26"/>
      <c r="D93" s="26"/>
      <c r="E93" s="26"/>
      <c r="F93" s="26"/>
      <c r="G93" s="26"/>
      <c r="H93" s="26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26"/>
    </row>
    <row r="94" spans="1:22" ht="15.75" hidden="1" customHeight="1" x14ac:dyDescent="0.15">
      <c r="A94" s="11"/>
      <c r="B94" s="11"/>
      <c r="C94" s="26"/>
      <c r="D94" s="26"/>
      <c r="E94" s="26"/>
      <c r="F94" s="26"/>
      <c r="G94" s="26"/>
      <c r="H94" s="26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26"/>
    </row>
    <row r="95" spans="1:22" ht="15.75" hidden="1" customHeight="1" x14ac:dyDescent="0.15">
      <c r="A95" s="11"/>
      <c r="B95" s="11"/>
      <c r="C95" s="26"/>
      <c r="D95" s="26"/>
      <c r="E95" s="26"/>
      <c r="F95" s="26"/>
      <c r="G95" s="26"/>
      <c r="H95" s="26"/>
      <c r="I95" s="47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</row>
    <row r="96" spans="1:22" ht="15.75" hidden="1" customHeight="1" x14ac:dyDescent="0.15">
      <c r="A96" s="11"/>
      <c r="B96" s="11"/>
      <c r="C96" s="26"/>
      <c r="D96" s="26"/>
      <c r="E96" s="26"/>
      <c r="F96" s="26"/>
      <c r="G96" s="26"/>
      <c r="H96" s="26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26"/>
    </row>
    <row r="97" spans="1:22" ht="15.75" hidden="1" customHeight="1" x14ac:dyDescent="0.15">
      <c r="A97" s="11"/>
      <c r="B97" s="11"/>
      <c r="C97" s="26"/>
      <c r="D97" s="26"/>
      <c r="E97" s="26"/>
      <c r="F97" s="26"/>
      <c r="G97" s="26"/>
      <c r="H97" s="26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26"/>
    </row>
    <row r="98" spans="1:22" ht="15.75" hidden="1" customHeight="1" x14ac:dyDescent="0.15">
      <c r="A98" s="11"/>
      <c r="B98" s="11"/>
      <c r="C98" s="26"/>
      <c r="D98" s="26"/>
      <c r="E98" s="26"/>
      <c r="F98" s="26"/>
      <c r="G98" s="26"/>
      <c r="H98" s="26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26"/>
    </row>
    <row r="99" spans="1:22" ht="15.75" hidden="1" customHeight="1" x14ac:dyDescent="0.15">
      <c r="A99" s="11"/>
      <c r="B99" s="11"/>
      <c r="C99" s="26"/>
      <c r="D99" s="26"/>
      <c r="E99" s="26"/>
      <c r="F99" s="26"/>
      <c r="G99" s="26"/>
      <c r="H99" s="26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26"/>
    </row>
    <row r="100" spans="1:22" ht="15.75" hidden="1" customHeight="1" x14ac:dyDescent="0.15">
      <c r="A100" s="11"/>
      <c r="B100" s="11"/>
      <c r="C100" s="26"/>
      <c r="D100" s="26"/>
      <c r="E100" s="26"/>
      <c r="F100" s="26"/>
      <c r="G100" s="26"/>
      <c r="H100" s="26"/>
      <c r="I100" s="47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</row>
    <row r="101" spans="1:22" ht="15.75" hidden="1" customHeight="1" x14ac:dyDescent="0.15">
      <c r="A101" s="11"/>
      <c r="B101" s="11"/>
      <c r="C101" s="26"/>
      <c r="D101" s="26"/>
      <c r="E101" s="26"/>
      <c r="F101" s="26"/>
      <c r="G101" s="26"/>
      <c r="H101" s="26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26"/>
    </row>
    <row r="102" spans="1:22" ht="15.75" hidden="1" customHeight="1" x14ac:dyDescent="0.15">
      <c r="A102" s="11"/>
      <c r="B102" s="11"/>
      <c r="C102" s="26"/>
      <c r="D102" s="26"/>
      <c r="E102" s="26"/>
      <c r="F102" s="26"/>
      <c r="G102" s="26"/>
      <c r="H102" s="26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26"/>
    </row>
    <row r="103" spans="1:22" ht="15.75" hidden="1" customHeight="1" x14ac:dyDescent="0.15">
      <c r="A103" s="11"/>
      <c r="B103" s="11"/>
      <c r="C103" s="26"/>
      <c r="D103" s="26"/>
      <c r="E103" s="26"/>
      <c r="F103" s="26"/>
      <c r="G103" s="26"/>
      <c r="H103" s="26"/>
      <c r="I103" s="47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</row>
    <row r="104" spans="1:22" ht="15.75" hidden="1" customHeight="1" x14ac:dyDescent="0.15">
      <c r="A104" s="11"/>
      <c r="B104" s="11"/>
      <c r="C104" s="26"/>
      <c r="D104" s="26"/>
      <c r="E104" s="26"/>
      <c r="F104" s="26"/>
      <c r="G104" s="26"/>
      <c r="H104" s="26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26"/>
    </row>
    <row r="105" spans="1:22" ht="15.75" hidden="1" customHeight="1" x14ac:dyDescent="0.15">
      <c r="A105" s="11"/>
      <c r="B105" s="11"/>
      <c r="C105" s="26"/>
      <c r="D105" s="26"/>
      <c r="E105" s="26"/>
      <c r="F105" s="26"/>
      <c r="G105" s="26"/>
      <c r="H105" s="26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26"/>
    </row>
    <row r="106" spans="1:22" ht="15.75" hidden="1" customHeight="1" x14ac:dyDescent="0.15">
      <c r="A106" s="11"/>
      <c r="B106" s="11"/>
      <c r="C106" s="26"/>
      <c r="D106" s="26"/>
      <c r="E106" s="26"/>
      <c r="F106" s="26"/>
      <c r="G106" s="26"/>
      <c r="H106" s="26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26"/>
    </row>
    <row r="107" spans="1:22" ht="15.75" hidden="1" customHeight="1" x14ac:dyDescent="0.15">
      <c r="A107" s="11"/>
      <c r="B107" s="11"/>
      <c r="C107" s="26"/>
      <c r="D107" s="26"/>
      <c r="E107" s="26"/>
      <c r="F107" s="26"/>
      <c r="G107" s="26"/>
      <c r="H107" s="26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26"/>
    </row>
    <row r="108" spans="1:22" ht="15.75" customHeight="1" x14ac:dyDescent="0.15">
      <c r="A108" s="11"/>
      <c r="B108" s="11"/>
      <c r="C108" s="26"/>
      <c r="D108" s="26"/>
      <c r="E108" s="26"/>
      <c r="F108" s="26"/>
      <c r="G108" s="26"/>
      <c r="H108" s="26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26"/>
    </row>
    <row r="109" spans="1:22" ht="20.100000000000001" customHeight="1" x14ac:dyDescent="0.15">
      <c r="A109" s="11"/>
      <c r="B109" s="11"/>
      <c r="C109" s="144" t="s">
        <v>21</v>
      </c>
      <c r="D109" s="145"/>
      <c r="E109" s="145"/>
      <c r="F109" s="145"/>
      <c r="G109" s="145"/>
      <c r="H109" s="159"/>
    </row>
    <row r="110" spans="1:22" ht="15.75" customHeight="1" x14ac:dyDescent="0.15">
      <c r="A110" s="11"/>
      <c r="B110" s="11"/>
      <c r="C110" s="54"/>
      <c r="D110" s="55"/>
      <c r="E110" s="55"/>
      <c r="F110" s="55"/>
      <c r="G110" s="55"/>
      <c r="H110" s="55"/>
      <c r="I110" s="48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5"/>
    </row>
    <row r="111" spans="1:22" ht="30" customHeight="1" x14ac:dyDescent="0.15">
      <c r="A111" s="11"/>
      <c r="B111" s="11"/>
      <c r="C111" s="54"/>
      <c r="D111" s="166" t="s">
        <v>34</v>
      </c>
      <c r="E111" s="167"/>
      <c r="F111" s="167"/>
      <c r="G111" s="167"/>
      <c r="H111" s="167"/>
      <c r="I111" s="167"/>
      <c r="J111" s="167"/>
      <c r="K111" s="167"/>
      <c r="L111" s="167"/>
      <c r="M111" s="167"/>
      <c r="N111" s="167"/>
      <c r="O111" s="167"/>
      <c r="P111" s="167"/>
      <c r="Q111" s="167"/>
      <c r="R111" s="167"/>
      <c r="S111" s="167"/>
      <c r="T111" s="167"/>
      <c r="U111" s="167"/>
      <c r="V111" s="27"/>
    </row>
    <row r="112" spans="1:22" ht="20.100000000000001" customHeight="1" x14ac:dyDescent="0.15">
      <c r="A112" s="11"/>
      <c r="B112" s="11"/>
      <c r="C112" s="28"/>
      <c r="D112" s="29">
        <v>1</v>
      </c>
      <c r="E112" s="141" t="s">
        <v>8</v>
      </c>
      <c r="F112" s="141"/>
      <c r="G112" s="141"/>
      <c r="H112" s="141"/>
      <c r="I112" s="143" t="s">
        <v>144</v>
      </c>
      <c r="J112" s="143"/>
      <c r="K112" s="143"/>
      <c r="L112" s="143"/>
      <c r="M112" s="143"/>
      <c r="N112" s="143"/>
      <c r="O112" s="143"/>
      <c r="P112" s="143"/>
      <c r="Q112" s="143"/>
      <c r="R112" s="143"/>
      <c r="S112" s="143"/>
      <c r="T112" s="143"/>
      <c r="U112" s="143"/>
      <c r="V112" s="27"/>
    </row>
    <row r="113" spans="1:22" ht="20.100000000000001" customHeight="1" x14ac:dyDescent="0.15">
      <c r="A113" s="11"/>
      <c r="B113" s="11"/>
      <c r="C113" s="28"/>
      <c r="D113" s="29"/>
      <c r="E113" s="142"/>
      <c r="F113" s="142"/>
      <c r="G113" s="142"/>
      <c r="H113" s="142"/>
      <c r="I113" s="36"/>
      <c r="J113" s="33" t="s">
        <v>24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27"/>
    </row>
    <row r="114" spans="1:22" ht="20.100000000000001" customHeight="1" x14ac:dyDescent="0.15">
      <c r="A114" s="11"/>
      <c r="B114" s="11"/>
      <c r="C114" s="28"/>
      <c r="D114" s="29">
        <v>2</v>
      </c>
      <c r="E114" s="141" t="s">
        <v>14</v>
      </c>
      <c r="F114" s="141"/>
      <c r="G114" s="141"/>
      <c r="H114" s="141"/>
      <c r="I114" s="143" t="s">
        <v>145</v>
      </c>
      <c r="J114" s="143"/>
      <c r="K114" s="143"/>
      <c r="L114" s="143"/>
      <c r="M114" s="143"/>
      <c r="N114" s="143"/>
      <c r="O114" s="143"/>
      <c r="P114" s="143"/>
      <c r="Q114" s="143"/>
      <c r="R114" s="143"/>
      <c r="S114" s="143"/>
      <c r="T114" s="143"/>
      <c r="U114" s="143"/>
      <c r="V114" s="27"/>
    </row>
    <row r="115" spans="1:22" ht="20.100000000000001" customHeight="1" x14ac:dyDescent="0.15">
      <c r="A115" s="11"/>
      <c r="B115" s="11"/>
      <c r="C115" s="28"/>
      <c r="D115" s="29"/>
      <c r="E115" s="142"/>
      <c r="F115" s="142"/>
      <c r="G115" s="142"/>
      <c r="H115" s="142"/>
      <c r="I115" s="36"/>
      <c r="J115" s="33" t="s">
        <v>10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27"/>
    </row>
    <row r="116" spans="1:22" ht="20.100000000000001" customHeight="1" x14ac:dyDescent="0.15">
      <c r="A116" s="11"/>
      <c r="B116" s="11"/>
      <c r="C116" s="28"/>
      <c r="D116" s="29">
        <v>3</v>
      </c>
      <c r="E116" s="141" t="s">
        <v>13</v>
      </c>
      <c r="F116" s="141"/>
      <c r="G116" s="141"/>
      <c r="H116" s="141"/>
      <c r="I116" s="143" t="s">
        <v>146</v>
      </c>
      <c r="J116" s="143"/>
      <c r="K116" s="143"/>
      <c r="L116" s="143"/>
      <c r="M116" s="143"/>
      <c r="N116" s="143"/>
      <c r="O116" s="143"/>
      <c r="P116" s="143"/>
      <c r="Q116" s="143"/>
      <c r="R116" s="143"/>
      <c r="S116" s="143"/>
      <c r="T116" s="143"/>
      <c r="U116" s="143"/>
      <c r="V116" s="27"/>
    </row>
    <row r="117" spans="1:22" ht="20.100000000000001" customHeight="1" x14ac:dyDescent="0.15">
      <c r="A117" s="11"/>
      <c r="B117" s="11"/>
      <c r="C117" s="28"/>
      <c r="D117" s="29"/>
      <c r="E117" s="142"/>
      <c r="F117" s="142"/>
      <c r="G117" s="142"/>
      <c r="H117" s="142"/>
      <c r="I117" s="36"/>
      <c r="J117" s="33" t="s">
        <v>11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27"/>
    </row>
    <row r="118" spans="1:22" ht="20.100000000000001" customHeight="1" x14ac:dyDescent="0.15">
      <c r="A118" s="11">
        <f>IF(AND(TRIM($I118)&lt;&gt;"",NOT(ISNUMBER(VALUE(SUBSTITUTE($I118,"-",""))))), 1001, 0)</f>
        <v>0</v>
      </c>
      <c r="B118" s="11"/>
      <c r="C118" s="28"/>
      <c r="D118" s="29">
        <v>4</v>
      </c>
      <c r="E118" s="141" t="s">
        <v>6</v>
      </c>
      <c r="F118" s="141"/>
      <c r="G118" s="141"/>
      <c r="H118" s="141"/>
      <c r="I118" s="143" t="s">
        <v>147</v>
      </c>
      <c r="J118" s="143"/>
      <c r="K118" s="143"/>
      <c r="L118" s="143"/>
      <c r="M118" s="143"/>
      <c r="N118" s="26"/>
      <c r="O118" s="26"/>
      <c r="P118" s="26"/>
      <c r="Q118" s="26"/>
      <c r="R118" s="26"/>
      <c r="S118" s="26"/>
      <c r="T118" s="26"/>
      <c r="U118" s="26"/>
      <c r="V118" s="27"/>
    </row>
    <row r="119" spans="1:22" ht="20.100000000000001" customHeight="1" x14ac:dyDescent="0.15">
      <c r="A119" s="11"/>
      <c r="B119" s="11"/>
      <c r="C119" s="34"/>
      <c r="D119" s="26"/>
      <c r="E119" s="142"/>
      <c r="F119" s="142"/>
      <c r="G119" s="142"/>
      <c r="H119" s="142"/>
      <c r="I119" s="36"/>
      <c r="J119" s="33" t="s">
        <v>39</v>
      </c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27"/>
    </row>
    <row r="120" spans="1:22" ht="20.100000000000001" customHeight="1" x14ac:dyDescent="0.15">
      <c r="A120" s="11">
        <f>IF(AND(TRIM($I120)&lt;&gt;"",NOT(ISNUMBER(VALUE(SUBSTITUTE($I120,"-",""))))), 1001, 0)</f>
        <v>0</v>
      </c>
      <c r="B120" s="11"/>
      <c r="C120" s="28"/>
      <c r="D120" s="29">
        <v>5</v>
      </c>
      <c r="E120" s="141" t="s">
        <v>7</v>
      </c>
      <c r="F120" s="141"/>
      <c r="G120" s="141"/>
      <c r="H120" s="141"/>
      <c r="I120" s="143" t="s">
        <v>148</v>
      </c>
      <c r="J120" s="143"/>
      <c r="K120" s="143"/>
      <c r="L120" s="143"/>
      <c r="M120" s="143"/>
      <c r="N120" s="26"/>
      <c r="O120" s="26"/>
      <c r="P120" s="26"/>
      <c r="Q120" s="26"/>
      <c r="R120" s="26"/>
      <c r="S120" s="26"/>
      <c r="T120" s="26"/>
      <c r="U120" s="26"/>
      <c r="V120" s="27"/>
    </row>
    <row r="121" spans="1:22" ht="20.100000000000001" customHeight="1" x14ac:dyDescent="0.15">
      <c r="A121" s="11"/>
      <c r="B121" s="11"/>
      <c r="C121" s="34"/>
      <c r="D121" s="26"/>
      <c r="E121" s="142"/>
      <c r="F121" s="142"/>
      <c r="G121" s="142"/>
      <c r="H121" s="142"/>
      <c r="I121" s="36"/>
      <c r="J121" s="33" t="s">
        <v>39</v>
      </c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27"/>
    </row>
    <row r="122" spans="1:22" ht="20.100000000000001" customHeight="1" x14ac:dyDescent="0.15">
      <c r="A122" s="11"/>
      <c r="B122" s="11"/>
      <c r="C122" s="28"/>
      <c r="D122" s="29">
        <v>6</v>
      </c>
      <c r="E122" s="141" t="s">
        <v>9</v>
      </c>
      <c r="F122" s="141"/>
      <c r="G122" s="141"/>
      <c r="H122" s="141"/>
      <c r="I122" s="143" t="s">
        <v>149</v>
      </c>
      <c r="J122" s="143"/>
      <c r="K122" s="143"/>
      <c r="L122" s="143"/>
      <c r="M122" s="143"/>
      <c r="N122" s="143"/>
      <c r="O122" s="143"/>
      <c r="P122" s="143"/>
      <c r="Q122" s="143"/>
      <c r="R122" s="143"/>
      <c r="S122" s="143"/>
      <c r="T122" s="143"/>
      <c r="U122" s="143"/>
      <c r="V122" s="27"/>
    </row>
    <row r="123" spans="1:22" ht="20.100000000000001" customHeight="1" x14ac:dyDescent="0.15">
      <c r="A123" s="11"/>
      <c r="B123" s="11"/>
      <c r="C123" s="34"/>
      <c r="D123" s="26"/>
      <c r="E123" s="26"/>
      <c r="F123" s="26"/>
      <c r="G123" s="26"/>
      <c r="H123" s="26"/>
      <c r="I123" s="36"/>
      <c r="J123" s="33" t="s">
        <v>12</v>
      </c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27"/>
    </row>
    <row r="124" spans="1:22" ht="15.75" customHeight="1" x14ac:dyDescent="0.15">
      <c r="A124" s="11"/>
      <c r="B124" s="11"/>
      <c r="C124" s="43"/>
      <c r="D124" s="44"/>
      <c r="E124" s="44"/>
      <c r="F124" s="44"/>
      <c r="G124" s="44"/>
      <c r="H124" s="44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6"/>
    </row>
    <row r="125" spans="1:22" ht="15.75" customHeight="1" x14ac:dyDescent="0.15">
      <c r="A125" s="11"/>
      <c r="B125" s="11"/>
      <c r="C125" s="26"/>
      <c r="D125" s="26"/>
      <c r="E125" s="26"/>
      <c r="F125" s="26"/>
      <c r="G125" s="26"/>
      <c r="H125" s="26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26"/>
    </row>
    <row r="126" spans="1:22" ht="15.75" hidden="1" customHeight="1" x14ac:dyDescent="0.15">
      <c r="A126" s="11"/>
      <c r="B126" s="11"/>
      <c r="C126" s="26"/>
      <c r="D126" s="26"/>
      <c r="E126" s="26"/>
      <c r="F126" s="26"/>
      <c r="G126" s="26"/>
      <c r="H126" s="26"/>
      <c r="I126" s="53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</row>
    <row r="127" spans="1:22" ht="15.75" hidden="1" customHeight="1" x14ac:dyDescent="0.15">
      <c r="A127" s="11"/>
      <c r="B127" s="11"/>
      <c r="C127" s="26"/>
      <c r="D127" s="26"/>
      <c r="E127" s="26"/>
      <c r="F127" s="26"/>
      <c r="G127" s="26"/>
      <c r="H127" s="26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26"/>
    </row>
    <row r="128" spans="1:22" ht="15.75" hidden="1" customHeight="1" x14ac:dyDescent="0.15">
      <c r="A128" s="11"/>
      <c r="B128" s="11"/>
      <c r="C128" s="26"/>
      <c r="D128" s="26"/>
      <c r="E128" s="26"/>
      <c r="F128" s="26"/>
      <c r="G128" s="26"/>
      <c r="H128" s="26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26"/>
    </row>
    <row r="129" spans="1:22" ht="15.75" hidden="1" customHeight="1" x14ac:dyDescent="0.15">
      <c r="A129" s="11"/>
      <c r="B129" s="11"/>
      <c r="C129" s="26"/>
      <c r="D129" s="26"/>
      <c r="E129" s="26"/>
      <c r="F129" s="26"/>
      <c r="G129" s="26"/>
      <c r="H129" s="26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26"/>
    </row>
    <row r="130" spans="1:22" ht="15.75" hidden="1" customHeight="1" x14ac:dyDescent="0.15">
      <c r="A130" s="11"/>
      <c r="B130" s="11"/>
      <c r="C130" s="26"/>
      <c r="D130" s="26"/>
      <c r="E130" s="26"/>
      <c r="F130" s="26"/>
      <c r="G130" s="26"/>
      <c r="H130" s="26"/>
      <c r="I130" s="47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</row>
    <row r="131" spans="1:22" ht="15.75" hidden="1" customHeight="1" x14ac:dyDescent="0.15">
      <c r="A131" s="11"/>
      <c r="B131" s="11"/>
      <c r="C131" s="26"/>
      <c r="D131" s="26"/>
      <c r="E131" s="26"/>
      <c r="F131" s="26"/>
      <c r="G131" s="26"/>
      <c r="H131" s="26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26"/>
    </row>
    <row r="132" spans="1:22" ht="15.75" hidden="1" customHeight="1" x14ac:dyDescent="0.15">
      <c r="A132" s="11"/>
      <c r="B132" s="11"/>
      <c r="C132" s="26"/>
      <c r="D132" s="26"/>
      <c r="E132" s="26"/>
      <c r="F132" s="26"/>
      <c r="G132" s="26"/>
      <c r="H132" s="26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26"/>
    </row>
    <row r="133" spans="1:22" ht="15.75" hidden="1" customHeight="1" x14ac:dyDescent="0.15">
      <c r="A133" s="11"/>
      <c r="B133" s="11"/>
      <c r="C133" s="26"/>
      <c r="D133" s="26"/>
      <c r="E133" s="26"/>
      <c r="F133" s="26"/>
      <c r="G133" s="26"/>
      <c r="H133" s="26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26"/>
    </row>
    <row r="134" spans="1:22" ht="15.75" hidden="1" customHeight="1" x14ac:dyDescent="0.15">
      <c r="A134" s="11"/>
      <c r="B134" s="11"/>
      <c r="C134" s="26"/>
      <c r="D134" s="26"/>
      <c r="E134" s="26"/>
      <c r="F134" s="26"/>
      <c r="G134" s="26"/>
      <c r="H134" s="26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26"/>
    </row>
    <row r="135" spans="1:22" ht="15.75" hidden="1" customHeight="1" x14ac:dyDescent="0.15">
      <c r="A135" s="11"/>
      <c r="B135" s="11"/>
      <c r="C135" s="26"/>
      <c r="D135" s="26"/>
      <c r="E135" s="26"/>
      <c r="F135" s="26"/>
      <c r="G135" s="26"/>
      <c r="H135" s="26"/>
      <c r="I135" s="47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</row>
    <row r="136" spans="1:22" ht="15.75" hidden="1" customHeight="1" x14ac:dyDescent="0.15">
      <c r="A136" s="11"/>
      <c r="B136" s="11"/>
      <c r="C136" s="26"/>
      <c r="D136" s="26"/>
      <c r="E136" s="26"/>
      <c r="F136" s="26"/>
      <c r="G136" s="26"/>
      <c r="H136" s="26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26"/>
    </row>
    <row r="137" spans="1:22" ht="15.75" hidden="1" customHeight="1" x14ac:dyDescent="0.15">
      <c r="A137" s="11"/>
      <c r="B137" s="11"/>
      <c r="C137" s="26"/>
      <c r="D137" s="26"/>
      <c r="E137" s="26"/>
      <c r="F137" s="26"/>
      <c r="G137" s="26"/>
      <c r="H137" s="26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26"/>
    </row>
    <row r="138" spans="1:22" ht="15.75" hidden="1" customHeight="1" x14ac:dyDescent="0.15">
      <c r="A138" s="11"/>
      <c r="B138" s="11"/>
      <c r="C138" s="26"/>
      <c r="D138" s="26"/>
      <c r="E138" s="26"/>
      <c r="F138" s="26"/>
      <c r="G138" s="26"/>
      <c r="H138" s="26"/>
      <c r="I138" s="47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</row>
    <row r="139" spans="1:22" ht="15.75" hidden="1" customHeight="1" x14ac:dyDescent="0.15">
      <c r="A139" s="11"/>
      <c r="B139" s="11"/>
      <c r="C139" s="26"/>
      <c r="D139" s="26"/>
      <c r="E139" s="26"/>
      <c r="F139" s="26"/>
      <c r="G139" s="26"/>
      <c r="H139" s="26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26"/>
    </row>
    <row r="140" spans="1:22" ht="15.75" hidden="1" customHeight="1" x14ac:dyDescent="0.15">
      <c r="A140" s="11"/>
      <c r="B140" s="11"/>
      <c r="C140" s="26"/>
      <c r="D140" s="26"/>
      <c r="E140" s="26"/>
      <c r="F140" s="26"/>
      <c r="G140" s="26"/>
      <c r="H140" s="26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26"/>
    </row>
    <row r="141" spans="1:22" ht="15.75" hidden="1" customHeight="1" x14ac:dyDescent="0.15">
      <c r="A141" s="11"/>
      <c r="B141" s="11"/>
      <c r="C141" s="26"/>
      <c r="D141" s="26"/>
      <c r="E141" s="26"/>
      <c r="F141" s="26"/>
      <c r="G141" s="26"/>
      <c r="H141" s="26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26"/>
    </row>
    <row r="142" spans="1:22" ht="15.75" hidden="1" customHeight="1" x14ac:dyDescent="0.15">
      <c r="A142" s="11"/>
      <c r="B142" s="11"/>
      <c r="C142" s="26"/>
      <c r="D142" s="26"/>
      <c r="E142" s="26"/>
      <c r="F142" s="26"/>
      <c r="G142" s="26"/>
      <c r="H142" s="26"/>
      <c r="I142" s="47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</row>
    <row r="143" spans="1:22" ht="15.75" hidden="1" customHeight="1" x14ac:dyDescent="0.15">
      <c r="A143" s="11"/>
      <c r="B143" s="11"/>
      <c r="C143" s="26"/>
      <c r="D143" s="26"/>
      <c r="E143" s="26"/>
      <c r="F143" s="26"/>
      <c r="G143" s="26"/>
      <c r="H143" s="26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26"/>
    </row>
    <row r="144" spans="1:22" ht="15.75" hidden="1" customHeight="1" x14ac:dyDescent="0.15">
      <c r="A144" s="11"/>
      <c r="B144" s="11"/>
      <c r="C144" s="26"/>
      <c r="D144" s="26"/>
      <c r="E144" s="26"/>
      <c r="F144" s="26"/>
      <c r="G144" s="26"/>
      <c r="H144" s="26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26"/>
    </row>
    <row r="145" spans="1:22" ht="15.75" customHeight="1" x14ac:dyDescent="0.15">
      <c r="A145" s="11"/>
      <c r="B145" s="11"/>
      <c r="C145" s="26"/>
      <c r="D145" s="26"/>
      <c r="E145" s="26"/>
      <c r="F145" s="26"/>
      <c r="G145" s="26"/>
      <c r="H145" s="26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26"/>
    </row>
    <row r="146" spans="1:22" ht="20.100000000000001" customHeight="1" x14ac:dyDescent="0.15">
      <c r="A146" s="11"/>
      <c r="B146" s="11"/>
      <c r="C146" s="144" t="s">
        <v>25</v>
      </c>
      <c r="D146" s="145"/>
      <c r="E146" s="145"/>
      <c r="F146" s="145"/>
      <c r="G146" s="145"/>
      <c r="H146" s="159"/>
    </row>
    <row r="147" spans="1:22" ht="15.75" customHeight="1" x14ac:dyDescent="0.15">
      <c r="A147" s="11"/>
      <c r="B147" s="11"/>
      <c r="C147" s="22"/>
      <c r="D147" s="23"/>
      <c r="E147" s="23"/>
      <c r="F147" s="23"/>
      <c r="G147" s="23"/>
      <c r="H147" s="23"/>
      <c r="I147" s="56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5"/>
    </row>
    <row r="148" spans="1:22" ht="20.100000000000001" customHeight="1" x14ac:dyDescent="0.15">
      <c r="A148" s="11"/>
      <c r="B148" s="11"/>
      <c r="C148" s="22"/>
      <c r="D148" s="57" t="s">
        <v>35</v>
      </c>
      <c r="E148" s="23"/>
      <c r="F148" s="23"/>
      <c r="G148" s="23"/>
      <c r="H148" s="23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7"/>
    </row>
    <row r="149" spans="1:22" ht="20.100000000000001" customHeight="1" x14ac:dyDescent="0.15">
      <c r="A149" s="11">
        <f>IF(AND($I149&lt;&gt;"しない", $I149&lt;&gt;"する"), 1001, 0)</f>
        <v>0</v>
      </c>
      <c r="B149" s="11"/>
      <c r="C149" s="28"/>
      <c r="D149" s="29">
        <v>1</v>
      </c>
      <c r="E149" s="142" t="s">
        <v>36</v>
      </c>
      <c r="F149" s="142"/>
      <c r="G149" s="142"/>
      <c r="H149" s="142"/>
      <c r="I149" s="143" t="s">
        <v>150</v>
      </c>
      <c r="J149" s="146"/>
      <c r="K149" s="146"/>
      <c r="L149" s="146"/>
      <c r="M149" s="146"/>
      <c r="N149" s="26"/>
      <c r="O149" s="26"/>
      <c r="P149" s="26"/>
      <c r="Q149" s="26"/>
      <c r="R149" s="26"/>
      <c r="S149" s="26"/>
      <c r="T149" s="26"/>
      <c r="U149" s="26"/>
      <c r="V149" s="27"/>
    </row>
    <row r="150" spans="1:22" ht="20.100000000000001" customHeight="1" x14ac:dyDescent="0.15">
      <c r="A150" s="11"/>
      <c r="B150" s="11"/>
      <c r="C150" s="34"/>
      <c r="D150" s="26"/>
      <c r="E150" s="142"/>
      <c r="F150" s="142"/>
      <c r="G150" s="142"/>
      <c r="H150" s="142"/>
      <c r="I150" s="30"/>
      <c r="J150" s="33" t="s">
        <v>28</v>
      </c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27"/>
    </row>
    <row r="151" spans="1:22" ht="20.100000000000001" customHeight="1" x14ac:dyDescent="0.15">
      <c r="A151" s="11">
        <f>IF(AND($I149="する",TRIM($I151)=""), 1001, 0)</f>
        <v>0</v>
      </c>
      <c r="B151" s="11"/>
      <c r="C151" s="28"/>
      <c r="D151" s="29">
        <v>2</v>
      </c>
      <c r="E151" s="141" t="s">
        <v>0</v>
      </c>
      <c r="F151" s="141"/>
      <c r="G151" s="141"/>
      <c r="H151" s="141"/>
      <c r="I151" s="147"/>
      <c r="J151" s="148"/>
      <c r="K151" s="148"/>
      <c r="L151" s="148"/>
      <c r="M151" s="148"/>
      <c r="N151" s="26"/>
      <c r="O151" s="26"/>
      <c r="P151" s="26"/>
      <c r="Q151" s="26"/>
      <c r="R151" s="26"/>
      <c r="S151" s="26"/>
      <c r="T151" s="26"/>
      <c r="U151" s="26"/>
      <c r="V151" s="27"/>
    </row>
    <row r="152" spans="1:22" ht="20.100000000000001" customHeight="1" x14ac:dyDescent="0.15">
      <c r="A152" s="11"/>
      <c r="B152" s="11"/>
      <c r="C152" s="28"/>
      <c r="D152" s="29"/>
      <c r="E152" s="142"/>
      <c r="F152" s="142"/>
      <c r="G152" s="142"/>
      <c r="H152" s="142"/>
      <c r="I152" s="38"/>
      <c r="J152" s="31" t="s">
        <v>126</v>
      </c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27"/>
    </row>
    <row r="153" spans="1:22" ht="20.100000000000001" customHeight="1" x14ac:dyDescent="0.15">
      <c r="A153" s="11">
        <f>IF(AND($I149="する",TRIM($I153)=""), 1001, 0)</f>
        <v>0</v>
      </c>
      <c r="B153" s="11"/>
      <c r="C153" s="28"/>
      <c r="D153" s="29">
        <v>3</v>
      </c>
      <c r="E153" s="141" t="s">
        <v>1</v>
      </c>
      <c r="F153" s="141"/>
      <c r="G153" s="141"/>
      <c r="H153" s="141"/>
      <c r="I153" s="158"/>
      <c r="J153" s="158"/>
      <c r="K153" s="158"/>
      <c r="L153" s="158"/>
      <c r="M153" s="158"/>
      <c r="N153" s="158"/>
      <c r="O153" s="158"/>
      <c r="P153" s="158"/>
      <c r="Q153" s="158"/>
      <c r="R153" s="158"/>
      <c r="S153" s="158"/>
      <c r="T153" s="158"/>
      <c r="U153" s="158"/>
      <c r="V153" s="27"/>
    </row>
    <row r="154" spans="1:22" ht="20.100000000000001" customHeight="1" x14ac:dyDescent="0.15">
      <c r="A154" s="11"/>
      <c r="B154" s="11"/>
      <c r="C154" s="28"/>
      <c r="D154" s="29"/>
      <c r="E154" s="142"/>
      <c r="F154" s="142"/>
      <c r="G154" s="142"/>
      <c r="H154" s="142"/>
      <c r="I154" s="30"/>
      <c r="J154" s="33" t="s">
        <v>19</v>
      </c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27"/>
    </row>
    <row r="155" spans="1:22" ht="20.100000000000001" customHeight="1" x14ac:dyDescent="0.15">
      <c r="A155" s="11"/>
      <c r="B155" s="11"/>
      <c r="C155" s="28"/>
      <c r="D155" s="29">
        <v>4</v>
      </c>
      <c r="E155" s="141" t="s">
        <v>26</v>
      </c>
      <c r="F155" s="141"/>
      <c r="G155" s="141"/>
      <c r="H155" s="141"/>
      <c r="I155" s="143"/>
      <c r="J155" s="143"/>
      <c r="K155" s="143"/>
      <c r="L155" s="143"/>
      <c r="M155" s="143"/>
      <c r="N155" s="143"/>
      <c r="O155" s="143"/>
      <c r="P155" s="143"/>
      <c r="Q155" s="143"/>
      <c r="R155" s="143"/>
      <c r="S155" s="143"/>
      <c r="T155" s="143"/>
      <c r="U155" s="143"/>
      <c r="V155" s="27"/>
    </row>
    <row r="156" spans="1:22" ht="20.100000000000001" customHeight="1" x14ac:dyDescent="0.15">
      <c r="A156" s="11"/>
      <c r="B156" s="11"/>
      <c r="C156" s="28"/>
      <c r="D156" s="29"/>
      <c r="E156" s="142"/>
      <c r="F156" s="142"/>
      <c r="G156" s="142"/>
      <c r="H156" s="142"/>
      <c r="I156" s="36"/>
      <c r="J156" s="33" t="s">
        <v>10</v>
      </c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27"/>
    </row>
    <row r="157" spans="1:22" ht="20.100000000000001" customHeight="1" x14ac:dyDescent="0.15">
      <c r="A157" s="11">
        <f>IF(AND($I149="する",TRIM($I157)=""), 1001, 0)</f>
        <v>0</v>
      </c>
      <c r="B157" s="11"/>
      <c r="C157" s="28"/>
      <c r="D157" s="29">
        <v>5</v>
      </c>
      <c r="E157" s="141" t="s">
        <v>27</v>
      </c>
      <c r="F157" s="141"/>
      <c r="G157" s="141"/>
      <c r="H157" s="141"/>
      <c r="I157" s="143"/>
      <c r="J157" s="143"/>
      <c r="K157" s="143"/>
      <c r="L157" s="143"/>
      <c r="M157" s="143"/>
      <c r="N157" s="143"/>
      <c r="O157" s="143"/>
      <c r="P157" s="143"/>
      <c r="Q157" s="143"/>
      <c r="R157" s="143"/>
      <c r="S157" s="143"/>
      <c r="T157" s="143"/>
      <c r="U157" s="143"/>
      <c r="V157" s="27"/>
    </row>
    <row r="158" spans="1:22" ht="20.100000000000001" customHeight="1" x14ac:dyDescent="0.15">
      <c r="A158" s="11"/>
      <c r="B158" s="11"/>
      <c r="C158" s="34"/>
      <c r="D158" s="26"/>
      <c r="E158" s="142"/>
      <c r="F158" s="142"/>
      <c r="G158" s="142"/>
      <c r="H158" s="142"/>
      <c r="I158" s="36"/>
      <c r="J158" s="33" t="s">
        <v>11</v>
      </c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27"/>
    </row>
    <row r="159" spans="1:22" ht="20.100000000000001" customHeight="1" x14ac:dyDescent="0.15">
      <c r="A159" s="11">
        <f>IF(AND($I149="する",NOT(AND(TRIM($I159)&lt;&gt;"",ISNUMBER(VALUE(SUBSTITUTE($I159,"-","")))))), 1001, 0)</f>
        <v>0</v>
      </c>
      <c r="B159" s="11"/>
      <c r="C159" s="28"/>
      <c r="D159" s="29">
        <v>6</v>
      </c>
      <c r="E159" s="141" t="s">
        <v>6</v>
      </c>
      <c r="F159" s="141"/>
      <c r="G159" s="141"/>
      <c r="H159" s="141"/>
      <c r="I159" s="143"/>
      <c r="J159" s="143"/>
      <c r="K159" s="143"/>
      <c r="L159" s="143"/>
      <c r="M159" s="143"/>
      <c r="N159" s="26"/>
      <c r="O159" s="26"/>
      <c r="P159" s="26"/>
      <c r="Q159" s="26"/>
      <c r="R159" s="26"/>
      <c r="S159" s="26"/>
      <c r="T159" s="26"/>
      <c r="U159" s="26"/>
      <c r="V159" s="27"/>
    </row>
    <row r="160" spans="1:22" ht="20.100000000000001" customHeight="1" x14ac:dyDescent="0.15">
      <c r="A160" s="11"/>
      <c r="B160" s="11"/>
      <c r="C160" s="34"/>
      <c r="D160" s="26"/>
      <c r="E160" s="142"/>
      <c r="F160" s="142"/>
      <c r="G160" s="142"/>
      <c r="H160" s="142"/>
      <c r="I160" s="36"/>
      <c r="J160" s="31" t="s">
        <v>109</v>
      </c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27"/>
    </row>
    <row r="161" spans="1:23" ht="20.100000000000001" customHeight="1" x14ac:dyDescent="0.15">
      <c r="A161" s="11">
        <f>IF(AND($I149="する",AND(TRIM($I161)&lt;&gt;"",NOT(ISNUMBER(VALUE(SUBSTITUTE($I161,"-","")))))), 1001, 0)</f>
        <v>0</v>
      </c>
      <c r="B161" s="11"/>
      <c r="C161" s="28"/>
      <c r="D161" s="29">
        <v>7</v>
      </c>
      <c r="E161" s="141" t="s">
        <v>7</v>
      </c>
      <c r="F161" s="141"/>
      <c r="G161" s="141"/>
      <c r="H161" s="141"/>
      <c r="I161" s="143"/>
      <c r="J161" s="143"/>
      <c r="K161" s="143"/>
      <c r="L161" s="143"/>
      <c r="M161" s="143"/>
      <c r="N161" s="26"/>
      <c r="O161" s="26"/>
      <c r="P161" s="26"/>
      <c r="Q161" s="26"/>
      <c r="R161" s="26"/>
      <c r="S161" s="26"/>
      <c r="T161" s="26"/>
      <c r="U161" s="26"/>
      <c r="V161" s="27"/>
    </row>
    <row r="162" spans="1:23" ht="20.100000000000001" customHeight="1" x14ac:dyDescent="0.15">
      <c r="A162" s="11"/>
      <c r="B162" s="11"/>
      <c r="C162" s="34"/>
      <c r="D162" s="26"/>
      <c r="E162" s="142"/>
      <c r="F162" s="142"/>
      <c r="G162" s="142"/>
      <c r="H162" s="142"/>
      <c r="I162" s="36"/>
      <c r="J162" s="33" t="s">
        <v>39</v>
      </c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27"/>
    </row>
    <row r="163" spans="1:23" ht="15.75" customHeight="1" x14ac:dyDescent="0.15">
      <c r="A163" s="11"/>
      <c r="B163" s="11"/>
      <c r="C163" s="43"/>
      <c r="D163" s="44"/>
      <c r="E163" s="157"/>
      <c r="F163" s="157"/>
      <c r="G163" s="157"/>
      <c r="H163" s="157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6"/>
    </row>
    <row r="164" spans="1:23" ht="15.75" customHeight="1" x14ac:dyDescent="0.15">
      <c r="A164" s="11"/>
      <c r="B164" s="11"/>
      <c r="C164" s="26"/>
      <c r="D164" s="26"/>
      <c r="E164" s="26"/>
      <c r="F164" s="26"/>
      <c r="G164" s="26"/>
      <c r="H164" s="26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26"/>
    </row>
    <row r="165" spans="1:23" ht="15.75" customHeight="1" x14ac:dyDescent="0.15">
      <c r="A165" s="11"/>
      <c r="B165" s="11"/>
      <c r="C165" s="26"/>
      <c r="D165" s="26"/>
      <c r="E165" s="26"/>
      <c r="F165" s="26"/>
      <c r="G165" s="26"/>
      <c r="H165" s="26"/>
      <c r="I165" s="42"/>
      <c r="J165" s="26"/>
      <c r="K165" s="26"/>
      <c r="L165" s="26"/>
    </row>
    <row r="166" spans="1:23" ht="20.100000000000001" customHeight="1" x14ac:dyDescent="0.15">
      <c r="A166" s="11"/>
      <c r="B166" s="11"/>
      <c r="C166" s="144" t="s">
        <v>113</v>
      </c>
      <c r="D166" s="145"/>
      <c r="E166" s="145"/>
      <c r="F166" s="145"/>
      <c r="G166" s="145"/>
      <c r="H166" s="159"/>
    </row>
    <row r="167" spans="1:23" ht="15.75" customHeight="1" x14ac:dyDescent="0.15">
      <c r="A167" s="11"/>
      <c r="B167" s="11"/>
      <c r="C167" s="22"/>
      <c r="D167" s="23"/>
      <c r="E167" s="23"/>
      <c r="F167" s="23"/>
      <c r="G167" s="23"/>
      <c r="H167" s="23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5"/>
    </row>
    <row r="168" spans="1:23" ht="15.75" hidden="1" customHeight="1" x14ac:dyDescent="0.15">
      <c r="A168" s="11"/>
      <c r="B168" s="11"/>
      <c r="C168" s="22"/>
      <c r="D168" s="33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27"/>
    </row>
    <row r="169" spans="1:23" ht="20.100000000000001" customHeight="1" x14ac:dyDescent="0.15">
      <c r="A169" s="11"/>
      <c r="B169" s="11"/>
      <c r="C169" s="28"/>
      <c r="D169" s="29">
        <v>1</v>
      </c>
      <c r="E169" s="8" t="s">
        <v>44</v>
      </c>
      <c r="I169" s="160"/>
      <c r="J169" s="161"/>
      <c r="K169" s="161"/>
      <c r="L169" s="161"/>
      <c r="M169" s="161"/>
      <c r="N169" s="58" t="s">
        <v>41</v>
      </c>
      <c r="O169" s="160"/>
      <c r="P169" s="161"/>
      <c r="Q169" s="161"/>
      <c r="R169" s="26" t="s">
        <v>42</v>
      </c>
      <c r="V169" s="59"/>
    </row>
    <row r="170" spans="1:23" ht="20.100000000000001" customHeight="1" x14ac:dyDescent="0.15">
      <c r="A170" s="11"/>
      <c r="B170" s="11"/>
      <c r="C170" s="28"/>
      <c r="D170" s="29"/>
      <c r="E170" s="142"/>
      <c r="F170" s="142"/>
      <c r="G170" s="142"/>
      <c r="H170" s="142"/>
      <c r="I170" s="60"/>
      <c r="J170" s="33" t="str">
        <f>日付例&amp;"　年月日を入力してください。"</f>
        <v>例)2025/4/1、R7/4/1　年月日を入力してください。</v>
      </c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35"/>
    </row>
    <row r="171" spans="1:23" ht="20.100000000000001" customHeight="1" x14ac:dyDescent="0.15">
      <c r="A171" s="11"/>
      <c r="B171" s="11"/>
      <c r="C171" s="28"/>
      <c r="D171" s="29">
        <f>D169+1</f>
        <v>2</v>
      </c>
      <c r="E171" s="26" t="s">
        <v>116</v>
      </c>
      <c r="F171" s="26"/>
      <c r="G171" s="26"/>
      <c r="H171" s="26"/>
      <c r="I171" s="162"/>
      <c r="J171" s="163"/>
      <c r="K171" s="163"/>
      <c r="L171" s="163"/>
      <c r="M171" s="163"/>
      <c r="N171" s="61" t="s">
        <v>53</v>
      </c>
      <c r="O171" s="62"/>
      <c r="P171" s="63"/>
      <c r="Q171" s="62"/>
      <c r="R171" s="62"/>
      <c r="S171" s="62"/>
      <c r="T171" s="62"/>
      <c r="U171" s="62"/>
      <c r="V171" s="64"/>
      <c r="W171" s="26"/>
    </row>
    <row r="172" spans="1:23" ht="20.100000000000001" customHeight="1" x14ac:dyDescent="0.15">
      <c r="A172" s="11"/>
      <c r="B172" s="11"/>
      <c r="C172" s="28"/>
      <c r="D172" s="29"/>
      <c r="E172" s="26"/>
      <c r="F172" s="26"/>
      <c r="G172" s="26"/>
      <c r="H172" s="26"/>
      <c r="I172" s="60"/>
      <c r="J172" s="33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35"/>
    </row>
    <row r="173" spans="1:23" ht="20.100000000000001" customHeight="1" x14ac:dyDescent="0.15">
      <c r="A173" s="11"/>
      <c r="B173" s="11"/>
      <c r="C173" s="28"/>
      <c r="D173" s="29">
        <f>D171+1</f>
        <v>3</v>
      </c>
      <c r="E173" s="8" t="s">
        <v>43</v>
      </c>
      <c r="I173" s="160"/>
      <c r="J173" s="161"/>
      <c r="K173" s="161"/>
      <c r="L173" s="161"/>
      <c r="M173" s="161"/>
      <c r="N173" s="58" t="s">
        <v>41</v>
      </c>
      <c r="O173" s="160"/>
      <c r="P173" s="161"/>
      <c r="Q173" s="161"/>
      <c r="R173" s="26" t="s">
        <v>42</v>
      </c>
      <c r="S173" s="26"/>
      <c r="T173" s="26"/>
      <c r="U173" s="26"/>
      <c r="V173" s="59"/>
    </row>
    <row r="174" spans="1:23" ht="20.100000000000001" customHeight="1" x14ac:dyDescent="0.15">
      <c r="A174" s="11"/>
      <c r="B174" s="11"/>
      <c r="C174" s="28"/>
      <c r="D174" s="29"/>
      <c r="E174" s="142"/>
      <c r="F174" s="142"/>
      <c r="G174" s="142"/>
      <c r="H174" s="142"/>
      <c r="I174" s="30"/>
      <c r="J174" s="33" t="str">
        <f>日付例&amp;"　年月日を入力してください。"</f>
        <v>例)2025/4/1、R7/4/1　年月日を入力してください。</v>
      </c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35"/>
    </row>
    <row r="175" spans="1:23" ht="20.100000000000001" customHeight="1" x14ac:dyDescent="0.15">
      <c r="A175" s="11"/>
      <c r="B175" s="11"/>
      <c r="C175" s="28"/>
      <c r="D175" s="29">
        <f>D173+1</f>
        <v>4</v>
      </c>
      <c r="E175" s="26" t="s">
        <v>117</v>
      </c>
      <c r="F175" s="26"/>
      <c r="G175" s="26"/>
      <c r="H175" s="26"/>
      <c r="I175" s="162"/>
      <c r="J175" s="163"/>
      <c r="K175" s="163"/>
      <c r="L175" s="163"/>
      <c r="M175" s="163"/>
      <c r="N175" s="61" t="s">
        <v>53</v>
      </c>
      <c r="O175" s="62"/>
      <c r="P175" s="63"/>
      <c r="Q175" s="62"/>
      <c r="R175" s="62"/>
      <c r="S175" s="62"/>
      <c r="T175" s="62"/>
      <c r="U175" s="62"/>
      <c r="V175" s="64"/>
      <c r="W175" s="26"/>
    </row>
    <row r="176" spans="1:23" ht="20.100000000000001" customHeight="1" x14ac:dyDescent="0.15">
      <c r="A176" s="11"/>
      <c r="B176" s="11"/>
      <c r="C176" s="28"/>
      <c r="D176" s="29"/>
      <c r="E176" s="26"/>
      <c r="F176" s="26"/>
      <c r="G176" s="26"/>
      <c r="H176" s="26"/>
      <c r="I176" s="65"/>
      <c r="J176" s="33"/>
      <c r="L176" s="66"/>
      <c r="M176" s="42"/>
      <c r="N176" s="42"/>
      <c r="O176" s="42"/>
      <c r="P176" s="42"/>
      <c r="Q176" s="42"/>
      <c r="R176" s="42"/>
      <c r="S176" s="42"/>
      <c r="T176" s="42"/>
      <c r="U176" s="42"/>
      <c r="V176" s="35"/>
    </row>
    <row r="177" spans="1:23" ht="20.100000000000001" customHeight="1" x14ac:dyDescent="0.15">
      <c r="A177" s="11"/>
      <c r="B177" s="11"/>
      <c r="C177" s="28"/>
      <c r="D177" s="29">
        <f>D175+1</f>
        <v>5</v>
      </c>
      <c r="E177" s="26" t="s">
        <v>54</v>
      </c>
      <c r="F177" s="26"/>
      <c r="G177" s="26"/>
      <c r="H177" s="26"/>
      <c r="I177" s="162"/>
      <c r="J177" s="163"/>
      <c r="K177" s="163"/>
      <c r="L177" s="202"/>
      <c r="M177" s="163"/>
      <c r="N177" s="61" t="s">
        <v>53</v>
      </c>
      <c r="O177" s="62"/>
      <c r="P177" s="63"/>
      <c r="Q177" s="62"/>
      <c r="R177" s="62"/>
      <c r="S177" s="62"/>
      <c r="T177" s="62"/>
      <c r="U177" s="62"/>
      <c r="V177" s="64"/>
      <c r="W177" s="26"/>
    </row>
    <row r="178" spans="1:23" ht="20.100000000000001" customHeight="1" x14ac:dyDescent="0.15">
      <c r="A178" s="11"/>
      <c r="B178" s="11"/>
      <c r="C178" s="28"/>
      <c r="D178" s="29"/>
      <c r="E178" s="26"/>
      <c r="F178" s="26"/>
      <c r="G178" s="26"/>
      <c r="H178" s="26"/>
      <c r="I178" s="60"/>
      <c r="J178" s="33"/>
      <c r="L178" s="67"/>
      <c r="M178" s="42"/>
      <c r="N178" s="42"/>
      <c r="O178" s="42"/>
      <c r="P178" s="42"/>
      <c r="Q178" s="67"/>
      <c r="R178" s="42"/>
      <c r="S178" s="42"/>
      <c r="T178" s="42"/>
      <c r="U178" s="42"/>
      <c r="V178" s="35"/>
    </row>
    <row r="179" spans="1:23" ht="20.100000000000001" customHeight="1" x14ac:dyDescent="0.15">
      <c r="A179" s="11"/>
      <c r="B179" s="11"/>
      <c r="C179" s="28"/>
      <c r="D179" s="29">
        <f>D177+1</f>
        <v>6</v>
      </c>
      <c r="E179" s="141" t="s">
        <v>118</v>
      </c>
      <c r="F179" s="141"/>
      <c r="G179" s="141"/>
      <c r="H179" s="141"/>
      <c r="I179" s="181"/>
      <c r="J179" s="181"/>
      <c r="K179" s="181"/>
      <c r="L179" s="181"/>
      <c r="M179" s="173"/>
      <c r="N179" s="173"/>
      <c r="O179" s="173"/>
      <c r="P179" s="173"/>
      <c r="Q179" s="173"/>
      <c r="R179" s="173"/>
      <c r="S179" s="173"/>
      <c r="T179" s="173"/>
      <c r="U179" s="173"/>
      <c r="V179" s="182"/>
      <c r="W179" s="34"/>
    </row>
    <row r="180" spans="1:23" ht="20.100000000000001" customHeight="1" x14ac:dyDescent="0.15">
      <c r="A180" s="11"/>
      <c r="B180" s="11"/>
      <c r="C180" s="28"/>
      <c r="E180" s="183" t="s">
        <v>119</v>
      </c>
      <c r="F180" s="183"/>
      <c r="G180" s="183"/>
      <c r="H180" s="183"/>
      <c r="I180" s="149"/>
      <c r="J180" s="184"/>
      <c r="K180" s="184"/>
      <c r="L180" s="184"/>
      <c r="M180" s="185"/>
      <c r="V180" s="59"/>
      <c r="W180" s="68"/>
    </row>
    <row r="181" spans="1:23" ht="20.100000000000001" customHeight="1" x14ac:dyDescent="0.15">
      <c r="A181" s="11"/>
      <c r="B181" s="11"/>
      <c r="C181" s="28"/>
      <c r="D181" s="29"/>
      <c r="E181" s="186" t="s">
        <v>120</v>
      </c>
      <c r="F181" s="186"/>
      <c r="G181" s="186"/>
      <c r="H181" s="186"/>
      <c r="I181" s="187"/>
      <c r="J181" s="188"/>
      <c r="K181" s="188"/>
      <c r="L181" s="188"/>
      <c r="M181" s="189"/>
      <c r="V181" s="59"/>
      <c r="W181" s="68"/>
    </row>
    <row r="182" spans="1:23" ht="20.100000000000001" customHeight="1" x14ac:dyDescent="0.15">
      <c r="A182" s="11"/>
      <c r="B182" s="11"/>
      <c r="C182" s="28"/>
      <c r="D182" s="29"/>
      <c r="E182" s="190" t="s">
        <v>121</v>
      </c>
      <c r="F182" s="190"/>
      <c r="G182" s="190"/>
      <c r="H182" s="190"/>
      <c r="I182" s="187"/>
      <c r="J182" s="188"/>
      <c r="K182" s="188"/>
      <c r="L182" s="188"/>
      <c r="M182" s="189"/>
      <c r="V182" s="59"/>
      <c r="W182" s="68"/>
    </row>
    <row r="183" spans="1:23" ht="20.100000000000001" customHeight="1" x14ac:dyDescent="0.15">
      <c r="A183" s="11"/>
      <c r="B183" s="11"/>
      <c r="C183" s="28"/>
      <c r="D183" s="29"/>
      <c r="E183" s="190" t="s">
        <v>122</v>
      </c>
      <c r="F183" s="190"/>
      <c r="G183" s="190"/>
      <c r="H183" s="190"/>
      <c r="I183" s="191">
        <f>I180+I181+I182</f>
        <v>0</v>
      </c>
      <c r="J183" s="192"/>
      <c r="K183" s="192"/>
      <c r="L183" s="192"/>
      <c r="M183" s="193"/>
      <c r="V183" s="59"/>
      <c r="W183" s="68"/>
    </row>
    <row r="184" spans="1:23" ht="20.100000000000001" customHeight="1" x14ac:dyDescent="0.15">
      <c r="A184" s="11"/>
      <c r="B184" s="11"/>
      <c r="C184" s="28"/>
      <c r="D184" s="29"/>
      <c r="E184" s="194" t="s">
        <v>123</v>
      </c>
      <c r="F184" s="194"/>
      <c r="G184" s="194"/>
      <c r="H184" s="194"/>
      <c r="I184" s="195"/>
      <c r="J184" s="196"/>
      <c r="K184" s="196"/>
      <c r="L184" s="196"/>
      <c r="M184" s="197"/>
      <c r="V184" s="59"/>
      <c r="W184" s="68"/>
    </row>
    <row r="185" spans="1:23" ht="20.100000000000001" customHeight="1" x14ac:dyDescent="0.15">
      <c r="A185" s="11"/>
      <c r="B185" s="11"/>
      <c r="C185" s="34"/>
      <c r="D185" s="26"/>
      <c r="E185" s="32" t="s">
        <v>124</v>
      </c>
      <c r="F185" s="26"/>
      <c r="G185" s="26"/>
      <c r="H185" s="26"/>
      <c r="I185" s="69"/>
      <c r="J185" s="31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70"/>
      <c r="W185" s="34"/>
    </row>
    <row r="186" spans="1:23" ht="20.100000000000001" customHeight="1" x14ac:dyDescent="0.15">
      <c r="A186" s="11"/>
      <c r="B186" s="11"/>
      <c r="C186" s="28"/>
      <c r="D186" s="29">
        <f>D179+1</f>
        <v>7</v>
      </c>
      <c r="E186" s="26" t="s">
        <v>45</v>
      </c>
      <c r="F186" s="26"/>
      <c r="G186" s="26"/>
      <c r="H186" s="26"/>
      <c r="I186" s="143"/>
      <c r="J186" s="143"/>
      <c r="K186" s="143"/>
      <c r="L186" s="143"/>
      <c r="M186" s="143"/>
      <c r="N186" s="61" t="s">
        <v>46</v>
      </c>
      <c r="O186" s="62"/>
      <c r="P186" s="63"/>
      <c r="Q186" s="62"/>
      <c r="R186" s="62"/>
      <c r="S186" s="62"/>
      <c r="T186" s="62"/>
      <c r="U186" s="71"/>
      <c r="V186" s="64"/>
      <c r="W186" s="34"/>
    </row>
    <row r="187" spans="1:23" ht="20.100000000000001" customHeight="1" x14ac:dyDescent="0.15">
      <c r="A187" s="11"/>
      <c r="B187" s="11"/>
      <c r="C187" s="28"/>
      <c r="D187" s="29"/>
      <c r="E187" s="26"/>
      <c r="F187" s="26"/>
      <c r="G187" s="26"/>
      <c r="H187" s="26"/>
      <c r="I187" s="36"/>
      <c r="J187" s="33" t="s">
        <v>128</v>
      </c>
      <c r="K187" s="72"/>
      <c r="L187" s="32"/>
      <c r="M187" s="73"/>
      <c r="N187" s="32"/>
      <c r="O187" s="32"/>
      <c r="P187" s="73"/>
      <c r="Q187" s="32"/>
      <c r="R187" s="32"/>
      <c r="S187" s="32"/>
      <c r="T187" s="32"/>
      <c r="U187" s="72"/>
      <c r="V187" s="74"/>
      <c r="W187" s="26"/>
    </row>
    <row r="188" spans="1:23" ht="20.100000000000001" customHeight="1" x14ac:dyDescent="0.15">
      <c r="A188" s="11"/>
      <c r="B188" s="11"/>
      <c r="C188" s="28"/>
      <c r="D188" s="29">
        <f>D186+1</f>
        <v>8</v>
      </c>
      <c r="E188" s="37" t="s">
        <v>47</v>
      </c>
      <c r="F188" s="26"/>
      <c r="G188" s="26"/>
      <c r="H188" s="26"/>
      <c r="I188" s="162"/>
      <c r="J188" s="163"/>
      <c r="K188" s="163"/>
      <c r="L188" s="163"/>
      <c r="M188" s="163"/>
      <c r="N188" s="61" t="s">
        <v>46</v>
      </c>
      <c r="O188" s="62"/>
      <c r="P188" s="63"/>
      <c r="Q188" s="62"/>
      <c r="R188" s="62"/>
      <c r="S188" s="62"/>
      <c r="T188" s="62"/>
      <c r="U188" s="71"/>
      <c r="V188" s="64"/>
      <c r="W188" s="26"/>
    </row>
    <row r="189" spans="1:23" ht="32.1" customHeight="1" x14ac:dyDescent="0.15">
      <c r="A189" s="11"/>
      <c r="B189" s="11"/>
      <c r="C189" s="28"/>
      <c r="D189" s="29"/>
      <c r="E189" s="37"/>
      <c r="F189" s="26"/>
      <c r="G189" s="26"/>
      <c r="H189" s="26"/>
      <c r="I189" s="75"/>
      <c r="J189" s="203" t="s">
        <v>107</v>
      </c>
      <c r="K189" s="204"/>
      <c r="L189" s="205"/>
      <c r="M189" s="205"/>
      <c r="N189" s="205"/>
      <c r="O189" s="205"/>
      <c r="P189" s="205"/>
      <c r="Q189" s="205"/>
      <c r="R189" s="205"/>
      <c r="S189" s="205"/>
      <c r="T189" s="205"/>
      <c r="U189" s="204"/>
      <c r="V189" s="35"/>
      <c r="W189" s="26"/>
    </row>
    <row r="190" spans="1:23" ht="20.100000000000001" customHeight="1" x14ac:dyDescent="0.15">
      <c r="A190" s="76"/>
      <c r="B190" s="11"/>
      <c r="C190" s="28"/>
      <c r="D190" s="29">
        <f>D188+1</f>
        <v>9</v>
      </c>
      <c r="E190" s="141" t="s">
        <v>48</v>
      </c>
      <c r="F190" s="141"/>
      <c r="G190" s="141"/>
      <c r="H190" s="141"/>
      <c r="J190" s="32"/>
      <c r="K190" s="72"/>
      <c r="L190" s="77"/>
      <c r="M190" s="32"/>
      <c r="N190" s="32"/>
      <c r="O190" s="77"/>
      <c r="P190" s="32"/>
      <c r="Q190" s="32"/>
      <c r="R190" s="77"/>
      <c r="S190" s="32"/>
      <c r="T190" s="32"/>
      <c r="U190" s="72"/>
      <c r="V190" s="70"/>
      <c r="W190" s="34"/>
    </row>
    <row r="191" spans="1:23" ht="20.100000000000001" customHeight="1" x14ac:dyDescent="0.15">
      <c r="A191" s="76"/>
      <c r="B191" s="11"/>
      <c r="C191" s="28"/>
      <c r="D191" s="29"/>
      <c r="E191" s="78" t="str">
        <f>"【"&amp;C200&amp;"】の「物品の製造」に希望がある場合のみ入力してください。"</f>
        <v>【F.業種情報】の「物品の製造」に希望がある場合のみ入力してください。</v>
      </c>
      <c r="I191" s="79"/>
      <c r="J191" s="80"/>
      <c r="K191" s="81"/>
      <c r="L191" s="82"/>
      <c r="M191" s="80"/>
      <c r="N191" s="32"/>
      <c r="O191" s="77"/>
      <c r="P191" s="32"/>
      <c r="Q191" s="32"/>
      <c r="R191" s="77"/>
      <c r="S191" s="32"/>
      <c r="T191" s="32"/>
      <c r="U191" s="72"/>
      <c r="V191" s="70"/>
      <c r="W191" s="34"/>
    </row>
    <row r="192" spans="1:23" ht="20.100000000000001" customHeight="1" x14ac:dyDescent="0.15">
      <c r="A192" s="76"/>
      <c r="B192" s="11"/>
      <c r="C192" s="28"/>
      <c r="D192" s="29"/>
      <c r="E192" s="206" t="s">
        <v>49</v>
      </c>
      <c r="F192" s="206"/>
      <c r="G192" s="206"/>
      <c r="H192" s="206"/>
      <c r="I192" s="149"/>
      <c r="J192" s="150"/>
      <c r="K192" s="151"/>
      <c r="L192" s="150"/>
      <c r="M192" s="152"/>
      <c r="P192" s="83"/>
      <c r="Q192" s="83"/>
      <c r="R192" s="83"/>
      <c r="S192" s="32"/>
      <c r="T192" s="32"/>
      <c r="U192" s="72"/>
      <c r="V192" s="70"/>
      <c r="W192" s="34"/>
    </row>
    <row r="193" spans="1:23" ht="20.100000000000001" customHeight="1" x14ac:dyDescent="0.15">
      <c r="A193" s="76"/>
      <c r="B193" s="11"/>
      <c r="C193" s="22"/>
      <c r="D193" s="29"/>
      <c r="E193" s="186" t="s">
        <v>50</v>
      </c>
      <c r="F193" s="186"/>
      <c r="G193" s="186"/>
      <c r="H193" s="186"/>
      <c r="I193" s="187"/>
      <c r="J193" s="207"/>
      <c r="K193" s="208"/>
      <c r="L193" s="207"/>
      <c r="M193" s="209"/>
      <c r="P193" s="83"/>
      <c r="Q193" s="83"/>
      <c r="R193" s="83"/>
      <c r="S193" s="62"/>
      <c r="T193" s="84"/>
      <c r="U193" s="85"/>
      <c r="V193" s="86"/>
      <c r="W193" s="34"/>
    </row>
    <row r="194" spans="1:23" ht="20.100000000000001" customHeight="1" thickBot="1" x14ac:dyDescent="0.2">
      <c r="A194" s="76"/>
      <c r="B194" s="11"/>
      <c r="C194" s="22"/>
      <c r="D194" s="29"/>
      <c r="E194" s="174" t="s">
        <v>51</v>
      </c>
      <c r="F194" s="174"/>
      <c r="G194" s="174"/>
      <c r="H194" s="174"/>
      <c r="I194" s="153"/>
      <c r="J194" s="154"/>
      <c r="K194" s="155"/>
      <c r="L194" s="154"/>
      <c r="M194" s="156"/>
      <c r="P194" s="83"/>
      <c r="Q194" s="83"/>
      <c r="R194" s="83"/>
      <c r="S194" s="62"/>
      <c r="T194" s="62"/>
      <c r="U194" s="71"/>
      <c r="V194" s="64"/>
      <c r="W194" s="34"/>
    </row>
    <row r="195" spans="1:23" ht="20.100000000000001" customHeight="1" thickTop="1" x14ac:dyDescent="0.15">
      <c r="A195" s="76"/>
      <c r="B195" s="11"/>
      <c r="C195" s="28"/>
      <c r="D195" s="29"/>
      <c r="E195" s="175" t="s">
        <v>52</v>
      </c>
      <c r="F195" s="175"/>
      <c r="G195" s="175"/>
      <c r="H195" s="176"/>
      <c r="I195" s="177">
        <f>I192+I193+I194</f>
        <v>0</v>
      </c>
      <c r="J195" s="178"/>
      <c r="K195" s="179"/>
      <c r="L195" s="178"/>
      <c r="M195" s="180"/>
      <c r="P195" s="83"/>
      <c r="Q195" s="83"/>
      <c r="R195" s="83"/>
      <c r="S195" s="62"/>
      <c r="T195" s="32"/>
      <c r="U195" s="72"/>
      <c r="V195" s="70"/>
      <c r="W195" s="34"/>
    </row>
    <row r="196" spans="1:23" ht="20.100000000000001" customHeight="1" x14ac:dyDescent="0.15">
      <c r="A196" s="76"/>
      <c r="B196" s="11"/>
      <c r="C196" s="28"/>
      <c r="D196" s="29"/>
      <c r="E196" s="87"/>
      <c r="F196" s="87"/>
      <c r="G196" s="87"/>
      <c r="H196" s="88"/>
      <c r="I196" s="89"/>
      <c r="J196" s="90"/>
      <c r="K196" s="91"/>
      <c r="L196" s="90"/>
      <c r="M196" s="92"/>
      <c r="P196" s="83"/>
      <c r="Q196" s="83"/>
      <c r="R196" s="83"/>
      <c r="S196" s="62"/>
      <c r="T196" s="32"/>
      <c r="U196" s="72"/>
      <c r="V196" s="70"/>
      <c r="W196" s="26"/>
    </row>
    <row r="197" spans="1:23" ht="13.5" x14ac:dyDescent="0.15">
      <c r="A197" s="11"/>
      <c r="B197" s="11"/>
      <c r="C197" s="43"/>
      <c r="D197" s="44"/>
      <c r="E197" s="44"/>
      <c r="F197" s="44"/>
      <c r="G197" s="44"/>
      <c r="H197" s="44"/>
      <c r="I197" s="44"/>
      <c r="J197" s="45"/>
      <c r="K197" s="93"/>
      <c r="L197" s="45"/>
      <c r="M197" s="45"/>
      <c r="N197" s="45"/>
      <c r="O197" s="45"/>
      <c r="P197" s="45"/>
      <c r="Q197" s="45"/>
      <c r="R197" s="45"/>
      <c r="S197" s="45"/>
      <c r="T197" s="45"/>
      <c r="U197" s="93"/>
      <c r="V197" s="46"/>
    </row>
    <row r="198" spans="1:23" ht="15.75" customHeight="1" x14ac:dyDescent="0.15">
      <c r="A198" s="11"/>
      <c r="B198" s="11"/>
      <c r="C198" s="26"/>
      <c r="D198" s="26"/>
      <c r="E198" s="26"/>
      <c r="F198" s="26"/>
      <c r="G198" s="26"/>
      <c r="H198" s="26"/>
      <c r="I198" s="26"/>
      <c r="J198" s="42"/>
      <c r="K198" s="53"/>
      <c r="L198" s="42"/>
      <c r="M198" s="42"/>
      <c r="N198" s="42"/>
      <c r="O198" s="42"/>
      <c r="P198" s="42"/>
      <c r="Q198" s="42"/>
      <c r="R198" s="42"/>
      <c r="S198" s="42"/>
      <c r="T198" s="42"/>
      <c r="U198" s="53"/>
      <c r="V198" s="53"/>
      <c r="W198" s="26"/>
    </row>
    <row r="199" spans="1:23" ht="15.75" customHeight="1" x14ac:dyDescent="0.15">
      <c r="A199" s="11"/>
      <c r="B199" s="11"/>
      <c r="C199" s="26"/>
      <c r="D199" s="26"/>
      <c r="E199" s="26"/>
      <c r="F199" s="26"/>
      <c r="G199" s="26"/>
      <c r="H199" s="26"/>
      <c r="I199" s="26"/>
      <c r="J199" s="42"/>
      <c r="K199" s="53"/>
      <c r="L199" s="42"/>
      <c r="M199" s="42"/>
      <c r="N199" s="42"/>
      <c r="O199" s="42"/>
      <c r="P199" s="42"/>
      <c r="Q199" s="42"/>
      <c r="R199" s="42"/>
      <c r="S199" s="42"/>
      <c r="T199" s="42"/>
      <c r="U199" s="53"/>
      <c r="V199" s="42"/>
      <c r="W199" s="26"/>
    </row>
    <row r="200" spans="1:23" ht="20.100000000000001" customHeight="1" x14ac:dyDescent="0.15">
      <c r="A200" s="11"/>
      <c r="B200" s="11"/>
      <c r="C200" s="144" t="s">
        <v>114</v>
      </c>
      <c r="D200" s="145"/>
      <c r="E200" s="145"/>
      <c r="F200" s="145"/>
      <c r="G200" s="145"/>
      <c r="H200" s="145"/>
      <c r="I200" s="94"/>
      <c r="J200" s="95"/>
      <c r="K200" s="96"/>
      <c r="U200" s="96"/>
      <c r="V200" s="96"/>
    </row>
    <row r="201" spans="1:23" ht="15.75" customHeight="1" x14ac:dyDescent="0.15">
      <c r="A201" s="11"/>
      <c r="B201" s="11"/>
      <c r="C201" s="97"/>
      <c r="D201" s="98"/>
      <c r="E201" s="98"/>
      <c r="F201" s="98"/>
      <c r="G201" s="98"/>
      <c r="H201" s="98"/>
      <c r="I201" s="98"/>
      <c r="J201" s="92"/>
      <c r="K201" s="99"/>
      <c r="L201" s="92"/>
      <c r="M201" s="92"/>
      <c r="N201" s="92"/>
      <c r="O201" s="92"/>
      <c r="P201" s="92"/>
      <c r="Q201" s="92"/>
      <c r="R201" s="92"/>
      <c r="S201" s="92"/>
      <c r="T201" s="92"/>
      <c r="U201" s="99"/>
      <c r="V201" s="100"/>
    </row>
    <row r="202" spans="1:23" ht="30" customHeight="1" x14ac:dyDescent="0.15">
      <c r="A202" s="11"/>
      <c r="B202" s="11"/>
      <c r="C202" s="22"/>
      <c r="D202" s="210" t="s">
        <v>125</v>
      </c>
      <c r="E202" s="167"/>
      <c r="F202" s="167"/>
      <c r="G202" s="167"/>
      <c r="H202" s="167"/>
      <c r="I202" s="167"/>
      <c r="J202" s="167"/>
      <c r="K202" s="167"/>
      <c r="L202" s="167"/>
      <c r="M202" s="167"/>
      <c r="N202" s="167"/>
      <c r="O202" s="167"/>
      <c r="P202" s="167"/>
      <c r="Q202" s="167"/>
      <c r="R202" s="167"/>
      <c r="S202" s="167"/>
      <c r="T202" s="167"/>
      <c r="U202" s="167"/>
      <c r="V202" s="27"/>
    </row>
    <row r="203" spans="1:23" ht="20.100000000000001" customHeight="1" x14ac:dyDescent="0.15">
      <c r="A203" s="76"/>
      <c r="B203" s="11"/>
      <c r="C203" s="22"/>
      <c r="D203" s="101" t="s">
        <v>55</v>
      </c>
      <c r="E203" s="102"/>
      <c r="F203" s="102"/>
      <c r="G203" s="102"/>
      <c r="H203" s="102"/>
      <c r="I203" s="102"/>
      <c r="J203" s="102"/>
      <c r="K203" s="103"/>
      <c r="L203" s="103"/>
      <c r="M203" s="103"/>
      <c r="N203" s="104"/>
      <c r="O203" s="104"/>
      <c r="P203" s="104"/>
      <c r="Q203" s="104"/>
      <c r="R203" s="104"/>
      <c r="S203" s="104"/>
      <c r="T203" s="104"/>
      <c r="U203" s="103"/>
      <c r="V203" s="105"/>
      <c r="W203" s="26"/>
    </row>
    <row r="204" spans="1:23" ht="20.100000000000001" customHeight="1" x14ac:dyDescent="0.15">
      <c r="A204" s="76">
        <f>IF(COUNTIF(K205:K288,"○")&lt;1, 1001, 0)</f>
        <v>0</v>
      </c>
      <c r="B204" s="87"/>
      <c r="C204" s="22"/>
      <c r="D204" s="137" t="s">
        <v>56</v>
      </c>
      <c r="E204" s="138"/>
      <c r="F204" s="138"/>
      <c r="G204" s="138"/>
      <c r="H204" s="138"/>
      <c r="I204" s="138"/>
      <c r="J204" s="139"/>
      <c r="K204" s="106" t="s">
        <v>57</v>
      </c>
      <c r="L204" s="217" t="s">
        <v>89</v>
      </c>
      <c r="M204" s="217"/>
      <c r="N204" s="217"/>
      <c r="O204" s="217"/>
      <c r="P204" s="217"/>
      <c r="Q204" s="217"/>
      <c r="R204" s="217"/>
      <c r="S204" s="217"/>
      <c r="T204" s="217"/>
      <c r="U204" s="218"/>
      <c r="V204" s="59"/>
      <c r="W204" s="11"/>
    </row>
    <row r="205" spans="1:23" ht="20.100000000000001" customHeight="1" x14ac:dyDescent="0.15">
      <c r="A205" s="76"/>
      <c r="B205" s="11"/>
      <c r="C205" s="107"/>
      <c r="D205" s="108">
        <v>1</v>
      </c>
      <c r="E205" s="109" t="s">
        <v>58</v>
      </c>
      <c r="F205" s="110"/>
      <c r="G205" s="110"/>
      <c r="H205" s="110"/>
      <c r="I205" s="110"/>
      <c r="J205" s="111"/>
      <c r="K205" s="2" t="s">
        <v>151</v>
      </c>
      <c r="L205" s="219"/>
      <c r="M205" s="220"/>
      <c r="N205" s="220"/>
      <c r="O205" s="220"/>
      <c r="P205" s="220"/>
      <c r="Q205" s="220"/>
      <c r="R205" s="220"/>
      <c r="S205" s="220"/>
      <c r="T205" s="220"/>
      <c r="U205" s="221"/>
      <c r="V205" s="112"/>
      <c r="W205" s="26"/>
    </row>
    <row r="206" spans="1:23" ht="20.100000000000001" customHeight="1" x14ac:dyDescent="0.15">
      <c r="A206" s="76"/>
      <c r="B206" s="11"/>
      <c r="C206" s="107"/>
      <c r="D206" s="113">
        <f>D205+1</f>
        <v>2</v>
      </c>
      <c r="E206" s="114" t="s">
        <v>59</v>
      </c>
      <c r="F206" s="115"/>
      <c r="G206" s="115"/>
      <c r="H206" s="115"/>
      <c r="I206" s="115"/>
      <c r="J206" s="116"/>
      <c r="K206" s="2"/>
      <c r="L206" s="198"/>
      <c r="M206" s="199"/>
      <c r="N206" s="199"/>
      <c r="O206" s="199"/>
      <c r="P206" s="199"/>
      <c r="Q206" s="199"/>
      <c r="R206" s="199"/>
      <c r="S206" s="199"/>
      <c r="T206" s="199"/>
      <c r="U206" s="200"/>
      <c r="V206" s="112"/>
      <c r="W206" s="26"/>
    </row>
    <row r="207" spans="1:23" ht="20.100000000000001" customHeight="1" x14ac:dyDescent="0.15">
      <c r="A207" s="76"/>
      <c r="B207" s="11"/>
      <c r="C207" s="107"/>
      <c r="D207" s="113">
        <f t="shared" ref="D207:D233" si="0">D206+1</f>
        <v>3</v>
      </c>
      <c r="E207" s="114" t="s">
        <v>61</v>
      </c>
      <c r="F207" s="115"/>
      <c r="G207" s="115"/>
      <c r="H207" s="115"/>
      <c r="I207" s="115"/>
      <c r="J207" s="116"/>
      <c r="K207" s="2"/>
      <c r="L207" s="198"/>
      <c r="M207" s="199"/>
      <c r="N207" s="199"/>
      <c r="O207" s="199"/>
      <c r="P207" s="199"/>
      <c r="Q207" s="199"/>
      <c r="R207" s="199"/>
      <c r="S207" s="199"/>
      <c r="T207" s="199"/>
      <c r="U207" s="200"/>
      <c r="V207" s="59"/>
      <c r="W207" s="26"/>
    </row>
    <row r="208" spans="1:23" ht="20.100000000000001" customHeight="1" x14ac:dyDescent="0.15">
      <c r="A208" s="76"/>
      <c r="B208" s="11"/>
      <c r="C208" s="107"/>
      <c r="D208" s="113">
        <f t="shared" si="0"/>
        <v>4</v>
      </c>
      <c r="E208" s="114" t="s">
        <v>62</v>
      </c>
      <c r="F208" s="115"/>
      <c r="G208" s="115"/>
      <c r="H208" s="115"/>
      <c r="I208" s="115"/>
      <c r="J208" s="116"/>
      <c r="K208" s="2"/>
      <c r="L208" s="198"/>
      <c r="M208" s="199"/>
      <c r="N208" s="199"/>
      <c r="O208" s="199"/>
      <c r="P208" s="199"/>
      <c r="Q208" s="199"/>
      <c r="R208" s="199"/>
      <c r="S208" s="199"/>
      <c r="T208" s="199"/>
      <c r="U208" s="200"/>
      <c r="V208" s="59"/>
      <c r="W208" s="26"/>
    </row>
    <row r="209" spans="1:23" ht="20.100000000000001" customHeight="1" x14ac:dyDescent="0.15">
      <c r="A209" s="76"/>
      <c r="B209" s="11"/>
      <c r="C209" s="107"/>
      <c r="D209" s="113">
        <f t="shared" si="0"/>
        <v>5</v>
      </c>
      <c r="E209" s="114" t="s">
        <v>64</v>
      </c>
      <c r="F209" s="115"/>
      <c r="G209" s="115"/>
      <c r="H209" s="115"/>
      <c r="I209" s="115"/>
      <c r="J209" s="116"/>
      <c r="K209" s="2"/>
      <c r="L209" s="198"/>
      <c r="M209" s="199"/>
      <c r="N209" s="199"/>
      <c r="O209" s="199"/>
      <c r="P209" s="199"/>
      <c r="Q209" s="199"/>
      <c r="R209" s="199"/>
      <c r="S209" s="199"/>
      <c r="T209" s="199"/>
      <c r="U209" s="200"/>
      <c r="V209" s="112"/>
      <c r="W209" s="26"/>
    </row>
    <row r="210" spans="1:23" ht="20.100000000000001" customHeight="1" x14ac:dyDescent="0.15">
      <c r="A210" s="76"/>
      <c r="B210" s="11"/>
      <c r="C210" s="107"/>
      <c r="D210" s="113">
        <f t="shared" si="0"/>
        <v>6</v>
      </c>
      <c r="E210" s="114" t="s">
        <v>66</v>
      </c>
      <c r="F210" s="115"/>
      <c r="G210" s="115"/>
      <c r="H210" s="115"/>
      <c r="I210" s="115"/>
      <c r="J210" s="116"/>
      <c r="K210" s="2"/>
      <c r="L210" s="198"/>
      <c r="M210" s="199"/>
      <c r="N210" s="199"/>
      <c r="O210" s="199"/>
      <c r="P210" s="199"/>
      <c r="Q210" s="199"/>
      <c r="R210" s="199"/>
      <c r="S210" s="199"/>
      <c r="T210" s="199"/>
      <c r="U210" s="200"/>
      <c r="V210" s="59"/>
      <c r="W210" s="26"/>
    </row>
    <row r="211" spans="1:23" ht="20.100000000000001" customHeight="1" x14ac:dyDescent="0.15">
      <c r="A211" s="76"/>
      <c r="B211" s="11"/>
      <c r="C211" s="107"/>
      <c r="D211" s="113">
        <f t="shared" si="0"/>
        <v>7</v>
      </c>
      <c r="E211" s="114" t="s">
        <v>67</v>
      </c>
      <c r="F211" s="115"/>
      <c r="G211" s="115"/>
      <c r="H211" s="115"/>
      <c r="I211" s="115"/>
      <c r="J211" s="116"/>
      <c r="K211" s="2"/>
      <c r="L211" s="198"/>
      <c r="M211" s="199"/>
      <c r="N211" s="199"/>
      <c r="O211" s="199"/>
      <c r="P211" s="199"/>
      <c r="Q211" s="199"/>
      <c r="R211" s="199"/>
      <c r="S211" s="199"/>
      <c r="T211" s="199"/>
      <c r="U211" s="200"/>
      <c r="V211" s="59"/>
      <c r="W211" s="26"/>
    </row>
    <row r="212" spans="1:23" ht="20.100000000000001" customHeight="1" x14ac:dyDescent="0.15">
      <c r="A212" s="76"/>
      <c r="B212" s="11"/>
      <c r="C212" s="107"/>
      <c r="D212" s="113">
        <f t="shared" si="0"/>
        <v>8</v>
      </c>
      <c r="E212" s="114" t="s">
        <v>69</v>
      </c>
      <c r="F212" s="115"/>
      <c r="G212" s="115"/>
      <c r="H212" s="115"/>
      <c r="I212" s="115"/>
      <c r="J212" s="116"/>
      <c r="K212" s="2"/>
      <c r="L212" s="198"/>
      <c r="M212" s="199"/>
      <c r="N212" s="199"/>
      <c r="O212" s="199"/>
      <c r="P212" s="199"/>
      <c r="Q212" s="199"/>
      <c r="R212" s="199"/>
      <c r="S212" s="199"/>
      <c r="T212" s="199"/>
      <c r="U212" s="200"/>
      <c r="V212" s="112"/>
      <c r="W212" s="26"/>
    </row>
    <row r="213" spans="1:23" ht="20.100000000000001" customHeight="1" x14ac:dyDescent="0.15">
      <c r="A213" s="76"/>
      <c r="B213" s="11"/>
      <c r="C213" s="107"/>
      <c r="D213" s="113">
        <f t="shared" si="0"/>
        <v>9</v>
      </c>
      <c r="E213" s="114" t="s">
        <v>71</v>
      </c>
      <c r="F213" s="115"/>
      <c r="G213" s="115"/>
      <c r="H213" s="115"/>
      <c r="I213" s="115"/>
      <c r="J213" s="116"/>
      <c r="K213" s="2"/>
      <c r="L213" s="198"/>
      <c r="M213" s="199"/>
      <c r="N213" s="199"/>
      <c r="O213" s="199"/>
      <c r="P213" s="199"/>
      <c r="Q213" s="199"/>
      <c r="R213" s="199"/>
      <c r="S213" s="199"/>
      <c r="T213" s="199"/>
      <c r="U213" s="200"/>
      <c r="V213" s="59"/>
      <c r="W213" s="26"/>
    </row>
    <row r="214" spans="1:23" ht="20.100000000000001" customHeight="1" x14ac:dyDescent="0.15">
      <c r="A214" s="76"/>
      <c r="B214" s="11"/>
      <c r="C214" s="107"/>
      <c r="D214" s="113">
        <f t="shared" si="0"/>
        <v>10</v>
      </c>
      <c r="E214" s="114" t="s">
        <v>72</v>
      </c>
      <c r="F214" s="115"/>
      <c r="G214" s="115"/>
      <c r="H214" s="115"/>
      <c r="I214" s="115"/>
      <c r="J214" s="116"/>
      <c r="K214" s="2"/>
      <c r="L214" s="198"/>
      <c r="M214" s="199"/>
      <c r="N214" s="199"/>
      <c r="O214" s="199"/>
      <c r="P214" s="199"/>
      <c r="Q214" s="199"/>
      <c r="R214" s="199"/>
      <c r="S214" s="199"/>
      <c r="T214" s="199"/>
      <c r="U214" s="200"/>
      <c r="V214" s="59"/>
      <c r="W214" s="26"/>
    </row>
    <row r="215" spans="1:23" ht="20.100000000000001" customHeight="1" x14ac:dyDescent="0.15">
      <c r="A215" s="76"/>
      <c r="B215" s="11"/>
      <c r="C215" s="107"/>
      <c r="D215" s="113">
        <f t="shared" si="0"/>
        <v>11</v>
      </c>
      <c r="E215" s="114" t="s">
        <v>74</v>
      </c>
      <c r="F215" s="115"/>
      <c r="G215" s="115"/>
      <c r="H215" s="115"/>
      <c r="I215" s="115"/>
      <c r="J215" s="116"/>
      <c r="K215" s="2"/>
      <c r="L215" s="198"/>
      <c r="M215" s="199"/>
      <c r="N215" s="199"/>
      <c r="O215" s="199"/>
      <c r="P215" s="199"/>
      <c r="Q215" s="199"/>
      <c r="R215" s="199"/>
      <c r="S215" s="199"/>
      <c r="T215" s="199"/>
      <c r="U215" s="200"/>
      <c r="V215" s="59"/>
      <c r="W215" s="26"/>
    </row>
    <row r="216" spans="1:23" ht="20.100000000000001" customHeight="1" x14ac:dyDescent="0.15">
      <c r="A216" s="76"/>
      <c r="B216" s="11"/>
      <c r="C216" s="107"/>
      <c r="D216" s="113">
        <f t="shared" si="0"/>
        <v>12</v>
      </c>
      <c r="E216" s="114" t="s">
        <v>76</v>
      </c>
      <c r="F216" s="115"/>
      <c r="G216" s="115"/>
      <c r="H216" s="115"/>
      <c r="I216" s="115"/>
      <c r="J216" s="116"/>
      <c r="K216" s="2"/>
      <c r="L216" s="198"/>
      <c r="M216" s="199"/>
      <c r="N216" s="199"/>
      <c r="O216" s="199"/>
      <c r="P216" s="199"/>
      <c r="Q216" s="199"/>
      <c r="R216" s="199"/>
      <c r="S216" s="199"/>
      <c r="T216" s="199"/>
      <c r="U216" s="200"/>
      <c r="V216" s="59"/>
      <c r="W216" s="26"/>
    </row>
    <row r="217" spans="1:23" ht="20.100000000000001" customHeight="1" x14ac:dyDescent="0.15">
      <c r="A217" s="76"/>
      <c r="B217" s="11"/>
      <c r="C217" s="107"/>
      <c r="D217" s="113">
        <f t="shared" si="0"/>
        <v>13</v>
      </c>
      <c r="E217" s="114" t="s">
        <v>77</v>
      </c>
      <c r="F217" s="115"/>
      <c r="G217" s="115"/>
      <c r="H217" s="115"/>
      <c r="I217" s="115"/>
      <c r="J217" s="116"/>
      <c r="K217" s="2"/>
      <c r="L217" s="198"/>
      <c r="M217" s="199"/>
      <c r="N217" s="199"/>
      <c r="O217" s="199"/>
      <c r="P217" s="199"/>
      <c r="Q217" s="199"/>
      <c r="R217" s="199"/>
      <c r="S217" s="199"/>
      <c r="T217" s="199"/>
      <c r="U217" s="200"/>
      <c r="V217" s="59"/>
      <c r="W217" s="26"/>
    </row>
    <row r="218" spans="1:23" ht="20.100000000000001" customHeight="1" x14ac:dyDescent="0.15">
      <c r="A218" s="76"/>
      <c r="B218" s="11"/>
      <c r="C218" s="107"/>
      <c r="D218" s="113">
        <f t="shared" si="0"/>
        <v>14</v>
      </c>
      <c r="E218" s="114" t="s">
        <v>83</v>
      </c>
      <c r="F218" s="115"/>
      <c r="G218" s="115"/>
      <c r="H218" s="115"/>
      <c r="I218" s="115"/>
      <c r="J218" s="116"/>
      <c r="K218" s="2"/>
      <c r="L218" s="198"/>
      <c r="M218" s="199"/>
      <c r="N218" s="199"/>
      <c r="O218" s="199"/>
      <c r="P218" s="199"/>
      <c r="Q218" s="199"/>
      <c r="R218" s="199"/>
      <c r="S218" s="199"/>
      <c r="T218" s="199"/>
      <c r="U218" s="200"/>
      <c r="V218" s="59"/>
      <c r="W218" s="26"/>
    </row>
    <row r="219" spans="1:23" ht="20.100000000000001" customHeight="1" x14ac:dyDescent="0.15">
      <c r="A219" s="76"/>
      <c r="B219" s="11"/>
      <c r="C219" s="107"/>
      <c r="D219" s="113">
        <f t="shared" si="0"/>
        <v>15</v>
      </c>
      <c r="E219" s="117" t="s">
        <v>78</v>
      </c>
      <c r="F219" s="115"/>
      <c r="G219" s="115"/>
      <c r="H219" s="115"/>
      <c r="I219" s="115"/>
      <c r="J219" s="116"/>
      <c r="K219" s="2"/>
      <c r="L219" s="198"/>
      <c r="M219" s="199"/>
      <c r="N219" s="199"/>
      <c r="O219" s="199"/>
      <c r="P219" s="199"/>
      <c r="Q219" s="199"/>
      <c r="R219" s="199"/>
      <c r="S219" s="199"/>
      <c r="T219" s="199"/>
      <c r="U219" s="200"/>
      <c r="V219" s="59"/>
      <c r="W219" s="26"/>
    </row>
    <row r="220" spans="1:23" ht="20.100000000000001" customHeight="1" x14ac:dyDescent="0.15">
      <c r="A220" s="76"/>
      <c r="B220" s="11"/>
      <c r="C220" s="107"/>
      <c r="D220" s="113">
        <f t="shared" si="0"/>
        <v>16</v>
      </c>
      <c r="E220" s="114" t="s">
        <v>79</v>
      </c>
      <c r="F220" s="118"/>
      <c r="G220" s="118"/>
      <c r="H220" s="118"/>
      <c r="I220" s="118"/>
      <c r="J220" s="119"/>
      <c r="K220" s="3"/>
      <c r="L220" s="198"/>
      <c r="M220" s="199"/>
      <c r="N220" s="199"/>
      <c r="O220" s="199"/>
      <c r="P220" s="199"/>
      <c r="Q220" s="199"/>
      <c r="R220" s="199"/>
      <c r="S220" s="199"/>
      <c r="T220" s="199"/>
      <c r="U220" s="200"/>
      <c r="V220" s="59"/>
      <c r="W220" s="26"/>
    </row>
    <row r="221" spans="1:23" ht="20.100000000000001" customHeight="1" x14ac:dyDescent="0.15">
      <c r="A221" s="76"/>
      <c r="B221" s="11"/>
      <c r="C221" s="107"/>
      <c r="D221" s="113">
        <f t="shared" si="0"/>
        <v>17</v>
      </c>
      <c r="E221" s="117" t="s">
        <v>84</v>
      </c>
      <c r="F221" s="120"/>
      <c r="G221" s="120"/>
      <c r="H221" s="115"/>
      <c r="I221" s="120"/>
      <c r="J221" s="121"/>
      <c r="K221" s="4"/>
      <c r="L221" s="198"/>
      <c r="M221" s="199"/>
      <c r="N221" s="199"/>
      <c r="O221" s="199"/>
      <c r="P221" s="199"/>
      <c r="Q221" s="199"/>
      <c r="R221" s="199"/>
      <c r="S221" s="199"/>
      <c r="T221" s="199"/>
      <c r="U221" s="200"/>
      <c r="V221" s="59"/>
      <c r="W221" s="26"/>
    </row>
    <row r="222" spans="1:23" ht="20.100000000000001" customHeight="1" x14ac:dyDescent="0.15">
      <c r="A222" s="76"/>
      <c r="B222" s="11"/>
      <c r="C222" s="107"/>
      <c r="D222" s="113">
        <f t="shared" si="0"/>
        <v>18</v>
      </c>
      <c r="E222" s="114" t="s">
        <v>60</v>
      </c>
      <c r="F222" s="115"/>
      <c r="G222" s="115"/>
      <c r="H222" s="115"/>
      <c r="I222" s="115"/>
      <c r="J222" s="116"/>
      <c r="K222" s="5"/>
      <c r="L222" s="198"/>
      <c r="M222" s="199"/>
      <c r="N222" s="199"/>
      <c r="O222" s="199"/>
      <c r="P222" s="199"/>
      <c r="Q222" s="199"/>
      <c r="R222" s="199"/>
      <c r="S222" s="199"/>
      <c r="T222" s="199"/>
      <c r="U222" s="200"/>
      <c r="V222" s="59"/>
      <c r="W222" s="26"/>
    </row>
    <row r="223" spans="1:23" ht="20.100000000000001" customHeight="1" x14ac:dyDescent="0.15">
      <c r="A223" s="76"/>
      <c r="B223" s="11"/>
      <c r="C223" s="107"/>
      <c r="D223" s="113">
        <f t="shared" si="0"/>
        <v>19</v>
      </c>
      <c r="E223" s="114" t="s">
        <v>87</v>
      </c>
      <c r="F223" s="115"/>
      <c r="G223" s="115"/>
      <c r="H223" s="115"/>
      <c r="I223" s="115"/>
      <c r="J223" s="116"/>
      <c r="K223" s="2"/>
      <c r="L223" s="198"/>
      <c r="M223" s="199"/>
      <c r="N223" s="199"/>
      <c r="O223" s="199"/>
      <c r="P223" s="199"/>
      <c r="Q223" s="199"/>
      <c r="R223" s="199"/>
      <c r="S223" s="199"/>
      <c r="T223" s="199"/>
      <c r="U223" s="200"/>
      <c r="V223" s="59"/>
      <c r="W223" s="26"/>
    </row>
    <row r="224" spans="1:23" ht="20.100000000000001" customHeight="1" x14ac:dyDescent="0.15">
      <c r="A224" s="76"/>
      <c r="B224" s="11"/>
      <c r="C224" s="107"/>
      <c r="D224" s="113">
        <f t="shared" si="0"/>
        <v>20</v>
      </c>
      <c r="E224" s="114" t="s">
        <v>63</v>
      </c>
      <c r="F224" s="115"/>
      <c r="G224" s="115"/>
      <c r="H224" s="115"/>
      <c r="I224" s="115"/>
      <c r="J224" s="116"/>
      <c r="K224" s="2"/>
      <c r="L224" s="198"/>
      <c r="M224" s="199"/>
      <c r="N224" s="199"/>
      <c r="O224" s="199"/>
      <c r="P224" s="199"/>
      <c r="Q224" s="199"/>
      <c r="R224" s="199"/>
      <c r="S224" s="199"/>
      <c r="T224" s="199"/>
      <c r="U224" s="200"/>
      <c r="V224" s="59"/>
      <c r="W224" s="26"/>
    </row>
    <row r="225" spans="1:23" ht="20.100000000000001" customHeight="1" x14ac:dyDescent="0.15">
      <c r="A225" s="76"/>
      <c r="B225" s="11"/>
      <c r="C225" s="107"/>
      <c r="D225" s="113">
        <f t="shared" si="0"/>
        <v>21</v>
      </c>
      <c r="E225" s="114" t="s">
        <v>65</v>
      </c>
      <c r="F225" s="115"/>
      <c r="G225" s="115"/>
      <c r="H225" s="115"/>
      <c r="I225" s="115"/>
      <c r="J225" s="116"/>
      <c r="K225" s="2"/>
      <c r="L225" s="198"/>
      <c r="M225" s="199"/>
      <c r="N225" s="199"/>
      <c r="O225" s="199"/>
      <c r="P225" s="199"/>
      <c r="Q225" s="199"/>
      <c r="R225" s="199"/>
      <c r="S225" s="199"/>
      <c r="T225" s="199"/>
      <c r="U225" s="200"/>
      <c r="V225" s="59"/>
      <c r="W225" s="26"/>
    </row>
    <row r="226" spans="1:23" ht="20.100000000000001" customHeight="1" x14ac:dyDescent="0.15">
      <c r="A226" s="76"/>
      <c r="B226" s="11"/>
      <c r="C226" s="107"/>
      <c r="D226" s="113">
        <f t="shared" si="0"/>
        <v>22</v>
      </c>
      <c r="E226" s="114" t="s">
        <v>88</v>
      </c>
      <c r="F226" s="115"/>
      <c r="G226" s="115"/>
      <c r="H226" s="115"/>
      <c r="I226" s="115"/>
      <c r="J226" s="116"/>
      <c r="K226" s="2"/>
      <c r="L226" s="198"/>
      <c r="M226" s="199"/>
      <c r="N226" s="199"/>
      <c r="O226" s="199"/>
      <c r="P226" s="199"/>
      <c r="Q226" s="199"/>
      <c r="R226" s="199"/>
      <c r="S226" s="199"/>
      <c r="T226" s="199"/>
      <c r="U226" s="200"/>
      <c r="V226" s="59"/>
      <c r="W226" s="26"/>
    </row>
    <row r="227" spans="1:23" ht="20.100000000000001" customHeight="1" x14ac:dyDescent="0.15">
      <c r="A227" s="76"/>
      <c r="B227" s="11"/>
      <c r="C227" s="107"/>
      <c r="D227" s="113">
        <f t="shared" si="0"/>
        <v>23</v>
      </c>
      <c r="E227" s="114" t="s">
        <v>68</v>
      </c>
      <c r="F227" s="115"/>
      <c r="G227" s="115"/>
      <c r="H227" s="115"/>
      <c r="I227" s="115"/>
      <c r="J227" s="116"/>
      <c r="K227" s="2"/>
      <c r="L227" s="198"/>
      <c r="M227" s="199"/>
      <c r="N227" s="199"/>
      <c r="O227" s="199"/>
      <c r="P227" s="199"/>
      <c r="Q227" s="199"/>
      <c r="R227" s="199"/>
      <c r="S227" s="199"/>
      <c r="T227" s="199"/>
      <c r="U227" s="200"/>
      <c r="V227" s="59"/>
      <c r="W227" s="26"/>
    </row>
    <row r="228" spans="1:23" ht="20.100000000000001" customHeight="1" x14ac:dyDescent="0.15">
      <c r="A228" s="76"/>
      <c r="B228" s="11"/>
      <c r="C228" s="107"/>
      <c r="D228" s="113">
        <f t="shared" si="0"/>
        <v>24</v>
      </c>
      <c r="E228" s="114" t="s">
        <v>70</v>
      </c>
      <c r="F228" s="115"/>
      <c r="G228" s="115"/>
      <c r="H228" s="115"/>
      <c r="I228" s="115"/>
      <c r="J228" s="116"/>
      <c r="K228" s="2"/>
      <c r="L228" s="198"/>
      <c r="M228" s="199"/>
      <c r="N228" s="199"/>
      <c r="O228" s="199"/>
      <c r="P228" s="199"/>
      <c r="Q228" s="199"/>
      <c r="R228" s="199"/>
      <c r="S228" s="199"/>
      <c r="T228" s="199"/>
      <c r="U228" s="200"/>
      <c r="V228" s="59"/>
      <c r="W228" s="26"/>
    </row>
    <row r="229" spans="1:23" ht="20.100000000000001" customHeight="1" x14ac:dyDescent="0.15">
      <c r="A229" s="76"/>
      <c r="B229" s="11"/>
      <c r="C229" s="107"/>
      <c r="D229" s="113">
        <f t="shared" si="0"/>
        <v>25</v>
      </c>
      <c r="E229" s="114" t="s">
        <v>85</v>
      </c>
      <c r="F229" s="115"/>
      <c r="G229" s="115"/>
      <c r="H229" s="115"/>
      <c r="I229" s="115"/>
      <c r="J229" s="116"/>
      <c r="K229" s="2"/>
      <c r="L229" s="198"/>
      <c r="M229" s="199"/>
      <c r="N229" s="199"/>
      <c r="O229" s="199"/>
      <c r="P229" s="199"/>
      <c r="Q229" s="199"/>
      <c r="R229" s="199"/>
      <c r="S229" s="199"/>
      <c r="T229" s="199"/>
      <c r="U229" s="200"/>
      <c r="V229" s="59"/>
      <c r="W229" s="26"/>
    </row>
    <row r="230" spans="1:23" ht="20.100000000000001" customHeight="1" x14ac:dyDescent="0.15">
      <c r="A230" s="76"/>
      <c r="B230" s="11"/>
      <c r="C230" s="107"/>
      <c r="D230" s="113">
        <f t="shared" si="0"/>
        <v>26</v>
      </c>
      <c r="E230" s="8" t="s">
        <v>86</v>
      </c>
      <c r="F230" s="115"/>
      <c r="G230" s="115"/>
      <c r="H230" s="115"/>
      <c r="I230" s="115"/>
      <c r="J230" s="116"/>
      <c r="K230" s="2"/>
      <c r="L230" s="198"/>
      <c r="M230" s="199"/>
      <c r="N230" s="199"/>
      <c r="O230" s="199"/>
      <c r="P230" s="199"/>
      <c r="Q230" s="199"/>
      <c r="R230" s="199"/>
      <c r="S230" s="199"/>
      <c r="T230" s="199"/>
      <c r="U230" s="200"/>
      <c r="V230" s="59"/>
      <c r="W230" s="26"/>
    </row>
    <row r="231" spans="1:23" ht="20.100000000000001" customHeight="1" x14ac:dyDescent="0.15">
      <c r="A231" s="76"/>
      <c r="B231" s="11"/>
      <c r="C231" s="107"/>
      <c r="D231" s="113">
        <f t="shared" si="0"/>
        <v>27</v>
      </c>
      <c r="E231" s="114" t="s">
        <v>73</v>
      </c>
      <c r="F231" s="115"/>
      <c r="G231" s="115"/>
      <c r="H231" s="115"/>
      <c r="I231" s="115"/>
      <c r="J231" s="116"/>
      <c r="K231" s="2"/>
      <c r="L231" s="198"/>
      <c r="M231" s="199"/>
      <c r="N231" s="199"/>
      <c r="O231" s="199"/>
      <c r="P231" s="199"/>
      <c r="Q231" s="199"/>
      <c r="R231" s="199"/>
      <c r="S231" s="199"/>
      <c r="T231" s="199"/>
      <c r="U231" s="200"/>
      <c r="V231" s="59"/>
      <c r="W231" s="26"/>
    </row>
    <row r="232" spans="1:23" ht="20.100000000000001" customHeight="1" x14ac:dyDescent="0.15">
      <c r="A232" s="76"/>
      <c r="B232" s="11"/>
      <c r="C232" s="107"/>
      <c r="D232" s="113">
        <f t="shared" si="0"/>
        <v>28</v>
      </c>
      <c r="E232" s="114" t="s">
        <v>75</v>
      </c>
      <c r="F232" s="115"/>
      <c r="G232" s="115"/>
      <c r="H232" s="115"/>
      <c r="I232" s="115"/>
      <c r="J232" s="116"/>
      <c r="K232" s="2"/>
      <c r="L232" s="198"/>
      <c r="M232" s="199"/>
      <c r="N232" s="199"/>
      <c r="O232" s="199"/>
      <c r="P232" s="199"/>
      <c r="Q232" s="199"/>
      <c r="R232" s="199"/>
      <c r="S232" s="199"/>
      <c r="T232" s="199"/>
      <c r="U232" s="200"/>
      <c r="V232" s="59"/>
      <c r="W232" s="26"/>
    </row>
    <row r="233" spans="1:23" ht="20.100000000000001" customHeight="1" x14ac:dyDescent="0.15">
      <c r="A233" s="76">
        <f>IF(AND(K233="○",ISBLANK(L233)),1001,0)</f>
        <v>0</v>
      </c>
      <c r="B233" s="11"/>
      <c r="C233" s="107"/>
      <c r="D233" s="122">
        <f t="shared" si="0"/>
        <v>29</v>
      </c>
      <c r="E233" s="123" t="s">
        <v>90</v>
      </c>
      <c r="F233" s="124"/>
      <c r="G233" s="124"/>
      <c r="H233" s="124"/>
      <c r="I233" s="124"/>
      <c r="J233" s="125"/>
      <c r="K233" s="4"/>
      <c r="L233" s="214"/>
      <c r="M233" s="215"/>
      <c r="N233" s="215"/>
      <c r="O233" s="215"/>
      <c r="P233" s="215"/>
      <c r="Q233" s="215"/>
      <c r="R233" s="215"/>
      <c r="S233" s="215"/>
      <c r="T233" s="215"/>
      <c r="U233" s="216"/>
      <c r="V233" s="59"/>
      <c r="W233" s="26"/>
    </row>
    <row r="234" spans="1:23" ht="20.100000000000001" customHeight="1" x14ac:dyDescent="0.15">
      <c r="A234" s="76"/>
      <c r="B234" s="11"/>
      <c r="C234" s="22"/>
      <c r="D234" s="92"/>
      <c r="F234" s="104"/>
      <c r="G234" s="104"/>
      <c r="H234" s="104"/>
      <c r="I234" s="104"/>
      <c r="J234" s="104"/>
      <c r="K234" s="126"/>
      <c r="L234" s="104"/>
      <c r="M234" s="127"/>
      <c r="N234" s="32"/>
      <c r="U234" s="103"/>
      <c r="V234" s="128"/>
      <c r="W234" s="26"/>
    </row>
    <row r="235" spans="1:23" ht="20.100000000000001" customHeight="1" x14ac:dyDescent="0.15">
      <c r="A235" s="76"/>
      <c r="B235" s="11"/>
      <c r="C235" s="22"/>
      <c r="D235" s="129" t="s">
        <v>80</v>
      </c>
      <c r="E235" s="104"/>
      <c r="F235" s="104"/>
      <c r="G235" s="104"/>
      <c r="H235" s="104"/>
      <c r="I235" s="104"/>
      <c r="J235" s="104"/>
      <c r="K235" s="103"/>
      <c r="L235" s="103"/>
      <c r="M235" s="103"/>
      <c r="N235" s="104"/>
      <c r="O235" s="104"/>
      <c r="P235" s="104"/>
      <c r="Q235" s="104"/>
      <c r="R235" s="104"/>
      <c r="S235" s="104"/>
      <c r="T235" s="104"/>
      <c r="U235" s="103"/>
      <c r="V235" s="128"/>
      <c r="W235" s="26"/>
    </row>
    <row r="236" spans="1:23" ht="20.100000000000001" customHeight="1" x14ac:dyDescent="0.15">
      <c r="A236" s="76"/>
      <c r="B236" s="11"/>
      <c r="C236" s="22"/>
      <c r="D236" s="211" t="s">
        <v>56</v>
      </c>
      <c r="E236" s="212"/>
      <c r="F236" s="212"/>
      <c r="G236" s="212"/>
      <c r="H236" s="212"/>
      <c r="I236" s="212"/>
      <c r="J236" s="213"/>
      <c r="K236" s="106" t="s">
        <v>57</v>
      </c>
      <c r="L236" s="223" t="s">
        <v>89</v>
      </c>
      <c r="M236" s="217"/>
      <c r="N236" s="217"/>
      <c r="O236" s="217"/>
      <c r="P236" s="217"/>
      <c r="Q236" s="217"/>
      <c r="R236" s="217"/>
      <c r="S236" s="217"/>
      <c r="T236" s="217"/>
      <c r="U236" s="218"/>
      <c r="V236" s="59"/>
      <c r="W236" s="11"/>
    </row>
    <row r="237" spans="1:23" ht="20.100000000000001" customHeight="1" x14ac:dyDescent="0.15">
      <c r="A237" s="76"/>
      <c r="B237" s="11"/>
      <c r="C237" s="107"/>
      <c r="D237" s="108">
        <v>30</v>
      </c>
      <c r="E237" s="109" t="s">
        <v>58</v>
      </c>
      <c r="F237" s="110"/>
      <c r="G237" s="110"/>
      <c r="H237" s="110"/>
      <c r="I237" s="110"/>
      <c r="J237" s="111"/>
      <c r="K237" s="2"/>
      <c r="L237" s="219"/>
      <c r="M237" s="220"/>
      <c r="N237" s="220"/>
      <c r="O237" s="220"/>
      <c r="P237" s="220"/>
      <c r="Q237" s="220"/>
      <c r="R237" s="220"/>
      <c r="S237" s="220"/>
      <c r="T237" s="220"/>
      <c r="U237" s="221"/>
      <c r="V237" s="59"/>
      <c r="W237" s="26"/>
    </row>
    <row r="238" spans="1:23" ht="20.100000000000001" customHeight="1" x14ac:dyDescent="0.15">
      <c r="A238" s="76"/>
      <c r="B238" s="11"/>
      <c r="C238" s="107"/>
      <c r="D238" s="113">
        <f>D237+1</f>
        <v>31</v>
      </c>
      <c r="E238" s="114" t="s">
        <v>59</v>
      </c>
      <c r="F238" s="115"/>
      <c r="G238" s="115"/>
      <c r="H238" s="115"/>
      <c r="I238" s="115"/>
      <c r="J238" s="116"/>
      <c r="K238" s="2"/>
      <c r="L238" s="198"/>
      <c r="M238" s="199"/>
      <c r="N238" s="199"/>
      <c r="O238" s="199"/>
      <c r="P238" s="199"/>
      <c r="Q238" s="199"/>
      <c r="R238" s="199"/>
      <c r="S238" s="199"/>
      <c r="T238" s="199"/>
      <c r="U238" s="200"/>
      <c r="V238" s="112"/>
      <c r="W238" s="26"/>
    </row>
    <row r="239" spans="1:23" ht="20.100000000000001" customHeight="1" x14ac:dyDescent="0.15">
      <c r="A239" s="76"/>
      <c r="B239" s="11"/>
      <c r="C239" s="107"/>
      <c r="D239" s="113">
        <f t="shared" ref="D239:D265" si="1">D238+1</f>
        <v>32</v>
      </c>
      <c r="E239" s="114" t="s">
        <v>61</v>
      </c>
      <c r="F239" s="115"/>
      <c r="G239" s="115"/>
      <c r="H239" s="115"/>
      <c r="I239" s="115"/>
      <c r="J239" s="116"/>
      <c r="K239" s="2"/>
      <c r="L239" s="198"/>
      <c r="M239" s="199"/>
      <c r="N239" s="199"/>
      <c r="O239" s="199"/>
      <c r="P239" s="199"/>
      <c r="Q239" s="199"/>
      <c r="R239" s="199"/>
      <c r="S239" s="199"/>
      <c r="T239" s="199"/>
      <c r="U239" s="200"/>
      <c r="V239" s="112"/>
      <c r="W239" s="26"/>
    </row>
    <row r="240" spans="1:23" ht="20.100000000000001" customHeight="1" x14ac:dyDescent="0.15">
      <c r="A240" s="76"/>
      <c r="B240" s="11"/>
      <c r="C240" s="107"/>
      <c r="D240" s="113">
        <f t="shared" si="1"/>
        <v>33</v>
      </c>
      <c r="E240" s="114" t="s">
        <v>62</v>
      </c>
      <c r="F240" s="115"/>
      <c r="G240" s="115"/>
      <c r="H240" s="115"/>
      <c r="I240" s="115"/>
      <c r="J240" s="116"/>
      <c r="K240" s="2"/>
      <c r="L240" s="198"/>
      <c r="M240" s="199"/>
      <c r="N240" s="199"/>
      <c r="O240" s="199"/>
      <c r="P240" s="199"/>
      <c r="Q240" s="199"/>
      <c r="R240" s="199"/>
      <c r="S240" s="199"/>
      <c r="T240" s="199"/>
      <c r="U240" s="200"/>
      <c r="V240" s="59"/>
      <c r="W240" s="26"/>
    </row>
    <row r="241" spans="1:23" ht="20.100000000000001" customHeight="1" x14ac:dyDescent="0.15">
      <c r="A241" s="76"/>
      <c r="B241" s="11"/>
      <c r="C241" s="107"/>
      <c r="D241" s="113">
        <f t="shared" si="1"/>
        <v>34</v>
      </c>
      <c r="E241" s="114" t="s">
        <v>64</v>
      </c>
      <c r="F241" s="115"/>
      <c r="G241" s="115"/>
      <c r="H241" s="115"/>
      <c r="I241" s="115"/>
      <c r="J241" s="116"/>
      <c r="K241" s="2"/>
      <c r="L241" s="198"/>
      <c r="M241" s="199"/>
      <c r="N241" s="199"/>
      <c r="O241" s="199"/>
      <c r="P241" s="199"/>
      <c r="Q241" s="199"/>
      <c r="R241" s="199"/>
      <c r="S241" s="199"/>
      <c r="T241" s="199"/>
      <c r="U241" s="200"/>
      <c r="V241" s="59"/>
      <c r="W241" s="26"/>
    </row>
    <row r="242" spans="1:23" ht="20.100000000000001" customHeight="1" x14ac:dyDescent="0.15">
      <c r="A242" s="76"/>
      <c r="B242" s="11"/>
      <c r="C242" s="107"/>
      <c r="D242" s="113">
        <f t="shared" si="1"/>
        <v>35</v>
      </c>
      <c r="E242" s="114" t="s">
        <v>66</v>
      </c>
      <c r="F242" s="115"/>
      <c r="G242" s="115"/>
      <c r="H242" s="115"/>
      <c r="I242" s="115"/>
      <c r="J242" s="116"/>
      <c r="K242" s="2"/>
      <c r="L242" s="198"/>
      <c r="M242" s="199"/>
      <c r="N242" s="199"/>
      <c r="O242" s="199"/>
      <c r="P242" s="199"/>
      <c r="Q242" s="199"/>
      <c r="R242" s="199"/>
      <c r="S242" s="199"/>
      <c r="T242" s="199"/>
      <c r="U242" s="200"/>
      <c r="V242" s="112"/>
      <c r="W242" s="26"/>
    </row>
    <row r="243" spans="1:23" ht="20.100000000000001" customHeight="1" x14ac:dyDescent="0.15">
      <c r="A243" s="76"/>
      <c r="B243" s="11"/>
      <c r="C243" s="107"/>
      <c r="D243" s="113">
        <f t="shared" si="1"/>
        <v>36</v>
      </c>
      <c r="E243" s="114" t="s">
        <v>67</v>
      </c>
      <c r="F243" s="115"/>
      <c r="G243" s="115"/>
      <c r="H243" s="115"/>
      <c r="I243" s="115"/>
      <c r="J243" s="116"/>
      <c r="K243" s="2"/>
      <c r="L243" s="198"/>
      <c r="M243" s="199"/>
      <c r="N243" s="199"/>
      <c r="O243" s="199"/>
      <c r="P243" s="199"/>
      <c r="Q243" s="199"/>
      <c r="R243" s="199"/>
      <c r="S243" s="199"/>
      <c r="T243" s="199"/>
      <c r="U243" s="200"/>
      <c r="V243" s="59"/>
      <c r="W243" s="26"/>
    </row>
    <row r="244" spans="1:23" ht="20.100000000000001" customHeight="1" x14ac:dyDescent="0.15">
      <c r="A244" s="76"/>
      <c r="B244" s="11"/>
      <c r="C244" s="107"/>
      <c r="D244" s="113">
        <f t="shared" si="1"/>
        <v>37</v>
      </c>
      <c r="E244" s="114" t="s">
        <v>69</v>
      </c>
      <c r="F244" s="115"/>
      <c r="G244" s="115"/>
      <c r="H244" s="115"/>
      <c r="I244" s="115"/>
      <c r="J244" s="116"/>
      <c r="K244" s="2"/>
      <c r="L244" s="198"/>
      <c r="M244" s="199"/>
      <c r="N244" s="199"/>
      <c r="O244" s="199"/>
      <c r="P244" s="199"/>
      <c r="Q244" s="199"/>
      <c r="R244" s="199"/>
      <c r="S244" s="199"/>
      <c r="T244" s="199"/>
      <c r="U244" s="200"/>
      <c r="V244" s="112"/>
      <c r="W244" s="26"/>
    </row>
    <row r="245" spans="1:23" ht="20.100000000000001" customHeight="1" x14ac:dyDescent="0.15">
      <c r="A245" s="76"/>
      <c r="B245" s="11"/>
      <c r="C245" s="107"/>
      <c r="D245" s="113">
        <f t="shared" si="1"/>
        <v>38</v>
      </c>
      <c r="E245" s="114" t="s">
        <v>71</v>
      </c>
      <c r="F245" s="115"/>
      <c r="G245" s="115"/>
      <c r="H245" s="115"/>
      <c r="I245" s="115"/>
      <c r="J245" s="116"/>
      <c r="K245" s="2"/>
      <c r="L245" s="198"/>
      <c r="M245" s="199"/>
      <c r="N245" s="199"/>
      <c r="O245" s="199"/>
      <c r="P245" s="199"/>
      <c r="Q245" s="199"/>
      <c r="R245" s="199"/>
      <c r="S245" s="199"/>
      <c r="T245" s="199"/>
      <c r="U245" s="200"/>
      <c r="V245" s="59"/>
      <c r="W245" s="26"/>
    </row>
    <row r="246" spans="1:23" ht="20.100000000000001" customHeight="1" x14ac:dyDescent="0.15">
      <c r="A246" s="76"/>
      <c r="B246" s="11"/>
      <c r="C246" s="107"/>
      <c r="D246" s="113">
        <f t="shared" si="1"/>
        <v>39</v>
      </c>
      <c r="E246" s="114" t="s">
        <v>72</v>
      </c>
      <c r="F246" s="115"/>
      <c r="G246" s="115"/>
      <c r="H246" s="115"/>
      <c r="I246" s="115"/>
      <c r="J246" s="116"/>
      <c r="K246" s="2"/>
      <c r="L246" s="198"/>
      <c r="M246" s="199"/>
      <c r="N246" s="199"/>
      <c r="O246" s="199"/>
      <c r="P246" s="199"/>
      <c r="Q246" s="199"/>
      <c r="R246" s="199"/>
      <c r="S246" s="199"/>
      <c r="T246" s="199"/>
      <c r="U246" s="200"/>
      <c r="V246" s="112"/>
      <c r="W246" s="26"/>
    </row>
    <row r="247" spans="1:23" ht="20.100000000000001" customHeight="1" x14ac:dyDescent="0.15">
      <c r="A247" s="76"/>
      <c r="B247" s="11"/>
      <c r="C247" s="107"/>
      <c r="D247" s="113">
        <f t="shared" si="1"/>
        <v>40</v>
      </c>
      <c r="E247" s="114" t="s">
        <v>74</v>
      </c>
      <c r="F247" s="115"/>
      <c r="G247" s="115"/>
      <c r="H247" s="115"/>
      <c r="I247" s="115"/>
      <c r="J247" s="116"/>
      <c r="K247" s="2"/>
      <c r="L247" s="198"/>
      <c r="M247" s="199"/>
      <c r="N247" s="199"/>
      <c r="O247" s="199"/>
      <c r="P247" s="199"/>
      <c r="Q247" s="199"/>
      <c r="R247" s="199"/>
      <c r="S247" s="199"/>
      <c r="T247" s="199"/>
      <c r="U247" s="200"/>
      <c r="V247" s="112"/>
      <c r="W247" s="26"/>
    </row>
    <row r="248" spans="1:23" ht="20.100000000000001" customHeight="1" x14ac:dyDescent="0.15">
      <c r="A248" s="76"/>
      <c r="B248" s="11"/>
      <c r="C248" s="107"/>
      <c r="D248" s="113">
        <f t="shared" si="1"/>
        <v>41</v>
      </c>
      <c r="E248" s="114" t="s">
        <v>76</v>
      </c>
      <c r="F248" s="115"/>
      <c r="G248" s="115"/>
      <c r="H248" s="115"/>
      <c r="I248" s="115"/>
      <c r="J248" s="116"/>
      <c r="K248" s="2"/>
      <c r="L248" s="198"/>
      <c r="M248" s="199"/>
      <c r="N248" s="199"/>
      <c r="O248" s="199"/>
      <c r="P248" s="199"/>
      <c r="Q248" s="199"/>
      <c r="R248" s="199"/>
      <c r="S248" s="199"/>
      <c r="T248" s="199"/>
      <c r="U248" s="222"/>
      <c r="V248" s="59"/>
      <c r="W248" s="26"/>
    </row>
    <row r="249" spans="1:23" ht="20.100000000000001" customHeight="1" x14ac:dyDescent="0.15">
      <c r="A249" s="76"/>
      <c r="B249" s="11"/>
      <c r="C249" s="107"/>
      <c r="D249" s="113">
        <f t="shared" si="1"/>
        <v>42</v>
      </c>
      <c r="E249" s="114" t="s">
        <v>77</v>
      </c>
      <c r="F249" s="115"/>
      <c r="G249" s="115"/>
      <c r="H249" s="115"/>
      <c r="I249" s="115"/>
      <c r="J249" s="116"/>
      <c r="K249" s="2"/>
      <c r="L249" s="198"/>
      <c r="M249" s="199"/>
      <c r="N249" s="199"/>
      <c r="O249" s="199"/>
      <c r="P249" s="199"/>
      <c r="Q249" s="199"/>
      <c r="R249" s="199"/>
      <c r="S249" s="199"/>
      <c r="T249" s="199"/>
      <c r="U249" s="222"/>
      <c r="V249" s="59"/>
      <c r="W249" s="26"/>
    </row>
    <row r="250" spans="1:23" ht="20.100000000000001" customHeight="1" x14ac:dyDescent="0.15">
      <c r="A250" s="76"/>
      <c r="B250" s="11"/>
      <c r="C250" s="107"/>
      <c r="D250" s="113">
        <f t="shared" si="1"/>
        <v>43</v>
      </c>
      <c r="E250" s="114" t="s">
        <v>83</v>
      </c>
      <c r="F250" s="115"/>
      <c r="G250" s="115"/>
      <c r="H250" s="115"/>
      <c r="I250" s="115"/>
      <c r="J250" s="116"/>
      <c r="K250" s="2"/>
      <c r="L250" s="198"/>
      <c r="M250" s="199"/>
      <c r="N250" s="199"/>
      <c r="O250" s="199"/>
      <c r="P250" s="199"/>
      <c r="Q250" s="199"/>
      <c r="R250" s="199"/>
      <c r="S250" s="199"/>
      <c r="T250" s="199"/>
      <c r="U250" s="222"/>
      <c r="V250" s="59"/>
      <c r="W250" s="26"/>
    </row>
    <row r="251" spans="1:23" ht="20.100000000000001" customHeight="1" x14ac:dyDescent="0.15">
      <c r="A251" s="76"/>
      <c r="B251" s="11"/>
      <c r="C251" s="107"/>
      <c r="D251" s="113">
        <f t="shared" si="1"/>
        <v>44</v>
      </c>
      <c r="E251" s="117" t="s">
        <v>78</v>
      </c>
      <c r="F251" s="115"/>
      <c r="G251" s="115"/>
      <c r="H251" s="115"/>
      <c r="I251" s="115"/>
      <c r="J251" s="116"/>
      <c r="K251" s="2"/>
      <c r="L251" s="198"/>
      <c r="M251" s="199"/>
      <c r="N251" s="199"/>
      <c r="O251" s="199"/>
      <c r="P251" s="199"/>
      <c r="Q251" s="199"/>
      <c r="R251" s="199"/>
      <c r="S251" s="199"/>
      <c r="T251" s="199"/>
      <c r="U251" s="200"/>
      <c r="V251" s="112"/>
      <c r="W251" s="26"/>
    </row>
    <row r="252" spans="1:23" ht="20.100000000000001" customHeight="1" x14ac:dyDescent="0.15">
      <c r="A252" s="76"/>
      <c r="B252" s="11"/>
      <c r="C252" s="107"/>
      <c r="D252" s="113">
        <f t="shared" si="1"/>
        <v>45</v>
      </c>
      <c r="E252" s="114" t="s">
        <v>79</v>
      </c>
      <c r="F252" s="118"/>
      <c r="G252" s="118"/>
      <c r="H252" s="118"/>
      <c r="I252" s="118"/>
      <c r="J252" s="119"/>
      <c r="K252" s="3"/>
      <c r="L252" s="198"/>
      <c r="M252" s="199"/>
      <c r="N252" s="199"/>
      <c r="O252" s="199"/>
      <c r="P252" s="199"/>
      <c r="Q252" s="199"/>
      <c r="R252" s="199"/>
      <c r="S252" s="199"/>
      <c r="T252" s="199"/>
      <c r="U252" s="200"/>
      <c r="V252" s="112"/>
      <c r="W252" s="26"/>
    </row>
    <row r="253" spans="1:23" ht="20.100000000000001" customHeight="1" x14ac:dyDescent="0.15">
      <c r="A253" s="76"/>
      <c r="B253" s="11"/>
      <c r="C253" s="107"/>
      <c r="D253" s="113">
        <f t="shared" si="1"/>
        <v>46</v>
      </c>
      <c r="E253" s="117" t="s">
        <v>84</v>
      </c>
      <c r="F253" s="120"/>
      <c r="G253" s="120"/>
      <c r="H253" s="115"/>
      <c r="I253" s="120"/>
      <c r="J253" s="121"/>
      <c r="K253" s="4"/>
      <c r="L253" s="198"/>
      <c r="M253" s="199"/>
      <c r="N253" s="199"/>
      <c r="O253" s="199"/>
      <c r="P253" s="199"/>
      <c r="Q253" s="199"/>
      <c r="R253" s="199"/>
      <c r="S253" s="199"/>
      <c r="T253" s="199"/>
      <c r="U253" s="200"/>
      <c r="V253" s="112"/>
      <c r="W253" s="26"/>
    </row>
    <row r="254" spans="1:23" ht="20.100000000000001" customHeight="1" x14ac:dyDescent="0.15">
      <c r="A254" s="76"/>
      <c r="B254" s="11"/>
      <c r="C254" s="107"/>
      <c r="D254" s="113">
        <f t="shared" si="1"/>
        <v>47</v>
      </c>
      <c r="E254" s="114" t="s">
        <v>60</v>
      </c>
      <c r="F254" s="115"/>
      <c r="G254" s="115"/>
      <c r="H254" s="115"/>
      <c r="I254" s="115"/>
      <c r="J254" s="116"/>
      <c r="K254" s="5"/>
      <c r="L254" s="198"/>
      <c r="M254" s="199"/>
      <c r="N254" s="199"/>
      <c r="O254" s="199"/>
      <c r="P254" s="199"/>
      <c r="Q254" s="199"/>
      <c r="R254" s="199"/>
      <c r="S254" s="199"/>
      <c r="T254" s="199"/>
      <c r="U254" s="200"/>
      <c r="V254" s="112"/>
      <c r="W254" s="26"/>
    </row>
    <row r="255" spans="1:23" ht="20.100000000000001" customHeight="1" x14ac:dyDescent="0.15">
      <c r="A255" s="76"/>
      <c r="B255" s="11"/>
      <c r="C255" s="107"/>
      <c r="D255" s="113">
        <f t="shared" si="1"/>
        <v>48</v>
      </c>
      <c r="E255" s="114" t="s">
        <v>87</v>
      </c>
      <c r="F255" s="115"/>
      <c r="G255" s="115"/>
      <c r="H255" s="115"/>
      <c r="I255" s="115"/>
      <c r="J255" s="116"/>
      <c r="K255" s="2"/>
      <c r="L255" s="198"/>
      <c r="M255" s="199"/>
      <c r="N255" s="199"/>
      <c r="O255" s="199"/>
      <c r="P255" s="199"/>
      <c r="Q255" s="199"/>
      <c r="R255" s="199"/>
      <c r="S255" s="199"/>
      <c r="T255" s="199"/>
      <c r="U255" s="200"/>
      <c r="V255" s="112"/>
      <c r="W255" s="26"/>
    </row>
    <row r="256" spans="1:23" ht="20.100000000000001" customHeight="1" x14ac:dyDescent="0.15">
      <c r="A256" s="76"/>
      <c r="B256" s="11"/>
      <c r="C256" s="107"/>
      <c r="D256" s="113">
        <f t="shared" si="1"/>
        <v>49</v>
      </c>
      <c r="E256" s="114" t="s">
        <v>63</v>
      </c>
      <c r="F256" s="115"/>
      <c r="G256" s="115"/>
      <c r="H256" s="115"/>
      <c r="I256" s="115"/>
      <c r="J256" s="116"/>
      <c r="K256" s="2"/>
      <c r="L256" s="198"/>
      <c r="M256" s="199"/>
      <c r="N256" s="199"/>
      <c r="O256" s="199"/>
      <c r="P256" s="199"/>
      <c r="Q256" s="199"/>
      <c r="R256" s="199"/>
      <c r="S256" s="199"/>
      <c r="T256" s="199"/>
      <c r="U256" s="200"/>
      <c r="V256" s="59"/>
      <c r="W256" s="26"/>
    </row>
    <row r="257" spans="1:23" ht="20.100000000000001" customHeight="1" x14ac:dyDescent="0.15">
      <c r="A257" s="76"/>
      <c r="B257" s="11"/>
      <c r="C257" s="107"/>
      <c r="D257" s="113">
        <f t="shared" si="1"/>
        <v>50</v>
      </c>
      <c r="E257" s="114" t="s">
        <v>65</v>
      </c>
      <c r="F257" s="115"/>
      <c r="G257" s="115"/>
      <c r="H257" s="115"/>
      <c r="I257" s="115"/>
      <c r="J257" s="116"/>
      <c r="K257" s="2"/>
      <c r="L257" s="198"/>
      <c r="M257" s="199"/>
      <c r="N257" s="199"/>
      <c r="O257" s="199"/>
      <c r="P257" s="199"/>
      <c r="Q257" s="199"/>
      <c r="R257" s="199"/>
      <c r="S257" s="199"/>
      <c r="T257" s="199"/>
      <c r="U257" s="200"/>
      <c r="V257" s="59"/>
      <c r="W257" s="26"/>
    </row>
    <row r="258" spans="1:23" ht="20.100000000000001" customHeight="1" x14ac:dyDescent="0.15">
      <c r="A258" s="76"/>
      <c r="B258" s="11"/>
      <c r="C258" s="107"/>
      <c r="D258" s="113">
        <f t="shared" si="1"/>
        <v>51</v>
      </c>
      <c r="E258" s="114" t="s">
        <v>88</v>
      </c>
      <c r="F258" s="115"/>
      <c r="G258" s="115"/>
      <c r="H258" s="115"/>
      <c r="I258" s="115"/>
      <c r="J258" s="116"/>
      <c r="K258" s="2"/>
      <c r="L258" s="198"/>
      <c r="M258" s="199"/>
      <c r="N258" s="199"/>
      <c r="O258" s="199"/>
      <c r="P258" s="199"/>
      <c r="Q258" s="199"/>
      <c r="R258" s="199"/>
      <c r="S258" s="199"/>
      <c r="T258" s="199"/>
      <c r="U258" s="200"/>
      <c r="V258" s="59"/>
      <c r="W258" s="26"/>
    </row>
    <row r="259" spans="1:23" ht="20.100000000000001" customHeight="1" x14ac:dyDescent="0.15">
      <c r="A259" s="76"/>
      <c r="B259" s="11"/>
      <c r="C259" s="107"/>
      <c r="D259" s="113">
        <f t="shared" si="1"/>
        <v>52</v>
      </c>
      <c r="E259" s="114" t="s">
        <v>68</v>
      </c>
      <c r="F259" s="115"/>
      <c r="G259" s="115"/>
      <c r="H259" s="115"/>
      <c r="I259" s="115"/>
      <c r="J259" s="116"/>
      <c r="K259" s="2"/>
      <c r="L259" s="198"/>
      <c r="M259" s="199"/>
      <c r="N259" s="199"/>
      <c r="O259" s="199"/>
      <c r="P259" s="199"/>
      <c r="Q259" s="199"/>
      <c r="R259" s="199"/>
      <c r="S259" s="199"/>
      <c r="T259" s="199"/>
      <c r="U259" s="200"/>
      <c r="V259" s="59"/>
      <c r="W259" s="26"/>
    </row>
    <row r="260" spans="1:23" ht="20.100000000000001" customHeight="1" x14ac:dyDescent="0.15">
      <c r="A260" s="76"/>
      <c r="B260" s="11"/>
      <c r="C260" s="107"/>
      <c r="D260" s="113">
        <f t="shared" si="1"/>
        <v>53</v>
      </c>
      <c r="E260" s="114" t="s">
        <v>70</v>
      </c>
      <c r="F260" s="115"/>
      <c r="G260" s="115"/>
      <c r="H260" s="115"/>
      <c r="I260" s="115"/>
      <c r="J260" s="116"/>
      <c r="K260" s="2"/>
      <c r="L260" s="198"/>
      <c r="M260" s="199"/>
      <c r="N260" s="199"/>
      <c r="O260" s="199"/>
      <c r="P260" s="199"/>
      <c r="Q260" s="199"/>
      <c r="R260" s="199"/>
      <c r="S260" s="199"/>
      <c r="T260" s="199"/>
      <c r="U260" s="200"/>
      <c r="V260" s="59"/>
      <c r="W260" s="26"/>
    </row>
    <row r="261" spans="1:23" ht="20.100000000000001" customHeight="1" x14ac:dyDescent="0.15">
      <c r="A261" s="76"/>
      <c r="B261" s="11"/>
      <c r="C261" s="107"/>
      <c r="D261" s="113">
        <f t="shared" si="1"/>
        <v>54</v>
      </c>
      <c r="E261" s="114" t="s">
        <v>85</v>
      </c>
      <c r="F261" s="115"/>
      <c r="G261" s="115"/>
      <c r="H261" s="115"/>
      <c r="I261" s="115"/>
      <c r="J261" s="116"/>
      <c r="K261" s="2"/>
      <c r="L261" s="198"/>
      <c r="M261" s="199"/>
      <c r="N261" s="199"/>
      <c r="O261" s="199"/>
      <c r="P261" s="199"/>
      <c r="Q261" s="199"/>
      <c r="R261" s="199"/>
      <c r="S261" s="199"/>
      <c r="T261" s="199"/>
      <c r="U261" s="200"/>
      <c r="V261" s="59"/>
      <c r="W261" s="26"/>
    </row>
    <row r="262" spans="1:23" ht="20.100000000000001" customHeight="1" x14ac:dyDescent="0.15">
      <c r="A262" s="76"/>
      <c r="B262" s="11"/>
      <c r="C262" s="107"/>
      <c r="D262" s="113">
        <f t="shared" si="1"/>
        <v>55</v>
      </c>
      <c r="E262" s="8" t="s">
        <v>86</v>
      </c>
      <c r="F262" s="115"/>
      <c r="G262" s="115"/>
      <c r="H262" s="115"/>
      <c r="I262" s="115"/>
      <c r="J262" s="116"/>
      <c r="K262" s="2"/>
      <c r="L262" s="198"/>
      <c r="M262" s="199"/>
      <c r="N262" s="199"/>
      <c r="O262" s="199"/>
      <c r="P262" s="199"/>
      <c r="Q262" s="199"/>
      <c r="R262" s="199"/>
      <c r="S262" s="199"/>
      <c r="T262" s="199"/>
      <c r="U262" s="200"/>
      <c r="V262" s="59"/>
      <c r="W262" s="26"/>
    </row>
    <row r="263" spans="1:23" ht="20.100000000000001" customHeight="1" x14ac:dyDescent="0.15">
      <c r="A263" s="76"/>
      <c r="B263" s="11"/>
      <c r="C263" s="107"/>
      <c r="D263" s="113">
        <f t="shared" si="1"/>
        <v>56</v>
      </c>
      <c r="E263" s="114" t="s">
        <v>73</v>
      </c>
      <c r="F263" s="115"/>
      <c r="G263" s="115"/>
      <c r="H263" s="115"/>
      <c r="I263" s="115"/>
      <c r="J263" s="116"/>
      <c r="K263" s="2"/>
      <c r="L263" s="198"/>
      <c r="M263" s="199"/>
      <c r="N263" s="199"/>
      <c r="O263" s="199"/>
      <c r="P263" s="199"/>
      <c r="Q263" s="199"/>
      <c r="R263" s="199"/>
      <c r="S263" s="199"/>
      <c r="T263" s="199"/>
      <c r="U263" s="200"/>
      <c r="V263" s="59"/>
      <c r="W263" s="26"/>
    </row>
    <row r="264" spans="1:23" ht="20.100000000000001" customHeight="1" x14ac:dyDescent="0.15">
      <c r="A264" s="76"/>
      <c r="B264" s="11"/>
      <c r="C264" s="107"/>
      <c r="D264" s="113">
        <f t="shared" si="1"/>
        <v>57</v>
      </c>
      <c r="E264" s="114" t="s">
        <v>75</v>
      </c>
      <c r="F264" s="115"/>
      <c r="G264" s="115"/>
      <c r="H264" s="115"/>
      <c r="I264" s="115"/>
      <c r="J264" s="116"/>
      <c r="K264" s="2"/>
      <c r="L264" s="198"/>
      <c r="M264" s="199"/>
      <c r="N264" s="199"/>
      <c r="O264" s="199"/>
      <c r="P264" s="199"/>
      <c r="Q264" s="199"/>
      <c r="R264" s="199"/>
      <c r="S264" s="199"/>
      <c r="T264" s="199"/>
      <c r="U264" s="200"/>
      <c r="V264" s="59"/>
      <c r="W264" s="26"/>
    </row>
    <row r="265" spans="1:23" ht="20.100000000000001" customHeight="1" x14ac:dyDescent="0.15">
      <c r="A265" s="76">
        <f>IF(AND(K265="○",ISBLANK(L265)),1001,0)</f>
        <v>0</v>
      </c>
      <c r="B265" s="11"/>
      <c r="C265" s="107"/>
      <c r="D265" s="130">
        <f t="shared" si="1"/>
        <v>58</v>
      </c>
      <c r="E265" s="123" t="s">
        <v>90</v>
      </c>
      <c r="F265" s="124"/>
      <c r="G265" s="124"/>
      <c r="H265" s="124"/>
      <c r="I265" s="124"/>
      <c r="J265" s="125"/>
      <c r="K265" s="4"/>
      <c r="L265" s="214"/>
      <c r="M265" s="215"/>
      <c r="N265" s="215"/>
      <c r="O265" s="215"/>
      <c r="P265" s="215"/>
      <c r="Q265" s="215"/>
      <c r="R265" s="215"/>
      <c r="S265" s="215"/>
      <c r="T265" s="215"/>
      <c r="U265" s="216"/>
      <c r="V265" s="59"/>
      <c r="W265" s="26"/>
    </row>
    <row r="266" spans="1:23" ht="20.100000000000001" customHeight="1" x14ac:dyDescent="0.15">
      <c r="A266" s="76"/>
      <c r="B266" s="11"/>
      <c r="C266" s="22"/>
      <c r="D266" s="127"/>
      <c r="E266" s="127"/>
      <c r="F266" s="127"/>
      <c r="G266" s="127"/>
      <c r="H266" s="127"/>
      <c r="I266" s="127"/>
      <c r="J266" s="127"/>
      <c r="K266" s="131"/>
      <c r="L266" s="132"/>
      <c r="M266" s="132"/>
      <c r="N266" s="127"/>
      <c r="O266" s="127"/>
      <c r="P266" s="127"/>
      <c r="Q266" s="127"/>
      <c r="R266" s="127"/>
      <c r="S266" s="127"/>
      <c r="T266" s="127"/>
      <c r="U266" s="103"/>
      <c r="V266" s="128"/>
      <c r="W266" s="26"/>
    </row>
    <row r="267" spans="1:23" ht="20.100000000000001" customHeight="1" x14ac:dyDescent="0.15">
      <c r="A267" s="76"/>
      <c r="B267" s="11"/>
      <c r="C267" s="22"/>
      <c r="D267" s="129" t="s">
        <v>81</v>
      </c>
      <c r="E267" s="104"/>
      <c r="F267" s="104"/>
      <c r="G267" s="104"/>
      <c r="H267" s="104"/>
      <c r="I267" s="104"/>
      <c r="J267" s="104"/>
      <c r="K267" s="103"/>
      <c r="L267" s="104"/>
      <c r="M267" s="103"/>
      <c r="N267" s="104"/>
      <c r="O267" s="104"/>
      <c r="P267" s="104"/>
      <c r="Q267" s="104"/>
      <c r="R267" s="104"/>
      <c r="S267" s="104"/>
      <c r="T267" s="104"/>
      <c r="U267" s="103"/>
      <c r="V267" s="128"/>
      <c r="W267" s="26"/>
    </row>
    <row r="268" spans="1:23" ht="20.100000000000001" customHeight="1" x14ac:dyDescent="0.15">
      <c r="A268" s="76"/>
      <c r="B268" s="11"/>
      <c r="C268" s="22"/>
      <c r="D268" s="211" t="s">
        <v>56</v>
      </c>
      <c r="E268" s="212"/>
      <c r="F268" s="212"/>
      <c r="G268" s="212"/>
      <c r="H268" s="212"/>
      <c r="I268" s="212"/>
      <c r="J268" s="213"/>
      <c r="K268" s="106" t="s">
        <v>57</v>
      </c>
      <c r="L268" s="217" t="s">
        <v>89</v>
      </c>
      <c r="M268" s="217"/>
      <c r="N268" s="217"/>
      <c r="O268" s="217"/>
      <c r="P268" s="217"/>
      <c r="Q268" s="217"/>
      <c r="R268" s="217"/>
      <c r="S268" s="217"/>
      <c r="T268" s="217"/>
      <c r="U268" s="218"/>
      <c r="V268" s="59"/>
      <c r="W268" s="11"/>
    </row>
    <row r="269" spans="1:23" ht="20.100000000000001" customHeight="1" x14ac:dyDescent="0.15">
      <c r="A269" s="76"/>
      <c r="B269" s="11"/>
      <c r="C269" s="107"/>
      <c r="D269" s="108">
        <v>59</v>
      </c>
      <c r="E269" s="109" t="s">
        <v>91</v>
      </c>
      <c r="F269" s="110"/>
      <c r="G269" s="110"/>
      <c r="H269" s="110"/>
      <c r="I269" s="110"/>
      <c r="J269" s="111"/>
      <c r="K269" s="2"/>
      <c r="L269" s="219"/>
      <c r="M269" s="220"/>
      <c r="N269" s="220"/>
      <c r="O269" s="220"/>
      <c r="P269" s="220"/>
      <c r="Q269" s="220"/>
      <c r="R269" s="220"/>
      <c r="S269" s="220"/>
      <c r="T269" s="220"/>
      <c r="U269" s="221"/>
      <c r="V269" s="59"/>
      <c r="W269" s="26"/>
    </row>
    <row r="270" spans="1:23" ht="20.100000000000001" customHeight="1" x14ac:dyDescent="0.15">
      <c r="A270" s="76"/>
      <c r="B270" s="11"/>
      <c r="C270" s="107"/>
      <c r="D270" s="113">
        <f>D269+1</f>
        <v>60</v>
      </c>
      <c r="E270" s="114" t="s">
        <v>92</v>
      </c>
      <c r="F270" s="115"/>
      <c r="G270" s="115"/>
      <c r="H270" s="115"/>
      <c r="I270" s="115"/>
      <c r="J270" s="116"/>
      <c r="K270" s="2"/>
      <c r="L270" s="198"/>
      <c r="M270" s="199"/>
      <c r="N270" s="199"/>
      <c r="O270" s="199"/>
      <c r="P270" s="199"/>
      <c r="Q270" s="199"/>
      <c r="R270" s="199"/>
      <c r="S270" s="199"/>
      <c r="T270" s="199"/>
      <c r="U270" s="200"/>
      <c r="V270" s="59"/>
      <c r="W270" s="26"/>
    </row>
    <row r="271" spans="1:23" ht="20.100000000000001" customHeight="1" x14ac:dyDescent="0.15">
      <c r="A271" s="76"/>
      <c r="B271" s="11"/>
      <c r="C271" s="107"/>
      <c r="D271" s="113">
        <f t="shared" ref="D271:D282" si="2">D270+1</f>
        <v>61</v>
      </c>
      <c r="E271" s="114" t="s">
        <v>93</v>
      </c>
      <c r="F271" s="115"/>
      <c r="G271" s="115"/>
      <c r="H271" s="115"/>
      <c r="I271" s="115"/>
      <c r="J271" s="116"/>
      <c r="K271" s="2"/>
      <c r="L271" s="198"/>
      <c r="M271" s="199"/>
      <c r="N271" s="199"/>
      <c r="O271" s="199"/>
      <c r="P271" s="199"/>
      <c r="Q271" s="199"/>
      <c r="R271" s="199"/>
      <c r="S271" s="199"/>
      <c r="T271" s="199"/>
      <c r="U271" s="200"/>
      <c r="V271" s="59"/>
      <c r="W271" s="26"/>
    </row>
    <row r="272" spans="1:23" ht="20.100000000000001" customHeight="1" x14ac:dyDescent="0.15">
      <c r="A272" s="76"/>
      <c r="B272" s="11"/>
      <c r="C272" s="107"/>
      <c r="D272" s="113">
        <f t="shared" si="2"/>
        <v>62</v>
      </c>
      <c r="E272" s="114" t="s">
        <v>94</v>
      </c>
      <c r="F272" s="115"/>
      <c r="G272" s="115"/>
      <c r="H272" s="115"/>
      <c r="I272" s="115"/>
      <c r="J272" s="116"/>
      <c r="K272" s="2"/>
      <c r="L272" s="198"/>
      <c r="M272" s="199"/>
      <c r="N272" s="199"/>
      <c r="O272" s="199"/>
      <c r="P272" s="199"/>
      <c r="Q272" s="199"/>
      <c r="R272" s="199"/>
      <c r="S272" s="199"/>
      <c r="T272" s="199"/>
      <c r="U272" s="200"/>
      <c r="V272" s="59"/>
      <c r="W272" s="26"/>
    </row>
    <row r="273" spans="1:23" ht="20.100000000000001" customHeight="1" x14ac:dyDescent="0.15">
      <c r="A273" s="76"/>
      <c r="B273" s="11"/>
      <c r="C273" s="107"/>
      <c r="D273" s="113">
        <f t="shared" si="2"/>
        <v>63</v>
      </c>
      <c r="E273" s="114" t="s">
        <v>95</v>
      </c>
      <c r="F273" s="115"/>
      <c r="G273" s="115"/>
      <c r="H273" s="115"/>
      <c r="I273" s="115"/>
      <c r="J273" s="116"/>
      <c r="K273" s="2"/>
      <c r="L273" s="198"/>
      <c r="M273" s="199"/>
      <c r="N273" s="199"/>
      <c r="O273" s="199"/>
      <c r="P273" s="199"/>
      <c r="Q273" s="199"/>
      <c r="R273" s="199"/>
      <c r="S273" s="199"/>
      <c r="T273" s="199"/>
      <c r="U273" s="200"/>
      <c r="V273" s="112"/>
      <c r="W273" s="26"/>
    </row>
    <row r="274" spans="1:23" ht="20.100000000000001" customHeight="1" x14ac:dyDescent="0.15">
      <c r="A274" s="76"/>
      <c r="B274" s="11"/>
      <c r="C274" s="107"/>
      <c r="D274" s="113">
        <f t="shared" si="2"/>
        <v>64</v>
      </c>
      <c r="E274" s="114" t="s">
        <v>96</v>
      </c>
      <c r="F274" s="115"/>
      <c r="G274" s="115"/>
      <c r="H274" s="115"/>
      <c r="I274" s="115"/>
      <c r="J274" s="116"/>
      <c r="K274" s="2"/>
      <c r="L274" s="198"/>
      <c r="M274" s="199"/>
      <c r="N274" s="199"/>
      <c r="O274" s="199"/>
      <c r="P274" s="199"/>
      <c r="Q274" s="199"/>
      <c r="R274" s="199"/>
      <c r="S274" s="199"/>
      <c r="T274" s="199"/>
      <c r="U274" s="200"/>
      <c r="V274" s="59"/>
      <c r="W274" s="26"/>
    </row>
    <row r="275" spans="1:23" ht="20.100000000000001" customHeight="1" x14ac:dyDescent="0.15">
      <c r="A275" s="76"/>
      <c r="B275" s="11"/>
      <c r="C275" s="107"/>
      <c r="D275" s="113">
        <f t="shared" si="2"/>
        <v>65</v>
      </c>
      <c r="E275" s="114" t="s">
        <v>97</v>
      </c>
      <c r="F275" s="115"/>
      <c r="G275" s="115"/>
      <c r="H275" s="115"/>
      <c r="I275" s="115"/>
      <c r="J275" s="116"/>
      <c r="K275" s="2"/>
      <c r="L275" s="198"/>
      <c r="M275" s="199"/>
      <c r="N275" s="199"/>
      <c r="O275" s="199"/>
      <c r="P275" s="199"/>
      <c r="Q275" s="199"/>
      <c r="R275" s="199"/>
      <c r="S275" s="199"/>
      <c r="T275" s="199"/>
      <c r="U275" s="200"/>
      <c r="V275" s="59"/>
      <c r="W275" s="26"/>
    </row>
    <row r="276" spans="1:23" ht="20.100000000000001" customHeight="1" x14ac:dyDescent="0.15">
      <c r="A276" s="76"/>
      <c r="B276" s="11"/>
      <c r="C276" s="107"/>
      <c r="D276" s="113">
        <f t="shared" si="2"/>
        <v>66</v>
      </c>
      <c r="E276" s="114" t="s">
        <v>98</v>
      </c>
      <c r="F276" s="115"/>
      <c r="G276" s="115"/>
      <c r="H276" s="115"/>
      <c r="I276" s="115"/>
      <c r="J276" s="116"/>
      <c r="K276" s="2"/>
      <c r="L276" s="198"/>
      <c r="M276" s="199"/>
      <c r="N276" s="199"/>
      <c r="O276" s="199"/>
      <c r="P276" s="199"/>
      <c r="Q276" s="199"/>
      <c r="R276" s="199"/>
      <c r="S276" s="199"/>
      <c r="T276" s="199"/>
      <c r="U276" s="200"/>
      <c r="V276" s="59"/>
      <c r="W276" s="26"/>
    </row>
    <row r="277" spans="1:23" ht="20.100000000000001" customHeight="1" x14ac:dyDescent="0.15">
      <c r="A277" s="76"/>
      <c r="B277" s="11"/>
      <c r="C277" s="107"/>
      <c r="D277" s="113">
        <f t="shared" si="2"/>
        <v>67</v>
      </c>
      <c r="E277" s="114" t="s">
        <v>99</v>
      </c>
      <c r="F277" s="115"/>
      <c r="G277" s="115"/>
      <c r="H277" s="115"/>
      <c r="I277" s="115"/>
      <c r="J277" s="116"/>
      <c r="K277" s="2"/>
      <c r="L277" s="198"/>
      <c r="M277" s="199"/>
      <c r="N277" s="199"/>
      <c r="O277" s="199"/>
      <c r="P277" s="199"/>
      <c r="Q277" s="199"/>
      <c r="R277" s="199"/>
      <c r="S277" s="199"/>
      <c r="T277" s="199"/>
      <c r="U277" s="200"/>
      <c r="V277" s="59"/>
      <c r="W277" s="26"/>
    </row>
    <row r="278" spans="1:23" ht="20.100000000000001" customHeight="1" x14ac:dyDescent="0.15">
      <c r="A278" s="76"/>
      <c r="B278" s="11"/>
      <c r="C278" s="107"/>
      <c r="D278" s="113">
        <f t="shared" si="2"/>
        <v>68</v>
      </c>
      <c r="E278" s="114" t="s">
        <v>100</v>
      </c>
      <c r="F278" s="115"/>
      <c r="G278" s="115"/>
      <c r="H278" s="115"/>
      <c r="I278" s="115"/>
      <c r="J278" s="116"/>
      <c r="K278" s="2"/>
      <c r="L278" s="198"/>
      <c r="M278" s="199"/>
      <c r="N278" s="199"/>
      <c r="O278" s="199"/>
      <c r="P278" s="199"/>
      <c r="Q278" s="199"/>
      <c r="R278" s="199"/>
      <c r="S278" s="199"/>
      <c r="T278" s="199"/>
      <c r="U278" s="200"/>
      <c r="V278" s="59"/>
      <c r="W278" s="26"/>
    </row>
    <row r="279" spans="1:23" ht="20.100000000000001" customHeight="1" x14ac:dyDescent="0.15">
      <c r="A279" s="76"/>
      <c r="B279" s="11"/>
      <c r="C279" s="107"/>
      <c r="D279" s="113">
        <f t="shared" si="2"/>
        <v>69</v>
      </c>
      <c r="E279" s="114" t="s">
        <v>101</v>
      </c>
      <c r="F279" s="115"/>
      <c r="G279" s="115"/>
      <c r="H279" s="115"/>
      <c r="I279" s="115"/>
      <c r="J279" s="116"/>
      <c r="K279" s="2"/>
      <c r="L279" s="198"/>
      <c r="M279" s="199"/>
      <c r="N279" s="199"/>
      <c r="O279" s="199"/>
      <c r="P279" s="199"/>
      <c r="Q279" s="199"/>
      <c r="R279" s="199"/>
      <c r="S279" s="199"/>
      <c r="T279" s="199"/>
      <c r="U279" s="200"/>
      <c r="V279" s="59"/>
      <c r="W279" s="26"/>
    </row>
    <row r="280" spans="1:23" ht="20.100000000000001" customHeight="1" x14ac:dyDescent="0.15">
      <c r="A280" s="76"/>
      <c r="B280" s="11"/>
      <c r="C280" s="107"/>
      <c r="D280" s="113">
        <f t="shared" si="2"/>
        <v>70</v>
      </c>
      <c r="E280" s="114" t="s">
        <v>102</v>
      </c>
      <c r="F280" s="115"/>
      <c r="G280" s="115"/>
      <c r="H280" s="115"/>
      <c r="I280" s="115"/>
      <c r="J280" s="116"/>
      <c r="K280" s="2"/>
      <c r="L280" s="198"/>
      <c r="M280" s="199"/>
      <c r="N280" s="199"/>
      <c r="O280" s="199"/>
      <c r="P280" s="199"/>
      <c r="Q280" s="199"/>
      <c r="R280" s="199"/>
      <c r="S280" s="199"/>
      <c r="T280" s="199"/>
      <c r="U280" s="200"/>
      <c r="V280" s="112"/>
      <c r="W280" s="26"/>
    </row>
    <row r="281" spans="1:23" ht="20.100000000000001" customHeight="1" x14ac:dyDescent="0.15">
      <c r="A281" s="76"/>
      <c r="B281" s="11"/>
      <c r="C281" s="107"/>
      <c r="D281" s="113">
        <f t="shared" si="2"/>
        <v>71</v>
      </c>
      <c r="E281" s="114" t="s">
        <v>103</v>
      </c>
      <c r="F281" s="115"/>
      <c r="G281" s="115"/>
      <c r="H281" s="115"/>
      <c r="I281" s="115"/>
      <c r="J281" s="116"/>
      <c r="K281" s="2"/>
      <c r="L281" s="198"/>
      <c r="M281" s="199"/>
      <c r="N281" s="199"/>
      <c r="O281" s="199"/>
      <c r="P281" s="199"/>
      <c r="Q281" s="199"/>
      <c r="R281" s="199"/>
      <c r="S281" s="199"/>
      <c r="T281" s="199"/>
      <c r="U281" s="200"/>
      <c r="V281" s="59"/>
      <c r="W281" s="26"/>
    </row>
    <row r="282" spans="1:23" ht="20.100000000000001" customHeight="1" x14ac:dyDescent="0.15">
      <c r="A282" s="76"/>
      <c r="B282" s="11"/>
      <c r="C282" s="107"/>
      <c r="D282" s="113">
        <f t="shared" si="2"/>
        <v>72</v>
      </c>
      <c r="E282" s="114" t="s">
        <v>104</v>
      </c>
      <c r="F282" s="115"/>
      <c r="G282" s="115"/>
      <c r="H282" s="115"/>
      <c r="I282" s="115"/>
      <c r="J282" s="116"/>
      <c r="K282" s="2"/>
      <c r="L282" s="198"/>
      <c r="M282" s="199"/>
      <c r="N282" s="199"/>
      <c r="O282" s="199"/>
      <c r="P282" s="199"/>
      <c r="Q282" s="199"/>
      <c r="R282" s="199"/>
      <c r="S282" s="199"/>
      <c r="T282" s="199"/>
      <c r="U282" s="200"/>
      <c r="V282" s="59"/>
      <c r="W282" s="26"/>
    </row>
    <row r="283" spans="1:23" ht="20.100000000000001" customHeight="1" x14ac:dyDescent="0.15">
      <c r="A283" s="76">
        <f>IF(AND(K283="○",ISBLANK(L283)),1001,0)</f>
        <v>0</v>
      </c>
      <c r="B283" s="11"/>
      <c r="C283" s="107"/>
      <c r="D283" s="130">
        <f>D282+1</f>
        <v>73</v>
      </c>
      <c r="E283" s="123" t="s">
        <v>90</v>
      </c>
      <c r="F283" s="124"/>
      <c r="G283" s="124"/>
      <c r="H283" s="124"/>
      <c r="I283" s="124"/>
      <c r="J283" s="125"/>
      <c r="K283" s="4"/>
      <c r="L283" s="214"/>
      <c r="M283" s="215"/>
      <c r="N283" s="215"/>
      <c r="O283" s="215"/>
      <c r="P283" s="215"/>
      <c r="Q283" s="215"/>
      <c r="R283" s="215"/>
      <c r="S283" s="215"/>
      <c r="T283" s="215"/>
      <c r="U283" s="216"/>
      <c r="V283" s="59"/>
      <c r="W283" s="26"/>
    </row>
    <row r="284" spans="1:23" ht="20.100000000000001" customHeight="1" x14ac:dyDescent="0.15">
      <c r="A284" s="76"/>
      <c r="B284" s="11"/>
      <c r="C284" s="22"/>
      <c r="K284" s="99"/>
      <c r="L284" s="99"/>
      <c r="M284" s="132"/>
      <c r="N284" s="32"/>
      <c r="U284" s="96"/>
      <c r="V284" s="112"/>
      <c r="W284" s="26"/>
    </row>
    <row r="285" spans="1:23" ht="20.100000000000001" customHeight="1" x14ac:dyDescent="0.15">
      <c r="A285" s="76"/>
      <c r="B285" s="11"/>
      <c r="C285" s="22"/>
      <c r="D285" s="129" t="s">
        <v>82</v>
      </c>
      <c r="E285" s="104"/>
      <c r="F285" s="104"/>
      <c r="G285" s="104"/>
      <c r="H285" s="104"/>
      <c r="I285" s="104"/>
      <c r="J285" s="104"/>
      <c r="K285" s="103"/>
      <c r="L285" s="104"/>
      <c r="M285" s="104"/>
      <c r="N285" s="104"/>
      <c r="O285" s="104"/>
      <c r="P285" s="104"/>
      <c r="Q285" s="104"/>
      <c r="R285" s="104"/>
      <c r="S285" s="104"/>
      <c r="T285" s="104"/>
      <c r="U285" s="103"/>
      <c r="V285" s="128"/>
      <c r="W285" s="26"/>
    </row>
    <row r="286" spans="1:23" ht="20.100000000000001" customHeight="1" x14ac:dyDescent="0.15">
      <c r="A286" s="76"/>
      <c r="B286" s="11"/>
      <c r="C286" s="22"/>
      <c r="D286" s="211" t="s">
        <v>56</v>
      </c>
      <c r="E286" s="212"/>
      <c r="F286" s="212"/>
      <c r="G286" s="212"/>
      <c r="H286" s="212"/>
      <c r="I286" s="212"/>
      <c r="J286" s="213"/>
      <c r="K286" s="106" t="s">
        <v>57</v>
      </c>
      <c r="L286" s="223" t="s">
        <v>89</v>
      </c>
      <c r="M286" s="217"/>
      <c r="N286" s="217"/>
      <c r="O286" s="217"/>
      <c r="P286" s="217"/>
      <c r="Q286" s="217"/>
      <c r="R286" s="217"/>
      <c r="S286" s="217"/>
      <c r="T286" s="217"/>
      <c r="U286" s="218"/>
      <c r="V286" s="59"/>
      <c r="W286" s="11"/>
    </row>
    <row r="287" spans="1:23" ht="20.100000000000001" customHeight="1" x14ac:dyDescent="0.15">
      <c r="A287" s="76"/>
      <c r="B287" s="11"/>
      <c r="C287" s="107"/>
      <c r="D287" s="108">
        <v>74</v>
      </c>
      <c r="E287" s="109" t="s">
        <v>105</v>
      </c>
      <c r="F287" s="110"/>
      <c r="G287" s="110"/>
      <c r="H287" s="110"/>
      <c r="I287" s="110"/>
      <c r="J287" s="111"/>
      <c r="K287" s="2"/>
      <c r="L287" s="219"/>
      <c r="M287" s="220"/>
      <c r="N287" s="220"/>
      <c r="O287" s="220"/>
      <c r="P287" s="220"/>
      <c r="Q287" s="220"/>
      <c r="R287" s="220"/>
      <c r="S287" s="220"/>
      <c r="T287" s="220"/>
      <c r="U287" s="221"/>
      <c r="V287" s="59"/>
      <c r="W287" s="26"/>
    </row>
    <row r="288" spans="1:23" ht="20.100000000000001" customHeight="1" x14ac:dyDescent="0.15">
      <c r="A288" s="76">
        <f>IF(AND(K288="○",ISBLANK(L288)),1001,0)</f>
        <v>0</v>
      </c>
      <c r="B288" s="11"/>
      <c r="C288" s="107"/>
      <c r="D288" s="130">
        <f>D287+1</f>
        <v>75</v>
      </c>
      <c r="E288" s="123" t="s">
        <v>90</v>
      </c>
      <c r="F288" s="124"/>
      <c r="G288" s="124"/>
      <c r="H288" s="124"/>
      <c r="I288" s="124"/>
      <c r="J288" s="125"/>
      <c r="K288" s="4"/>
      <c r="L288" s="214"/>
      <c r="M288" s="215"/>
      <c r="N288" s="215"/>
      <c r="O288" s="215"/>
      <c r="P288" s="215"/>
      <c r="Q288" s="215"/>
      <c r="R288" s="215"/>
      <c r="S288" s="215"/>
      <c r="T288" s="215"/>
      <c r="U288" s="216"/>
      <c r="V288" s="59"/>
      <c r="W288" s="26"/>
    </row>
    <row r="289" spans="1:23" ht="15.75" customHeight="1" x14ac:dyDescent="0.15">
      <c r="A289" s="76"/>
      <c r="B289" s="11"/>
      <c r="C289" s="22"/>
      <c r="K289" s="99"/>
      <c r="L289" s="99"/>
      <c r="M289" s="132"/>
      <c r="N289" s="32"/>
      <c r="U289" s="96"/>
      <c r="V289" s="59"/>
      <c r="W289" s="26"/>
    </row>
    <row r="290" spans="1:23" ht="15.75" customHeight="1" x14ac:dyDescent="0.15">
      <c r="B290" s="59"/>
      <c r="C290" s="133"/>
      <c r="D290" s="95"/>
      <c r="E290" s="95"/>
      <c r="F290" s="95"/>
      <c r="G290" s="95"/>
      <c r="H290" s="95"/>
      <c r="I290" s="95"/>
      <c r="J290" s="95"/>
      <c r="K290" s="134"/>
      <c r="L290" s="134"/>
      <c r="M290" s="95"/>
      <c r="N290" s="95"/>
      <c r="O290" s="95"/>
      <c r="P290" s="95"/>
      <c r="Q290" s="95"/>
      <c r="R290" s="95"/>
      <c r="S290" s="95"/>
      <c r="T290" s="95"/>
      <c r="U290" s="134"/>
      <c r="V290" s="95"/>
      <c r="W290" s="68"/>
    </row>
    <row r="291" spans="1:23" ht="15.75" customHeight="1" x14ac:dyDescent="0.15">
      <c r="K291" s="96"/>
      <c r="L291" s="96"/>
      <c r="U291" s="96"/>
    </row>
  </sheetData>
  <dataConsolidate/>
  <mergeCells count="233">
    <mergeCell ref="L274:U274"/>
    <mergeCell ref="L275:U275"/>
    <mergeCell ref="D286:J286"/>
    <mergeCell ref="L204:U204"/>
    <mergeCell ref="L205:U205"/>
    <mergeCell ref="L206:U206"/>
    <mergeCell ref="L207:U207"/>
    <mergeCell ref="L208:U208"/>
    <mergeCell ref="L209:U209"/>
    <mergeCell ref="L210:U210"/>
    <mergeCell ref="L211:U211"/>
    <mergeCell ref="L212:U212"/>
    <mergeCell ref="D236:J236"/>
    <mergeCell ref="L221:U221"/>
    <mergeCell ref="L222:U222"/>
    <mergeCell ref="L223:U223"/>
    <mergeCell ref="L224:U224"/>
    <mergeCell ref="L225:U225"/>
    <mergeCell ref="L237:U237"/>
    <mergeCell ref="L230:U230"/>
    <mergeCell ref="L231:U231"/>
    <mergeCell ref="L232:U232"/>
    <mergeCell ref="L233:U233"/>
    <mergeCell ref="L236:U236"/>
    <mergeCell ref="L288:U288"/>
    <mergeCell ref="L286:U286"/>
    <mergeCell ref="L287:U287"/>
    <mergeCell ref="L276:U276"/>
    <mergeCell ref="L277:U277"/>
    <mergeCell ref="L278:U278"/>
    <mergeCell ref="L279:U279"/>
    <mergeCell ref="L280:U280"/>
    <mergeCell ref="L281:U281"/>
    <mergeCell ref="L282:U282"/>
    <mergeCell ref="L283:U283"/>
    <mergeCell ref="L264:U264"/>
    <mergeCell ref="L265:U265"/>
    <mergeCell ref="L268:U268"/>
    <mergeCell ref="L238:U238"/>
    <mergeCell ref="L239:U239"/>
    <mergeCell ref="L240:U240"/>
    <mergeCell ref="L256:U256"/>
    <mergeCell ref="L269:U269"/>
    <mergeCell ref="L270:U270"/>
    <mergeCell ref="L243:U243"/>
    <mergeCell ref="L244:U244"/>
    <mergeCell ref="L245:U245"/>
    <mergeCell ref="L246:U246"/>
    <mergeCell ref="L247:U247"/>
    <mergeCell ref="L248:U248"/>
    <mergeCell ref="L249:U249"/>
    <mergeCell ref="L250:U250"/>
    <mergeCell ref="L251:U251"/>
    <mergeCell ref="L252:U252"/>
    <mergeCell ref="L253:U253"/>
    <mergeCell ref="L254:U254"/>
    <mergeCell ref="L255:U255"/>
    <mergeCell ref="L261:U261"/>
    <mergeCell ref="L262:U262"/>
    <mergeCell ref="L271:U271"/>
    <mergeCell ref="L272:U272"/>
    <mergeCell ref="L273:U273"/>
    <mergeCell ref="L226:U226"/>
    <mergeCell ref="L227:U227"/>
    <mergeCell ref="L228:U228"/>
    <mergeCell ref="L229:U229"/>
    <mergeCell ref="J189:U189"/>
    <mergeCell ref="E190:H190"/>
    <mergeCell ref="E192:H192"/>
    <mergeCell ref="E193:H193"/>
    <mergeCell ref="I193:M193"/>
    <mergeCell ref="L213:U213"/>
    <mergeCell ref="L214:U214"/>
    <mergeCell ref="L215:U215"/>
    <mergeCell ref="L216:U216"/>
    <mergeCell ref="L217:U217"/>
    <mergeCell ref="L218:U218"/>
    <mergeCell ref="L219:U219"/>
    <mergeCell ref="L220:U220"/>
    <mergeCell ref="D202:U202"/>
    <mergeCell ref="D268:J268"/>
    <mergeCell ref="L241:U241"/>
    <mergeCell ref="L242:U242"/>
    <mergeCell ref="L263:U263"/>
    <mergeCell ref="L258:U258"/>
    <mergeCell ref="L259:U259"/>
    <mergeCell ref="L260:U260"/>
    <mergeCell ref="L257:U257"/>
    <mergeCell ref="E75:H75"/>
    <mergeCell ref="E76:H76"/>
    <mergeCell ref="J76:U76"/>
    <mergeCell ref="I75:U75"/>
    <mergeCell ref="E113:H113"/>
    <mergeCell ref="E159:H159"/>
    <mergeCell ref="E160:H160"/>
    <mergeCell ref="I85:M85"/>
    <mergeCell ref="I118:M118"/>
    <mergeCell ref="I120:M120"/>
    <mergeCell ref="E121:H121"/>
    <mergeCell ref="E122:H122"/>
    <mergeCell ref="I122:U122"/>
    <mergeCell ref="E116:H116"/>
    <mergeCell ref="E87:H87"/>
    <mergeCell ref="I87:U87"/>
    <mergeCell ref="I175:M175"/>
    <mergeCell ref="I177:M177"/>
    <mergeCell ref="E161:H161"/>
    <mergeCell ref="E63:H63"/>
    <mergeCell ref="I77:U77"/>
    <mergeCell ref="E194:H194"/>
    <mergeCell ref="E195:H195"/>
    <mergeCell ref="I195:M195"/>
    <mergeCell ref="E179:H179"/>
    <mergeCell ref="I179:L179"/>
    <mergeCell ref="M179:V179"/>
    <mergeCell ref="E180:H180"/>
    <mergeCell ref="I180:M180"/>
    <mergeCell ref="E181:H181"/>
    <mergeCell ref="I181:M181"/>
    <mergeCell ref="E182:H182"/>
    <mergeCell ref="I182:M182"/>
    <mergeCell ref="E183:H183"/>
    <mergeCell ref="I183:M183"/>
    <mergeCell ref="E184:H184"/>
    <mergeCell ref="I184:M184"/>
    <mergeCell ref="I186:M186"/>
    <mergeCell ref="I188:M188"/>
    <mergeCell ref="E72:H72"/>
    <mergeCell ref="E73:H73"/>
    <mergeCell ref="I73:U73"/>
    <mergeCell ref="E74:H74"/>
    <mergeCell ref="E18:H18"/>
    <mergeCell ref="C17:H17"/>
    <mergeCell ref="I20:M20"/>
    <mergeCell ref="I22:U22"/>
    <mergeCell ref="I40:M40"/>
    <mergeCell ref="E41:H41"/>
    <mergeCell ref="E70:H70"/>
    <mergeCell ref="E71:H71"/>
    <mergeCell ref="I71:U71"/>
    <mergeCell ref="E61:H61"/>
    <mergeCell ref="E29:H29"/>
    <mergeCell ref="E30:H30"/>
    <mergeCell ref="E69:H69"/>
    <mergeCell ref="E31:H31"/>
    <mergeCell ref="E32:H32"/>
    <mergeCell ref="E33:H33"/>
    <mergeCell ref="E42:H42"/>
    <mergeCell ref="C60:H60"/>
    <mergeCell ref="N34:U34"/>
    <mergeCell ref="I36:M36"/>
    <mergeCell ref="E40:H40"/>
    <mergeCell ref="I63:M63"/>
    <mergeCell ref="E64:H64"/>
    <mergeCell ref="I69:M69"/>
    <mergeCell ref="J74:U74"/>
    <mergeCell ref="E150:H150"/>
    <mergeCell ref="I83:M83"/>
    <mergeCell ref="E79:H79"/>
    <mergeCell ref="I79:U79"/>
    <mergeCell ref="E80:H80"/>
    <mergeCell ref="E89:H89"/>
    <mergeCell ref="E81:H81"/>
    <mergeCell ref="I81:U81"/>
    <mergeCell ref="E77:H77"/>
    <mergeCell ref="E78:H78"/>
    <mergeCell ref="E82:H82"/>
    <mergeCell ref="E83:H83"/>
    <mergeCell ref="I116:U116"/>
    <mergeCell ref="C146:H146"/>
    <mergeCell ref="E149:H149"/>
    <mergeCell ref="E120:H120"/>
    <mergeCell ref="C109:H109"/>
    <mergeCell ref="D111:U111"/>
    <mergeCell ref="E84:H84"/>
    <mergeCell ref="E85:H85"/>
    <mergeCell ref="E86:H86"/>
    <mergeCell ref="E112:H112"/>
    <mergeCell ref="I112:U112"/>
    <mergeCell ref="E38:H38"/>
    <mergeCell ref="I38:U38"/>
    <mergeCell ref="I30:U30"/>
    <mergeCell ref="I32:U32"/>
    <mergeCell ref="I34:M34"/>
    <mergeCell ref="E20:H20"/>
    <mergeCell ref="E21:H21"/>
    <mergeCell ref="E25:H25"/>
    <mergeCell ref="E26:H26"/>
    <mergeCell ref="E27:H27"/>
    <mergeCell ref="E22:H22"/>
    <mergeCell ref="E23:H23"/>
    <mergeCell ref="I28:U28"/>
    <mergeCell ref="E24:H24"/>
    <mergeCell ref="E28:H28"/>
    <mergeCell ref="I24:U24"/>
    <mergeCell ref="I26:U26"/>
    <mergeCell ref="E151:H151"/>
    <mergeCell ref="E152:H152"/>
    <mergeCell ref="E153:H153"/>
    <mergeCell ref="I153:U153"/>
    <mergeCell ref="E154:H154"/>
    <mergeCell ref="E174:H174"/>
    <mergeCell ref="C166:H166"/>
    <mergeCell ref="O169:Q169"/>
    <mergeCell ref="E170:H170"/>
    <mergeCell ref="O173:Q173"/>
    <mergeCell ref="I171:M171"/>
    <mergeCell ref="I169:M169"/>
    <mergeCell ref="I173:M173"/>
    <mergeCell ref="U1:V1"/>
    <mergeCell ref="D204:J204"/>
    <mergeCell ref="U2:V2"/>
    <mergeCell ref="E118:H118"/>
    <mergeCell ref="E119:H119"/>
    <mergeCell ref="E114:H114"/>
    <mergeCell ref="I114:U114"/>
    <mergeCell ref="E115:H115"/>
    <mergeCell ref="E162:H162"/>
    <mergeCell ref="C200:H200"/>
    <mergeCell ref="I149:M149"/>
    <mergeCell ref="I151:M151"/>
    <mergeCell ref="I159:M159"/>
    <mergeCell ref="I161:M161"/>
    <mergeCell ref="I192:M192"/>
    <mergeCell ref="I194:M194"/>
    <mergeCell ref="E163:H163"/>
    <mergeCell ref="E158:H158"/>
    <mergeCell ref="E155:H155"/>
    <mergeCell ref="E117:H117"/>
    <mergeCell ref="I155:U155"/>
    <mergeCell ref="E156:H156"/>
    <mergeCell ref="E157:H157"/>
    <mergeCell ref="I157:U157"/>
  </mergeCells>
  <phoneticPr fontId="5"/>
  <conditionalFormatting sqref="I20:M20">
    <cfRule type="expression" dxfId="36" priority="108" stopIfTrue="1">
      <formula>TRIM($I20)=""</formula>
    </cfRule>
  </conditionalFormatting>
  <conditionalFormatting sqref="I34:M34">
    <cfRule type="expression" dxfId="35" priority="101" stopIfTrue="1">
      <formula>NOT(AND(TRIM($I34)&lt;&gt;"",ISNUMBER(VALUE(SUBSTITUTE($I34,"-","")))))</formula>
    </cfRule>
  </conditionalFormatting>
  <conditionalFormatting sqref="I36:M36">
    <cfRule type="expression" dxfId="34" priority="100" stopIfTrue="1">
      <formula>AND(TRIM($I36)&lt;&gt;"",NOT(ISNUMBER(VALUE(SUBSTITUTE($I36,"-","")))))</formula>
    </cfRule>
  </conditionalFormatting>
  <conditionalFormatting sqref="I40:M40">
    <cfRule type="expression" dxfId="33" priority="99" stopIfTrue="1">
      <formula>AND($I40&lt;&gt;"一致する", $I40&lt;&gt;"一致しない")</formula>
    </cfRule>
  </conditionalFormatting>
  <conditionalFormatting sqref="I63:M63">
    <cfRule type="expression" dxfId="32" priority="98" stopIfTrue="1">
      <formula>AND($I63&lt;&gt;"しない", $I63&lt;&gt;"する")</formula>
    </cfRule>
  </conditionalFormatting>
  <conditionalFormatting sqref="I69:M69">
    <cfRule type="expression" dxfId="31" priority="97" stopIfTrue="1">
      <formula>OR(AND($I63="する",TRIM($I69)=""),AND($I63="しない",NOT(ISBLANK($I69))))</formula>
    </cfRule>
  </conditionalFormatting>
  <conditionalFormatting sqref="I83:M83">
    <cfRule type="expression" dxfId="30" priority="90" stopIfTrue="1">
      <formula>OR(AND($I63="する",NOT(AND(TRIM($I83)&lt;&gt;"",ISNUMBER(VALUE(SUBSTITUTE($I83,"-","")))))), AND($I63="しない",NOT(ISBLANK($I83))))</formula>
    </cfRule>
  </conditionalFormatting>
  <conditionalFormatting sqref="I85:M85">
    <cfRule type="expression" dxfId="29" priority="89" stopIfTrue="1">
      <formula>OR(AND($I63="する",AND(TRIM($I85)&lt;&gt;"",NOT(ISNUMBER(VALUE(SUBSTITUTE($I85,"-","")))))), AND($I63="しない",NOT(ISBLANK($I85))))</formula>
    </cfRule>
  </conditionalFormatting>
  <conditionalFormatting sqref="I118:M118">
    <cfRule type="expression" dxfId="28" priority="87" stopIfTrue="1">
      <formula>AND(TRIM($I118)&lt;&gt;"",NOT(ISNUMBER(VALUE(SUBSTITUTE($I118,"-","")))))</formula>
    </cfRule>
  </conditionalFormatting>
  <conditionalFormatting sqref="I120:M120">
    <cfRule type="expression" dxfId="27" priority="86" stopIfTrue="1">
      <formula>AND(TRIM($I120)&lt;&gt;"",NOT(ISNUMBER(VALUE(SUBSTITUTE($I120,"-","")))))</formula>
    </cfRule>
  </conditionalFormatting>
  <conditionalFormatting sqref="I149:M149">
    <cfRule type="expression" dxfId="26" priority="85" stopIfTrue="1">
      <formula>AND($I149&lt;&gt;"しない", $I149&lt;&gt;"する")</formula>
    </cfRule>
  </conditionalFormatting>
  <conditionalFormatting sqref="I151:M151">
    <cfRule type="expression" dxfId="25" priority="84" stopIfTrue="1">
      <formula>AND($I149="する",TRIM($I151)="")</formula>
    </cfRule>
  </conditionalFormatting>
  <conditionalFormatting sqref="I159:M159">
    <cfRule type="expression" dxfId="24" priority="81" stopIfTrue="1">
      <formula>AND($I149="する",NOT(AND(TRIM($I159)&lt;&gt;"",ISNUMBER(VALUE(SUBSTITUTE($I159,"-",""))))))</formula>
    </cfRule>
  </conditionalFormatting>
  <conditionalFormatting sqref="I161:M161">
    <cfRule type="expression" dxfId="23" priority="80" stopIfTrue="1">
      <formula>AND($I149="する",AND(TRIM($I161)&lt;&gt;"",NOT(ISNUMBER(VALUE(SUBSTITUTE($I161,"-",""))))))</formula>
    </cfRule>
  </conditionalFormatting>
  <conditionalFormatting sqref="I22:U22">
    <cfRule type="expression" dxfId="22" priority="107" stopIfTrue="1">
      <formula>AND(TRIM($I22)&lt;&gt;"", OR(ISERROR(FIND("@"&amp;LEFT($I22,3)&amp;"@", 都道府県3))=FALSE, ISERROR(FIND("@"&amp;LEFT($I22,4)&amp;"@",都道府県4))=FALSE))=FALSE</formula>
    </cfRule>
  </conditionalFormatting>
  <conditionalFormatting sqref="I24:U24">
    <cfRule type="expression" dxfId="21" priority="106" stopIfTrue="1">
      <formula>TRIM($I24)=""</formula>
    </cfRule>
  </conditionalFormatting>
  <conditionalFormatting sqref="I26:U26">
    <cfRule type="expression" dxfId="20" priority="105" stopIfTrue="1">
      <formula>TRIM($I26)=""</formula>
    </cfRule>
  </conditionalFormatting>
  <conditionalFormatting sqref="I28:U28">
    <cfRule type="expression" dxfId="19" priority="104" stopIfTrue="1">
      <formula>TRIM($I28)=""</formula>
    </cfRule>
  </conditionalFormatting>
  <conditionalFormatting sqref="I30:U30">
    <cfRule type="expression" dxfId="18" priority="103" stopIfTrue="1">
      <formula>TRIM($I30)=""</formula>
    </cfRule>
  </conditionalFormatting>
  <conditionalFormatting sqref="I32:U32">
    <cfRule type="expression" dxfId="17" priority="102" stopIfTrue="1">
      <formula>TRIM($I32)=""</formula>
    </cfRule>
  </conditionalFormatting>
  <conditionalFormatting sqref="I71:U71">
    <cfRule type="expression" dxfId="16" priority="96" stopIfTrue="1">
      <formula>OR(AND($I63="する",AND($I71&lt;&gt;"", OR(ISERROR(FIND("@"&amp;LEFT($I71,3)&amp;"@", 都道府県3))=FALSE, ISERROR(FIND("@"&amp;LEFT($I71,4)&amp;"@",都道府県4))=FALSE))=FALSE),AND($I63="しない",NOT(ISBLANK($I71))))</formula>
    </cfRule>
  </conditionalFormatting>
  <conditionalFormatting sqref="I73:U73">
    <cfRule type="expression" dxfId="15" priority="95" stopIfTrue="1">
      <formula>OR(AND($I63="する",TRIM($I73)=""),AND($I63="しない",NOT(ISBLANK($I73))))</formula>
    </cfRule>
  </conditionalFormatting>
  <conditionalFormatting sqref="I75:U75">
    <cfRule type="expression" dxfId="14" priority="94" stopIfTrue="1">
      <formula>OR(AND($I63="する",TRIM($I75)=""),AND($I63="しない",NOT(ISBLANK($I75))))</formula>
    </cfRule>
  </conditionalFormatting>
  <conditionalFormatting sqref="I77:U77">
    <cfRule type="expression" dxfId="13" priority="93" stopIfTrue="1">
      <formula>OR(AND($I63="する",TRIM($I77)=""),AND($I63="しない",NOT(ISBLANK($I77))))</formula>
    </cfRule>
  </conditionalFormatting>
  <conditionalFormatting sqref="I79:U79">
    <cfRule type="expression" dxfId="12" priority="92" stopIfTrue="1">
      <formula>OR(AND($I63="する",TRIM($I79)=""),AND($I63="しない",NOT(ISBLANK($I79))))</formula>
    </cfRule>
  </conditionalFormatting>
  <conditionalFormatting sqref="I81:U81">
    <cfRule type="expression" dxfId="11" priority="91" stopIfTrue="1">
      <formula>OR(AND($I63="する",TRIM($I81)=""),AND($I63="しない",NOT(ISBLANK($I81))))</formula>
    </cfRule>
  </conditionalFormatting>
  <conditionalFormatting sqref="I87:U87">
    <cfRule type="expression" dxfId="10" priority="88" stopIfTrue="1">
      <formula>AND($I63="しない",NOT(ISBLANK($I87)))</formula>
    </cfRule>
  </conditionalFormatting>
  <conditionalFormatting sqref="I153:U153">
    <cfRule type="expression" dxfId="9" priority="83" stopIfTrue="1">
      <formula>AND($I149="する",TRIM($I153)="")</formula>
    </cfRule>
  </conditionalFormatting>
  <conditionalFormatting sqref="I157:U157">
    <cfRule type="expression" dxfId="8" priority="82" stopIfTrue="1">
      <formula>AND($I149="する",TRIM($I157)="")</formula>
    </cfRule>
  </conditionalFormatting>
  <conditionalFormatting sqref="K205:K233">
    <cfRule type="expression" dxfId="7" priority="51" stopIfTrue="1">
      <formula>希望&lt;&gt;0</formula>
    </cfRule>
  </conditionalFormatting>
  <conditionalFormatting sqref="K237:K265">
    <cfRule type="expression" dxfId="6" priority="21" stopIfTrue="1">
      <formula>希望&lt;&gt;0</formula>
    </cfRule>
  </conditionalFormatting>
  <conditionalFormatting sqref="K269:K283">
    <cfRule type="expression" dxfId="5" priority="5" stopIfTrue="1">
      <formula>希望&lt;&gt;0</formula>
    </cfRule>
  </conditionalFormatting>
  <conditionalFormatting sqref="K287:K288">
    <cfRule type="expression" dxfId="4" priority="2" stopIfTrue="1">
      <formula>希望&lt;&gt;0</formula>
    </cfRule>
  </conditionalFormatting>
  <conditionalFormatting sqref="L233:U233">
    <cfRule type="expression" dxfId="3" priority="50" stopIfTrue="1">
      <formula>AND(K233="○",ISBLANK(L233))</formula>
    </cfRule>
  </conditionalFormatting>
  <conditionalFormatting sqref="L265:U265">
    <cfRule type="expression" dxfId="2" priority="20" stopIfTrue="1">
      <formula>AND(K265="○",ISBLANK(L265))</formula>
    </cfRule>
  </conditionalFormatting>
  <conditionalFormatting sqref="L283:U283">
    <cfRule type="expression" dxfId="1" priority="4" stopIfTrue="1">
      <formula>AND(K283="○",ISBLANK(L283))</formula>
    </cfRule>
  </conditionalFormatting>
  <conditionalFormatting sqref="L288:U288">
    <cfRule type="expression" dxfId="0" priority="1" stopIfTrue="1">
      <formula>AND(K288="○",ISBLANK(L288))</formula>
    </cfRule>
  </conditionalFormatting>
  <dataValidations count="10">
    <dataValidation type="whole" imeMode="halfAlpha" allowBlank="1" showInputMessage="1" showErrorMessage="1" error="7桁の数字を入力してください" sqref="I20:M20 I151:M151 I69:M69" xr:uid="{288C636C-61F9-4850-AB16-EC021F3C959A}">
      <formula1>0</formula1>
      <formula2>9999999</formula2>
    </dataValidation>
    <dataValidation errorStyle="warning" imeMode="hiragana" allowBlank="1" showInputMessage="1" showErrorMessage="1" sqref="I22:U22 L287:U288 L269:U283 L237:U265 L205:U233 I186:M186 I157:U157 I153:U153 I116:U116 I112:U112 I81:U81 I77:U77 I75:U75 I71:U71 I32:U32 I28:U28 I26:U26" xr:uid="{72EEA43B-110E-4E72-AB05-9EF08B7C3E01}"/>
    <dataValidation errorStyle="warning" imeMode="fullKatakana" allowBlank="1" showInputMessage="1" showErrorMessage="1" sqref="I24:U24 I155:U155 I114:U114 I79:U79 I73:U73 I30:U30" xr:uid="{D6B75637-0510-4A13-ABA2-00EA3677329C}"/>
    <dataValidation errorStyle="warning" imeMode="halfAlpha" allowBlank="1" showInputMessage="1" showErrorMessage="1" sqref="I34:M34 I161:M161 I159:M159 I122:U122 I120:M120 I118:M118 I87:U87 I85:M85 I83:M83 I38:U38 I36:M36" xr:uid="{290A891C-394E-444E-B6C4-DDF1C02E0531}"/>
    <dataValidation type="list" imeMode="halfAlpha" allowBlank="1" showInputMessage="1" showErrorMessage="1" error="リストから選択してください" sqref="I40:M40" xr:uid="{59569C82-57A7-49A6-A308-EF6C144F543F}">
      <formula1>"一致する,一致しない"</formula1>
    </dataValidation>
    <dataValidation type="list" imeMode="halfAlpha" allowBlank="1" showInputMessage="1" showErrorMessage="1" error="リストから選択してください" sqref="I63:M63 I149:M149" xr:uid="{39E53B1F-6F85-4662-8141-E7A90E2CC111}">
      <formula1>"しない,する"</formula1>
    </dataValidation>
    <dataValidation type="date" imeMode="halfAlpha" allowBlank="1" showInputMessage="1" showErrorMessage="1" error="有効な日付を入力してください" sqref="I169:M169 O173:Q173 I173:M173 O169:Q169" xr:uid="{6ADA70B1-7C8E-4623-A115-93CC775A92B9}">
      <formula1>92</formula1>
      <formula2>73415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I171:M171 I192:M194 I177:M177 I175:M175" xr:uid="{64DBB992-BFEC-4E08-A7BF-4078A077E886}">
      <formula1>-9999999999</formula1>
      <formula2>9999999999</formula2>
    </dataValidation>
    <dataValidation type="whole" imeMode="halfAlpha" allowBlank="1" showInputMessage="1" showErrorMessage="1" error="有効な数字を入力してください" sqref="I188:M188 I184:M184 I180:M182" xr:uid="{26B15D49-8A48-4528-B8DE-600EB74CED1F}">
      <formula1>0</formula1>
      <formula2>9999999999</formula2>
    </dataValidation>
    <dataValidation type="list" imeMode="halfAlpha" allowBlank="1" showInputMessage="1" showErrorMessage="1" error="リストから選択してください" sqref="K287:K288 K269:K283 K237:K265 K205:K233" xr:uid="{9170F7CA-F32D-4B0A-BC43-3A2D85B32FF4}">
      <formula1>"○,　"</formula1>
    </dataValidation>
  </dataValidations>
  <pageMargins left="0.19685039370078741" right="0.19685039370078741" top="0.39370078740157483" bottom="0.19685039370078741" header="0.19685039370078741" footer="0.19685039370078741"/>
  <pageSetup paperSize="9" scale="69" fitToHeight="0" orientation="portrait" r:id="rId1"/>
  <headerFooter>
    <oddHeader>&amp;R&amp;8&amp;P/&amp;N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17FDF-12C2-40FC-896F-FA49820D26DE}">
  <sheetPr codeName="Sheet1"/>
  <dimension ref="A1:B6"/>
  <sheetViews>
    <sheetView zoomScaleNormal="100" workbookViewId="0"/>
  </sheetViews>
  <sheetFormatPr defaultRowHeight="13.5" x14ac:dyDescent="0.15"/>
  <cols>
    <col min="1" max="1" width="34" style="26" customWidth="1"/>
    <col min="2" max="21" width="3.875" style="26" customWidth="1"/>
    <col min="22" max="22" width="3.125" style="26" customWidth="1"/>
    <col min="23" max="26" width="3.5" style="26" customWidth="1"/>
    <col min="27" max="28" width="3.75" style="26" customWidth="1"/>
    <col min="29" max="16384" width="9" style="26"/>
  </cols>
  <sheetData>
    <row r="1" spans="1:2" x14ac:dyDescent="0.15">
      <c r="A1" s="8" t="s">
        <v>29</v>
      </c>
      <c r="B1" s="8"/>
    </row>
    <row r="2" spans="1:2" x14ac:dyDescent="0.15">
      <c r="A2" s="26" t="str">
        <f>"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"</f>
        <v>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</v>
      </c>
    </row>
    <row r="3" spans="1:2" x14ac:dyDescent="0.15">
      <c r="A3" s="26" t="str">
        <f>"@神奈川県@和歌山県@鹿児島県@"</f>
        <v>@神奈川県@和歌山県@鹿児島県@</v>
      </c>
    </row>
    <row r="5" spans="1:2" x14ac:dyDescent="0.15">
      <c r="A5" s="26" t="s">
        <v>131</v>
      </c>
    </row>
    <row r="6" spans="1:2" x14ac:dyDescent="0.15">
      <c r="A6" s="26" t="s">
        <v>132</v>
      </c>
    </row>
  </sheetData>
  <phoneticPr fontId="5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6</vt:i4>
      </vt:variant>
    </vt:vector>
  </HeadingPairs>
  <TitlesOfParts>
    <vt:vector size="8" baseType="lpstr">
      <vt:lpstr>入力シート</vt:lpstr>
      <vt:lpstr>settings</vt:lpstr>
      <vt:lpstr>入力シート!Print_Titles</vt:lpstr>
      <vt:lpstr>希望</vt:lpstr>
      <vt:lpstr>都道府県3</vt:lpstr>
      <vt:lpstr>都道府県4</vt:lpstr>
      <vt:lpstr>日付例</vt:lpstr>
      <vt:lpstr>日付例_s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2020-07-21T03:59:28Z</cp:lastPrinted>
  <dcterms:created xsi:type="dcterms:W3CDTF">2018-07-20T07:50:20Z</dcterms:created>
  <dcterms:modified xsi:type="dcterms:W3CDTF">2018-07-20T07:50:20Z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738c4342-b737-43ba-94be-0f6db763ea0f</vt:lpwstr>
  </property>
</Properties>
</file>